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bookViews>
    <workbookView xWindow="0" yWindow="0" windowWidth="28800" windowHeight="12435" activeTab="1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2'!#REF!</definedName>
    <definedName name="_xlnm.Print_Area" localSheetId="3">'Bloque 3'!$A$1:$F$11</definedName>
    <definedName name="_xlnm.Print_Area" localSheetId="0">'DATOS TRABAJADOR '!$A$1:$I$10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56" i="10"/>
  <c r="H55" i="10"/>
  <c r="H59" i="10" l="1"/>
  <c r="H58" i="10"/>
  <c r="H45" i="10"/>
  <c r="H44" i="10"/>
  <c r="H54" i="10"/>
  <c r="H10" i="10"/>
  <c r="H5" i="10"/>
  <c r="H6" i="10"/>
  <c r="H7" i="10"/>
  <c r="H8" i="10"/>
  <c r="H12" i="10"/>
  <c r="H14" i="10"/>
  <c r="H15" i="10"/>
  <c r="H17" i="10"/>
  <c r="H22" i="10"/>
  <c r="H24" i="10"/>
  <c r="H26" i="10"/>
  <c r="H28" i="10"/>
  <c r="H30" i="10"/>
  <c r="H31" i="10"/>
  <c r="H33" i="10"/>
  <c r="H34" i="10"/>
  <c r="H35" i="10"/>
  <c r="H37" i="10"/>
  <c r="H39" i="10"/>
  <c r="H40" i="10"/>
  <c r="H41" i="10"/>
  <c r="H42" i="10"/>
  <c r="H50" i="10"/>
  <c r="H51" i="10"/>
  <c r="H52" i="10"/>
  <c r="D13" i="1"/>
  <c r="F13" i="1" s="1"/>
  <c r="D19" i="1"/>
  <c r="F19" i="1" s="1"/>
  <c r="D23" i="1"/>
  <c r="F23" i="1" s="1"/>
  <c r="G4" i="11"/>
  <c r="G11" i="11"/>
  <c r="G13" i="11"/>
  <c r="H60" i="10" l="1"/>
  <c r="H18" i="10"/>
  <c r="F27" i="1"/>
  <c r="F29" i="1" s="1"/>
  <c r="H46" i="10"/>
  <c r="H62" i="10" l="1"/>
  <c r="B7" i="13" s="1"/>
</calcChain>
</file>

<file path=xl/comments1.xml><?xml version="1.0" encoding="utf-8"?>
<comments xmlns="http://schemas.openxmlformats.org/spreadsheetml/2006/main">
  <authors>
    <author>ACB61</author>
    <author>ACB56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horas de formación recibidas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horas de formación recibidas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los años a evaluar.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a evaluar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impartidas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créditos correspondientes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x el nº total de créditos académicos correspondientes durante el periodo en evaluación.</t>
        </r>
      </text>
    </comment>
    <comment ref="C31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créditos correspondientes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 x el nº total de créditos académicos correspondientes durante el periodo en evaluación.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sesiones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número total de sesiones en el periodo a evaluar (n2)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número total de tutorías en el periodo a evaluar (n2).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patentes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todas las patentes 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patentes (n1) y número de años activas (n2) en el periodo a evaluar.
Multiplicar el nº de créditos por el nº de patenetes (n1) en el periodo a evaluar.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la participación o participaciones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participaciones en empresas (n1) y número de años activas (n2) en el periodo a evaluar.
Multiplicar el nº de créditos por el nº de participaciones en empresas (n1) en el periodo a evaluar.</t>
        </r>
      </text>
    </comment>
  </commentList>
</comments>
</file>

<file path=xl/comments2.xml><?xml version="1.0" encoding="utf-8"?>
<comments xmlns="http://schemas.openxmlformats.org/spreadsheetml/2006/main">
  <authors>
    <author>ACB61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<sst xmlns="http://schemas.openxmlformats.org/spreadsheetml/2006/main" count="252" uniqueCount="143">
  <si>
    <t>periodo</t>
  </si>
  <si>
    <t>5.1 Másteres &gt; de 300 horas</t>
  </si>
  <si>
    <t>6.8 Miembro de tribunal de tesis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</si>
  <si>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</si>
  <si>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</si>
  <si>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</si>
  <si>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</si>
  <si>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</si>
  <si>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</si>
  <si>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6.3 Colaborador docente de residente o tutor de alumno de prácticas académicas o profesionales</t>
  </si>
  <si>
    <t>TOTAL CRÉDITOS CAPACIDAD FORMATIVA/DOCENCIA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</si>
  <si>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</si>
  <si>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</si>
  <si>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</si>
  <si>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</si>
  <si>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</si>
  <si>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</si>
  <si>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</si>
  <si>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</si>
  <si>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</si>
  <si>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</si>
  <si>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</si>
  <si>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</si>
  <si>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</si>
  <si>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</si>
  <si>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</si>
  <si>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</si>
  <si>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</si>
  <si>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</si>
  <si>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</si>
  <si>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</si>
  <si>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ítem (n)</t>
  </si>
  <si>
    <t>proyecto (n1)</t>
  </si>
  <si>
    <t>anual (n2)</t>
  </si>
  <si>
    <t>ítem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</si>
  <si>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</si>
  <si>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</si>
  <si>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</si>
  <si>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</si>
  <si>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</si>
  <si>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</si>
  <si>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</si>
  <si>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</si>
  <si>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</si>
  <si>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</si>
  <si>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5.n Másteres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</si>
  <si>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</si>
  <si>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 xml:space="preserve">6.5 TFG y TFM dirigidos o tutorizados </t>
  </si>
  <si>
    <t>crédito académico</t>
  </si>
  <si>
    <t>Sobresaliente o Matrícula de Honor</t>
  </si>
  <si>
    <t>Otras calificaciones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</si>
  <si>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</si>
  <si>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</si>
  <si>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</si>
  <si>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t>8. Implicación y compromiso con la organización</t>
  </si>
  <si>
    <t>8.3 Miembros de comités de evaluación/selección y mesas de contratación</t>
  </si>
  <si>
    <t xml:space="preserve">TOTAL CRÉDITOS </t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</si>
  <si>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</si>
  <si>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</si>
  <si>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</si>
  <si>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</si>
  <si>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</si>
  <si>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</si>
  <si>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</si>
  <si>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</si>
  <si>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</si>
  <si>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</si>
  <si>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</si>
  <si>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</si>
  <si>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</si>
  <si>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</si>
  <si>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</si>
  <si>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</si>
  <si>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</si>
  <si>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</si>
  <si>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</si>
  <si>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</si>
  <si>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</si>
  <si>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</si>
  <si>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</si>
  <si>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</si>
  <si>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</si>
  <si>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</si>
  <si>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</si>
  <si>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</si>
  <si>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</si>
  <si>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</si>
  <si>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</si>
  <si>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</si>
  <si>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</si>
  <si>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</si>
  <si>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</si>
  <si>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</si>
  <si>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</si>
  <si>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</si>
  <si>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</si>
  <si>
    <t xml:space="preserve">5. FORMACIÓN </t>
  </si>
  <si>
    <t>5.5 Cursos de formación (máximo 16 créditos por curso)</t>
  </si>
  <si>
    <t xml:space="preserve">5.5 Cursos de formación </t>
  </si>
  <si>
    <t>5.6  Estancias de colaboración/formación en centros de investigación de reconocido prestigio nacional o internacional</t>
  </si>
  <si>
    <t xml:space="preserve">5.6  Estancias de colaboración/formación </t>
  </si>
  <si>
    <t>5.7 Asistencia a congresos</t>
  </si>
  <si>
    <t>5.7.1 Nacional</t>
  </si>
  <si>
    <t>5.7.2 Internacional</t>
  </si>
  <si>
    <t>5.8  Asistencia a seminarios, jornadas</t>
  </si>
  <si>
    <t>TOTAL CRÉDITOS FORMACIÓN</t>
  </si>
  <si>
    <t>6.1  Formación impartida de pregrado, posgrado y continuad</t>
  </si>
  <si>
    <t>6.2 Ponencias en sesiones clínicas/científicas en centro sanitarios o de investigación</t>
  </si>
  <si>
    <t>6.4  Tutor delegado o asociado de alumno de prácticas académicas o profesionales</t>
  </si>
  <si>
    <r>
      <rPr>
        <b/>
        <sz val="11"/>
        <color rgb="FF231F20"/>
        <rFont val="Arial Narrow"/>
        <family val="2"/>
      </rPr>
      <t>6.9  Actividades de divulgación</t>
    </r>
  </si>
  <si>
    <t>6.9.1. Realización de actividades de divulgación (Semana de la Ciencia,  Noche de los Investigadores, etc.)</t>
  </si>
  <si>
    <t>6.9.2.Difusión de la actividad investigadora institucional en centros de enseñanza y medios de comunicación</t>
  </si>
  <si>
    <t>6.9.3.Difusión de la actividad de gestión</t>
  </si>
  <si>
    <t>6.9.4.Estancias educativas en el grupo de investigación</t>
  </si>
  <si>
    <t>6.10. Gestión de actividades formativas</t>
  </si>
  <si>
    <t xml:space="preserve">6.10.1. Gestión de sesiones clínicas/científicas en centro sanitario o de investigación </t>
  </si>
  <si>
    <t>6.10.2. Gestión de tutorias/prácticas/colaboraciones</t>
  </si>
  <si>
    <r>
      <rPr>
        <b/>
        <sz val="12"/>
        <color rgb="FF231F20"/>
        <rFont val="Arial Narrow"/>
        <family val="2"/>
      </rPr>
      <t>7.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INVESTIGACION/INNOVACIÓN</t>
    </r>
  </si>
  <si>
    <t>7.1. Publicaciones científicas</t>
  </si>
  <si>
    <t>7.1.2. Revistas indexadas</t>
  </si>
  <si>
    <t>7.1.3. Revistas no indexadas</t>
  </si>
  <si>
    <t>7.1.4. Capitulo de libro</t>
  </si>
  <si>
    <t>7.2. Participación en proyectos de investigación</t>
  </si>
  <si>
    <t>7.2.1. Internacionales</t>
  </si>
  <si>
    <t>7.2.2. Nacionales públicos</t>
  </si>
  <si>
    <t>7.2.3. Nacionales no públicos</t>
  </si>
  <si>
    <t>7.2. Innovación</t>
  </si>
  <si>
    <t>7.2.1. Participación en patentes</t>
  </si>
  <si>
    <t>7.2.2. Participación en empresas</t>
  </si>
  <si>
    <t>TOTAL CRÉDITOS INVESTIGACIÓN/INNOVACIÓN</t>
  </si>
  <si>
    <t>AREA 3. BLOQUE 1 (Máximo 70 créditos)</t>
  </si>
  <si>
    <t>TOTAL CRÉDITOS ÁREA 3. BLOQUE 3</t>
  </si>
  <si>
    <t>TOTAL CRÉDITOS ÁREA 3. BLOQUE 2</t>
  </si>
  <si>
    <t>5.3 Título de Grado Universitario</t>
  </si>
  <si>
    <t>5.4 Título de Técnico</t>
  </si>
  <si>
    <r>
      <t xml:space="preserve">ÁREAS 3. BLOQUE 2. FORMACIÓN CONTINUADA, DOCENCIA Y DIFUSIÓN DEL CONOCIMIENTO E INVESTIGACIÓN-INNOVACIÓN 
</t>
    </r>
    <r>
      <rPr>
        <b/>
        <sz val="16"/>
        <color rgb="FFFF0000"/>
        <rFont val="Calibri"/>
        <family val="2"/>
        <scheme val="minor"/>
      </rPr>
      <t>MÁXIMO 20 CRÉDITOS</t>
    </r>
  </si>
  <si>
    <r>
      <t xml:space="preserve">ÁREA 3.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</si>
  <si>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0,2 por hora</t>
  </si>
  <si>
    <t>0,1 por hora</t>
  </si>
  <si>
    <t>0,125 por crédito académico</t>
  </si>
  <si>
    <t>0,1 por crédito académico</t>
  </si>
  <si>
    <t xml:space="preserve"> Actuación eficaz en ausencia de instrucciones/Proactividad</t>
  </si>
  <si>
    <t xml:space="preserve">  Utilización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</si>
</sst>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left" vertical="top"/>
    </xf>
    <xf numFmtId="164" fontId="2" fillId="7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0" fontId="5" fillId="6" borderId="58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 wrapText="1"/>
    </xf>
    <xf numFmtId="164" fontId="10" fillId="10" borderId="18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5" fillId="9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9" borderId="46" xfId="0" applyFont="1" applyFill="1" applyBorder="1" applyAlignment="1">
      <alignment horizontal="left" vertical="center"/>
    </xf>
    <xf numFmtId="0" fontId="24" fillId="9" borderId="60" xfId="0" applyFont="1" applyFill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/>
    </xf>
    <xf numFmtId="0" fontId="22" fillId="10" borderId="57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2" xfId="0" applyBorder="1"/>
    <xf numFmtId="0" fontId="25" fillId="9" borderId="25" xfId="0" applyFont="1" applyFill="1" applyBorder="1" applyAlignment="1">
      <alignment horizontal="left" vertical="center"/>
    </xf>
    <xf numFmtId="0" fontId="25" fillId="9" borderId="2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shrinkToFit="1"/>
    </xf>
    <xf numFmtId="164" fontId="2" fillId="7" borderId="1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34" fillId="12" borderId="18" xfId="0" applyNumberFormat="1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0" fontId="1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32" fillId="8" borderId="55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shrinkToFit="1"/>
    </xf>
    <xf numFmtId="0" fontId="16" fillId="9" borderId="3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6" borderId="62" xfId="0" applyFont="1" applyFill="1" applyBorder="1" applyAlignment="1" applyProtection="1">
      <alignment horizontal="left" vertical="top"/>
      <protection locked="0"/>
    </xf>
    <xf numFmtId="0" fontId="10" fillId="10" borderId="59" xfId="0" applyFont="1" applyFill="1" applyBorder="1" applyAlignment="1">
      <alignment horizontal="center" vertical="center"/>
    </xf>
    <xf numFmtId="164" fontId="19" fillId="4" borderId="33" xfId="0" applyNumberFormat="1" applyFont="1" applyFill="1" applyBorder="1" applyAlignment="1">
      <alignment horizontal="left" vertical="center" wrapText="1"/>
    </xf>
    <xf numFmtId="164" fontId="19" fillId="7" borderId="30" xfId="0" applyNumberFormat="1" applyFont="1" applyFill="1" applyBorder="1" applyAlignment="1">
      <alignment horizontal="left" vertical="center" wrapText="1"/>
    </xf>
    <xf numFmtId="164" fontId="19" fillId="4" borderId="7" xfId="0" applyNumberFormat="1" applyFont="1" applyFill="1" applyBorder="1" applyAlignment="1">
      <alignment horizontal="left" vertical="center" wrapText="1"/>
    </xf>
    <xf numFmtId="164" fontId="19" fillId="4" borderId="22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Alignment="1" applyProtection="1">
      <alignment horizontal="center" vertical="center" wrapText="1"/>
      <protection locked="0"/>
    </xf>
    <xf numFmtId="0" fontId="39" fillId="11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7" fillId="8" borderId="21" xfId="0" applyNumberFormat="1" applyFont="1" applyFill="1" applyBorder="1" applyAlignment="1">
      <alignment horizontal="center" vertical="center" shrinkToFit="1"/>
    </xf>
    <xf numFmtId="1" fontId="7" fillId="8" borderId="21" xfId="0" applyNumberFormat="1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164" fontId="34" fillId="12" borderId="6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39" fillId="11" borderId="31" xfId="0" applyFont="1" applyFill="1" applyBorder="1" applyAlignment="1" applyProtection="1">
      <alignment horizontal="center" vertical="center" wrapText="1"/>
      <protection locked="0"/>
    </xf>
    <xf numFmtId="0" fontId="12" fillId="7" borderId="57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164" fontId="2" fillId="7" borderId="59" xfId="0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/>
    <xf numFmtId="0" fontId="24" fillId="9" borderId="25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14" borderId="7" xfId="0" applyFont="1" applyFill="1" applyBorder="1" applyAlignment="1">
      <alignment vertical="center" wrapText="1"/>
    </xf>
    <xf numFmtId="0" fontId="43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/>
    <xf numFmtId="1" fontId="2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1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left" vertical="center" wrapText="1"/>
    </xf>
    <xf numFmtId="0" fontId="17" fillId="9" borderId="74" xfId="0" applyFont="1" applyFill="1" applyBorder="1" applyAlignment="1">
      <alignment horizontal="center" vertical="center" wrapText="1"/>
    </xf>
    <xf numFmtId="0" fontId="32" fillId="9" borderId="7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8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9" xfId="0" applyNumberFormat="1" applyFont="1" applyFill="1" applyBorder="1" applyAlignment="1">
      <alignment horizontal="left" vertical="center" wrapText="1"/>
    </xf>
    <xf numFmtId="1" fontId="39" fillId="11" borderId="7" xfId="0" applyNumberFormat="1" applyFont="1" applyFill="1" applyBorder="1" applyAlignment="1" applyProtection="1">
      <alignment horizontal="center" vertical="center" shrinkToFit="1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6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shrinkToFit="1"/>
      <protection locked="0"/>
    </xf>
    <xf numFmtId="1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81" xfId="0" applyNumberFormat="1" applyFont="1" applyFill="1" applyBorder="1" applyAlignment="1">
      <alignment horizontal="left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37" fillId="8" borderId="56" xfId="0" applyFont="1" applyFill="1" applyBorder="1" applyAlignment="1">
      <alignment horizontal="center" vertical="center" wrapText="1"/>
    </xf>
    <xf numFmtId="0" fontId="37" fillId="8" borderId="82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shrinkToFit="1"/>
    </xf>
    <xf numFmtId="164" fontId="2" fillId="6" borderId="0" xfId="0" applyNumberFormat="1" applyFont="1" applyFill="1" applyAlignment="1">
      <alignment horizontal="left" vertical="center" wrapText="1"/>
    </xf>
    <xf numFmtId="0" fontId="2" fillId="3" borderId="83" xfId="0" applyFont="1" applyFill="1" applyBorder="1" applyAlignment="1">
      <alignment horizontal="left" vertical="center" wrapText="1"/>
    </xf>
    <xf numFmtId="0" fontId="19" fillId="3" borderId="83" xfId="0" applyFont="1" applyFill="1" applyBorder="1" applyAlignment="1">
      <alignment horizontal="center" vertical="center" wrapText="1"/>
    </xf>
    <xf numFmtId="1" fontId="2" fillId="3" borderId="83" xfId="0" applyNumberFormat="1" applyFont="1" applyFill="1" applyBorder="1" applyAlignment="1">
      <alignment horizontal="left" vertical="center" wrapText="1"/>
    </xf>
    <xf numFmtId="164" fontId="2" fillId="3" borderId="84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9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1" fontId="39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>
      <alignment horizontal="left" vertical="top"/>
    </xf>
    <xf numFmtId="164" fontId="6" fillId="7" borderId="16" xfId="0" applyNumberFormat="1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7" fillId="8" borderId="5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18" fillId="6" borderId="7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64" fontId="2" fillId="6" borderId="86" xfId="0" applyNumberFormat="1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164" fontId="35" fillId="3" borderId="2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1" fontId="2" fillId="0" borderId="15" xfId="0" applyNumberFormat="1" applyFont="1" applyBorder="1" applyAlignment="1">
      <alignment horizontal="center" vertical="center"/>
    </xf>
    <xf numFmtId="1" fontId="2" fillId="11" borderId="15" xfId="0" applyNumberFormat="1" applyFont="1" applyFill="1" applyBorder="1" applyAlignment="1" applyProtection="1">
      <alignment horizontal="center" vertical="center"/>
      <protection locked="0"/>
    </xf>
    <xf numFmtId="164" fontId="19" fillId="4" borderId="33" xfId="0" applyNumberFormat="1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/>
    </xf>
    <xf numFmtId="1" fontId="2" fillId="11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11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64" fontId="19" fillId="7" borderId="30" xfId="0" applyNumberFormat="1" applyFont="1" applyFill="1" applyBorder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11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top" wrapText="1"/>
    </xf>
    <xf numFmtId="164" fontId="2" fillId="7" borderId="16" xfId="0" applyNumberFormat="1" applyFont="1" applyFill="1" applyBorder="1" applyAlignment="1">
      <alignment horizontal="left" vertical="top"/>
    </xf>
    <xf numFmtId="1" fontId="2" fillId="7" borderId="13" xfId="0" applyNumberFormat="1" applyFont="1" applyFill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>
      <alignment horizontal="center" vertical="center" wrapText="1"/>
    </xf>
    <xf numFmtId="1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47" xfId="0" applyFont="1" applyFill="1" applyBorder="1" applyAlignment="1">
      <alignment horizontal="left" vertical="center"/>
    </xf>
    <xf numFmtId="0" fontId="35" fillId="8" borderId="51" xfId="0" applyFont="1" applyFill="1" applyBorder="1" applyAlignment="1">
      <alignment horizontal="left" vertical="top"/>
    </xf>
    <xf numFmtId="0" fontId="35" fillId="8" borderId="51" xfId="0" applyFont="1" applyFill="1" applyBorder="1" applyAlignment="1">
      <alignment horizontal="center" vertical="top"/>
    </xf>
    <xf numFmtId="0" fontId="35" fillId="8" borderId="21" xfId="0" applyFont="1" applyFill="1" applyBorder="1" applyAlignment="1">
      <alignment horizontal="left" vertical="top"/>
    </xf>
    <xf numFmtId="164" fontId="34" fillId="12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10" borderId="58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" fontId="28" fillId="3" borderId="66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top" wrapText="1"/>
      <protection locked="0"/>
    </xf>
    <xf numFmtId="1" fontId="3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25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22" xfId="0" applyFont="1" applyFill="1" applyBorder="1" applyAlignment="1">
      <alignment horizontal="left" vertical="center" wrapText="1"/>
    </xf>
    <xf numFmtId="0" fontId="28" fillId="9" borderId="61" xfId="0" applyFont="1" applyFill="1" applyBorder="1" applyAlignment="1">
      <alignment horizontal="left" vertical="center" wrapText="1"/>
    </xf>
    <xf numFmtId="0" fontId="28" fillId="9" borderId="26" xfId="0" applyFont="1" applyFill="1" applyBorder="1" applyAlignment="1">
      <alignment horizontal="left" vertical="center" wrapText="1"/>
    </xf>
    <xf numFmtId="0" fontId="28" fillId="9" borderId="62" xfId="0" applyFont="1" applyFill="1" applyBorder="1" applyAlignment="1">
      <alignment horizontal="left" vertical="center" wrapText="1"/>
    </xf>
    <xf numFmtId="0" fontId="25" fillId="9" borderId="64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6" fillId="9" borderId="66" xfId="0" applyFont="1" applyFill="1" applyBorder="1" applyAlignment="1">
      <alignment horizontal="center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15" borderId="15" xfId="0" applyFont="1" applyFill="1" applyBorder="1" applyAlignment="1">
      <alignment horizontal="center" vertical="center" wrapText="1"/>
    </xf>
    <xf numFmtId="2" fontId="24" fillId="14" borderId="11" xfId="0" applyNumberFormat="1" applyFont="1" applyFill="1" applyBorder="1" applyAlignment="1">
      <alignment horizontal="center" vertical="center" wrapText="1"/>
    </xf>
    <xf numFmtId="2" fontId="24" fillId="14" borderId="17" xfId="0" applyNumberFormat="1" applyFont="1" applyFill="1" applyBorder="1" applyAlignment="1">
      <alignment horizontal="center" vertical="center" wrapText="1"/>
    </xf>
    <xf numFmtId="2" fontId="24" fillId="14" borderId="15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2" fontId="24" fillId="5" borderId="11" xfId="0" applyNumberFormat="1" applyFont="1" applyFill="1" applyBorder="1" applyAlignment="1">
      <alignment horizontal="center" vertical="center" wrapText="1"/>
    </xf>
    <xf numFmtId="2" fontId="24" fillId="5" borderId="17" xfId="0" applyNumberFormat="1" applyFont="1" applyFill="1" applyBorder="1" applyAlignment="1">
      <alignment horizontal="center" vertical="center" wrapText="1"/>
    </xf>
    <xf numFmtId="2" fontId="24" fillId="5" borderId="15" xfId="0" applyNumberFormat="1" applyFont="1" applyFill="1" applyBorder="1" applyAlignment="1">
      <alignment horizontal="center" vertical="center" wrapText="1"/>
    </xf>
    <xf numFmtId="0" fontId="0" fillId="9" borderId="7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26" xfId="0" applyFill="1" applyBorder="1" applyAlignment="1" applyProtection="1">
      <alignment horizontal="left" vertical="center" wrapText="1"/>
      <protection locked="0"/>
    </xf>
    <xf numFmtId="0" fontId="0" fillId="9" borderId="62" xfId="0" applyFill="1" applyBorder="1" applyAlignment="1" applyProtection="1">
      <alignment horizontal="left" vertical="center" wrapText="1"/>
      <protection locked="0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0" fillId="9" borderId="24" xfId="0" applyFont="1" applyFill="1" applyBorder="1" applyAlignment="1" applyProtection="1">
      <alignment horizontal="left" vertical="center" wrapText="1"/>
      <protection locked="0"/>
    </xf>
    <xf numFmtId="0" fontId="40" fillId="9" borderId="63" xfId="0" applyFont="1" applyFill="1" applyBorder="1" applyAlignment="1" applyProtection="1">
      <alignment horizontal="left" vertical="center" wrapText="1"/>
      <protection locked="0"/>
    </xf>
    <xf numFmtId="0" fontId="40" fillId="9" borderId="7" xfId="0" applyFont="1" applyFill="1" applyBorder="1" applyAlignment="1" applyProtection="1">
      <alignment horizontal="left" vertical="center" wrapText="1"/>
      <protection locked="0"/>
    </xf>
    <xf numFmtId="0" fontId="40" fillId="9" borderId="22" xfId="0" applyFont="1" applyFill="1" applyBorder="1" applyAlignment="1" applyProtection="1">
      <alignment horizontal="left" vertical="center" wrapText="1"/>
      <protection locked="0"/>
    </xf>
    <xf numFmtId="0" fontId="25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40" fillId="9" borderId="7" xfId="0" applyFont="1" applyFill="1" applyBorder="1" applyAlignment="1" applyProtection="1">
      <alignment vertical="center" wrapText="1"/>
      <protection locked="0"/>
    </xf>
    <xf numFmtId="0" fontId="40" fillId="9" borderId="22" xfId="0" applyFont="1" applyFill="1" applyBorder="1" applyAlignment="1" applyProtection="1">
      <alignment vertical="center" wrapText="1"/>
      <protection locked="0"/>
    </xf>
    <xf numFmtId="0" fontId="42" fillId="0" borderId="25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42" fillId="0" borderId="25" xfId="0" applyFont="1" applyBorder="1"/>
    <xf numFmtId="0" fontId="42" fillId="0" borderId="7" xfId="0" applyFont="1" applyBorder="1"/>
    <xf numFmtId="0" fontId="42" fillId="0" borderId="22" xfId="0" applyFont="1" applyBorder="1"/>
    <xf numFmtId="0" fontId="42" fillId="0" borderId="61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64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2" fillId="0" borderId="66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4" fillId="18" borderId="17" xfId="0" applyNumberFormat="1" applyFont="1" applyFill="1" applyBorder="1" applyAlignment="1">
      <alignment horizontal="center" vertical="center" wrapText="1"/>
    </xf>
    <xf numFmtId="2" fontId="24" fillId="18" borderId="15" xfId="0" applyNumberFormat="1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3" borderId="64" xfId="0" applyFont="1" applyFill="1" applyBorder="1" applyAlignment="1">
      <alignment horizontal="right" vertical="center" wrapText="1"/>
    </xf>
    <xf numFmtId="0" fontId="28" fillId="3" borderId="65" xfId="0" applyFont="1" applyFill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4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164" fontId="6" fillId="0" borderId="68" xfId="0" applyNumberFormat="1" applyFont="1" applyBorder="1" applyAlignment="1">
      <alignment horizontal="center" vertical="center" shrinkToFit="1"/>
    </xf>
    <xf numFmtId="164" fontId="6" fillId="0" borderId="70" xfId="0" applyNumberFormat="1" applyFont="1" applyBorder="1" applyAlignment="1">
      <alignment horizontal="center" vertical="center" shrinkToFit="1"/>
    </xf>
    <xf numFmtId="164" fontId="6" fillId="0" borderId="6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164" fontId="6" fillId="0" borderId="4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36" fillId="9" borderId="75" xfId="0" applyFont="1" applyFill="1" applyBorder="1" applyAlignment="1">
      <alignment horizontal="center" vertical="center" wrapText="1"/>
    </xf>
    <xf numFmtId="0" fontId="36" fillId="9" borderId="76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2" fillId="9" borderId="76" xfId="0" applyFont="1" applyFill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shrinkToFit="1"/>
    </xf>
    <xf numFmtId="164" fontId="6" fillId="0" borderId="80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71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9" xfId="0" applyNumberFormat="1" applyFont="1" applyBorder="1" applyAlignment="1">
      <alignment horizontal="center" vertical="center" shrinkToFit="1"/>
    </xf>
    <xf numFmtId="164" fontId="6" fillId="0" borderId="85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36" fillId="9" borderId="53" xfId="0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66406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1"/>
    </row>
    <row r="2" spans="1:8" ht="24" thickBot="1" x14ac:dyDescent="0.4">
      <c r="A2" s="36" t="s">
        <v>18</v>
      </c>
      <c r="B2" s="66"/>
      <c r="D2" s="217" t="s">
        <v>19</v>
      </c>
      <c r="E2" s="218"/>
      <c r="F2" s="218"/>
      <c r="G2" s="218"/>
      <c r="H2" s="219"/>
    </row>
    <row r="3" spans="1:8" ht="24" customHeight="1" x14ac:dyDescent="0.2">
      <c r="A3" s="30" t="s">
        <v>17</v>
      </c>
      <c r="B3" s="67"/>
      <c r="D3" s="39"/>
      <c r="E3" s="32"/>
      <c r="F3" s="32"/>
      <c r="G3" s="32"/>
      <c r="H3" s="40"/>
    </row>
    <row r="4" spans="1:8" ht="24" customHeight="1" x14ac:dyDescent="0.2">
      <c r="A4" s="35" t="s">
        <v>26</v>
      </c>
      <c r="B4" s="68"/>
      <c r="D4" s="41" t="s">
        <v>20</v>
      </c>
      <c r="E4" s="33" t="s">
        <v>21</v>
      </c>
      <c r="F4" s="33" t="s">
        <v>22</v>
      </c>
      <c r="G4" s="33" t="s">
        <v>23</v>
      </c>
      <c r="H4" s="42" t="s">
        <v>24</v>
      </c>
    </row>
    <row r="5" spans="1:8" ht="24" customHeight="1" thickBot="1" x14ac:dyDescent="0.25">
      <c r="A5" s="37" t="s">
        <v>27</v>
      </c>
      <c r="B5" s="69"/>
      <c r="D5" s="41" t="s">
        <v>25</v>
      </c>
      <c r="E5" s="33">
        <v>50</v>
      </c>
      <c r="F5" s="33">
        <v>60</v>
      </c>
      <c r="G5" s="33">
        <v>70</v>
      </c>
      <c r="H5" s="42">
        <v>80</v>
      </c>
    </row>
    <row r="6" spans="1:8" ht="13.5" thickBot="1" x14ac:dyDescent="0.25">
      <c r="D6" s="43"/>
      <c r="E6" s="34"/>
      <c r="F6" s="34"/>
      <c r="G6" s="34"/>
      <c r="H6" s="44"/>
    </row>
    <row r="7" spans="1:8" ht="45" customHeight="1" thickBot="1" x14ac:dyDescent="0.25">
      <c r="A7" s="38" t="s">
        <v>28</v>
      </c>
      <c r="B7" s="70">
        <f>MIN(100,SUM('Bloque 1'!F29+'Bloque 2'!H62+'Bloque 3'!G13))</f>
        <v>0</v>
      </c>
      <c r="D7" s="211" t="s">
        <v>39</v>
      </c>
      <c r="E7" s="212"/>
      <c r="F7" s="212"/>
      <c r="G7" s="212"/>
      <c r="H7" s="213"/>
    </row>
    <row r="8" spans="1:8" ht="26.25" customHeight="1" thickBot="1" x14ac:dyDescent="0.25">
      <c r="D8" s="214"/>
      <c r="E8" s="215"/>
      <c r="F8" s="215"/>
      <c r="G8" s="215"/>
      <c r="H8" s="216"/>
    </row>
    <row r="11" spans="1:8" ht="30.75" customHeight="1" x14ac:dyDescent="0.2"/>
    <row r="13" spans="1:8" ht="53.25" customHeight="1" x14ac:dyDescent="0.2"/>
  </sheetData>
  <sheetProtection algorithmName="SHA-512" hashValue="3l784NXuSHa80/mxUkQdKsVpaLyLMX7HI3qxSlWcg680ne8fPT3YqLQJaounu9nh+8fJo8CBrcG7mqDJo/yf2Q==" saltValue="Rs8Rtrr5MEW7FlGYFBgcOw==" spinCount="100000" sheet="1" objects="1" scenarios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topLeftCell="A7" zoomScale="90" zoomScaleNormal="90" workbookViewId="0">
      <selection activeCell="B22" sqref="B22"/>
    </sheetView>
  </sheetViews>
  <sheetFormatPr baseColWidth="10" defaultRowHeight="12.75" x14ac:dyDescent="0.2"/>
  <cols>
    <col min="1" max="1" width="68.5" style="32" customWidth="1"/>
    <col min="2" max="2" width="80" style="32" customWidth="1"/>
    <col min="3" max="3" width="30.5" style="32" customWidth="1"/>
    <col min="4" max="4" width="27.1640625" style="32" customWidth="1"/>
    <col min="5" max="5" width="25.6640625" style="32" customWidth="1"/>
    <col min="6" max="6" width="25.5" style="32" customWidth="1"/>
    <col min="7" max="8" width="12" style="32"/>
    <col min="9" max="9" width="37.33203125" style="32" customWidth="1"/>
    <col min="10" max="10" width="15" style="32" customWidth="1"/>
    <col min="11" max="16384" width="12" style="32"/>
  </cols>
  <sheetData>
    <row r="1" spans="1:13" ht="23.25" x14ac:dyDescent="0.35">
      <c r="A1" s="242" t="s">
        <v>57</v>
      </c>
      <c r="B1" s="242"/>
      <c r="C1" s="242"/>
      <c r="D1" s="242"/>
      <c r="E1" s="242"/>
      <c r="F1" s="242"/>
    </row>
    <row r="2" spans="1:13" ht="13.5" thickBot="1" x14ac:dyDescent="0.25"/>
    <row r="3" spans="1:13" ht="24" customHeight="1" x14ac:dyDescent="0.3">
      <c r="A3" s="93" t="s">
        <v>58</v>
      </c>
      <c r="B3" s="243"/>
      <c r="C3" s="243"/>
      <c r="D3" s="243"/>
      <c r="E3" s="243"/>
      <c r="F3" s="244"/>
    </row>
    <row r="4" spans="1:13" ht="24" thickBot="1" x14ac:dyDescent="0.4">
      <c r="A4" s="94" t="s">
        <v>59</v>
      </c>
      <c r="B4" s="245"/>
      <c r="C4" s="245"/>
      <c r="D4" s="245"/>
      <c r="E4" s="245"/>
      <c r="F4" s="246"/>
      <c r="I4" s="247" t="s">
        <v>19</v>
      </c>
      <c r="J4" s="248"/>
      <c r="K4" s="248"/>
      <c r="L4" s="248"/>
      <c r="M4" s="248"/>
    </row>
    <row r="5" spans="1:13" ht="24" customHeight="1" x14ac:dyDescent="0.2">
      <c r="A5" s="94" t="s">
        <v>60</v>
      </c>
      <c r="B5" s="249"/>
      <c r="C5" s="249"/>
      <c r="D5" s="249"/>
      <c r="E5" s="249"/>
      <c r="F5" s="250"/>
    </row>
    <row r="6" spans="1:13" ht="68.25" customHeight="1" x14ac:dyDescent="0.2">
      <c r="A6" s="94" t="s">
        <v>61</v>
      </c>
      <c r="B6" s="232"/>
      <c r="C6" s="232"/>
      <c r="D6" s="232"/>
      <c r="E6" s="232"/>
      <c r="F6" s="233"/>
      <c r="I6" s="95" t="s">
        <v>20</v>
      </c>
      <c r="J6" s="33" t="s">
        <v>21</v>
      </c>
      <c r="K6" s="33" t="s">
        <v>22</v>
      </c>
      <c r="L6" s="33" t="s">
        <v>23</v>
      </c>
      <c r="M6" s="33" t="s">
        <v>24</v>
      </c>
    </row>
    <row r="7" spans="1:13" ht="55.5" customHeight="1" thickBot="1" x14ac:dyDescent="0.25">
      <c r="A7" s="96" t="s">
        <v>62</v>
      </c>
      <c r="B7" s="234"/>
      <c r="C7" s="234"/>
      <c r="D7" s="234"/>
      <c r="E7" s="234"/>
      <c r="F7" s="235"/>
      <c r="I7" s="95" t="s">
        <v>25</v>
      </c>
      <c r="J7" s="33">
        <v>50</v>
      </c>
      <c r="K7" s="33">
        <v>60</v>
      </c>
      <c r="L7" s="33">
        <v>70</v>
      </c>
      <c r="M7" s="33">
        <v>80</v>
      </c>
    </row>
    <row r="8" spans="1:13" x14ac:dyDescent="0.2">
      <c r="I8" s="34"/>
      <c r="J8" s="34"/>
      <c r="K8" s="34"/>
      <c r="L8" s="34"/>
      <c r="M8" s="34"/>
    </row>
    <row r="9" spans="1:13" ht="32.25" customHeight="1" thickBot="1" x14ac:dyDescent="0.25">
      <c r="I9" s="212" t="s">
        <v>63</v>
      </c>
      <c r="J9" s="212"/>
      <c r="K9" s="212"/>
      <c r="L9" s="212"/>
      <c r="M9" s="212"/>
    </row>
    <row r="10" spans="1:13" ht="33.75" customHeight="1" x14ac:dyDescent="0.2">
      <c r="A10" s="236" t="s">
        <v>130</v>
      </c>
      <c r="B10" s="237"/>
      <c r="C10" s="237"/>
      <c r="D10" s="237"/>
      <c r="E10" s="237"/>
      <c r="F10" s="238"/>
      <c r="I10" s="212"/>
      <c r="J10" s="212"/>
      <c r="K10" s="212"/>
      <c r="L10" s="212"/>
      <c r="M10" s="212"/>
    </row>
    <row r="11" spans="1:13" ht="45" customHeight="1" thickBot="1" x14ac:dyDescent="0.25">
      <c r="A11" s="239" t="s">
        <v>64</v>
      </c>
      <c r="B11" s="240"/>
      <c r="C11" s="240"/>
      <c r="D11" s="240"/>
      <c r="E11" s="240"/>
      <c r="F11" s="241"/>
      <c r="I11" s="97"/>
      <c r="J11" s="97"/>
      <c r="K11" s="97"/>
      <c r="L11" s="97"/>
      <c r="M11" s="97"/>
    </row>
    <row r="12" spans="1:13" ht="49.5" customHeight="1" x14ac:dyDescent="0.2">
      <c r="A12" s="105" t="s">
        <v>65</v>
      </c>
      <c r="B12" s="105" t="s">
        <v>66</v>
      </c>
      <c r="C12" s="105" t="s">
        <v>67</v>
      </c>
      <c r="D12" s="105" t="s">
        <v>68</v>
      </c>
      <c r="E12" s="105" t="s">
        <v>69</v>
      </c>
      <c r="F12" s="105" t="s">
        <v>70</v>
      </c>
    </row>
    <row r="13" spans="1:13" ht="30" customHeight="1" x14ac:dyDescent="0.2">
      <c r="A13" s="220" t="s">
        <v>71</v>
      </c>
      <c r="B13" s="100" t="s">
        <v>72</v>
      </c>
      <c r="C13" s="104"/>
      <c r="D13" s="223">
        <f>SUM($C$13:$C$18)/6</f>
        <v>0</v>
      </c>
      <c r="E13" s="223">
        <v>0.5</v>
      </c>
      <c r="F13" s="223">
        <f>$D$13*$E$13</f>
        <v>0</v>
      </c>
    </row>
    <row r="14" spans="1:13" ht="27.75" customHeight="1" x14ac:dyDescent="0.2">
      <c r="A14" s="221"/>
      <c r="B14" s="100" t="s">
        <v>73</v>
      </c>
      <c r="C14" s="104"/>
      <c r="D14" s="224"/>
      <c r="E14" s="224"/>
      <c r="F14" s="224"/>
    </row>
    <row r="15" spans="1:13" ht="30.75" customHeight="1" x14ac:dyDescent="0.2">
      <c r="A15" s="221"/>
      <c r="B15" s="100" t="s">
        <v>141</v>
      </c>
      <c r="C15" s="104"/>
      <c r="D15" s="224"/>
      <c r="E15" s="224"/>
      <c r="F15" s="224"/>
    </row>
    <row r="16" spans="1:13" ht="33.75" customHeight="1" x14ac:dyDescent="0.2">
      <c r="A16" s="221"/>
      <c r="B16" s="100" t="s">
        <v>74</v>
      </c>
      <c r="C16" s="104"/>
      <c r="D16" s="224"/>
      <c r="E16" s="224"/>
      <c r="F16" s="224"/>
    </row>
    <row r="17" spans="1:9" ht="27.75" customHeight="1" x14ac:dyDescent="0.2">
      <c r="A17" s="221"/>
      <c r="B17" s="100" t="s">
        <v>75</v>
      </c>
      <c r="C17" s="104"/>
      <c r="D17" s="224"/>
      <c r="E17" s="224"/>
      <c r="F17" s="224"/>
    </row>
    <row r="18" spans="1:9" ht="27.75" customHeight="1" x14ac:dyDescent="0.2">
      <c r="A18" s="222"/>
      <c r="B18" s="100" t="s">
        <v>76</v>
      </c>
      <c r="C18" s="104"/>
      <c r="D18" s="225"/>
      <c r="E18" s="225"/>
      <c r="F18" s="225"/>
    </row>
    <row r="19" spans="1:9" ht="24.75" customHeight="1" x14ac:dyDescent="0.2">
      <c r="A19" s="226" t="s">
        <v>77</v>
      </c>
      <c r="B19" s="98" t="s">
        <v>78</v>
      </c>
      <c r="C19" s="104"/>
      <c r="D19" s="229">
        <f>SUM($C$19:$C$22)/4</f>
        <v>0</v>
      </c>
      <c r="E19" s="229">
        <v>0.25</v>
      </c>
      <c r="F19" s="229">
        <f>$D$19*$E$19</f>
        <v>0</v>
      </c>
    </row>
    <row r="20" spans="1:9" ht="30.75" customHeight="1" x14ac:dyDescent="0.2">
      <c r="A20" s="227"/>
      <c r="B20" s="98" t="s">
        <v>79</v>
      </c>
      <c r="C20" s="104"/>
      <c r="D20" s="230"/>
      <c r="E20" s="230"/>
      <c r="F20" s="230"/>
    </row>
    <row r="21" spans="1:9" ht="26.25" customHeight="1" x14ac:dyDescent="0.2">
      <c r="A21" s="227"/>
      <c r="B21" s="98" t="s">
        <v>80</v>
      </c>
      <c r="C21" s="104"/>
      <c r="D21" s="230"/>
      <c r="E21" s="230"/>
      <c r="F21" s="230"/>
    </row>
    <row r="22" spans="1:9" ht="26.25" customHeight="1" x14ac:dyDescent="0.2">
      <c r="A22" s="228"/>
      <c r="B22" s="98" t="s">
        <v>142</v>
      </c>
      <c r="C22" s="104"/>
      <c r="D22" s="231"/>
      <c r="E22" s="231"/>
      <c r="F22" s="231"/>
      <c r="I22" s="99"/>
    </row>
    <row r="23" spans="1:9" ht="26.25" customHeight="1" x14ac:dyDescent="0.2">
      <c r="A23" s="263" t="s">
        <v>81</v>
      </c>
      <c r="B23" s="106" t="s">
        <v>82</v>
      </c>
      <c r="C23" s="104"/>
      <c r="D23" s="266">
        <f>SUM($C$23:$C$26)/4</f>
        <v>0</v>
      </c>
      <c r="E23" s="266">
        <v>0.25</v>
      </c>
      <c r="F23" s="266">
        <f>$D$23*$E$23</f>
        <v>0</v>
      </c>
    </row>
    <row r="24" spans="1:9" ht="24.75" customHeight="1" x14ac:dyDescent="0.2">
      <c r="A24" s="264"/>
      <c r="B24" s="106" t="s">
        <v>83</v>
      </c>
      <c r="C24" s="104"/>
      <c r="D24" s="267"/>
      <c r="E24" s="267"/>
      <c r="F24" s="267"/>
    </row>
    <row r="25" spans="1:9" ht="28.5" customHeight="1" x14ac:dyDescent="0.2">
      <c r="A25" s="264"/>
      <c r="B25" s="106" t="s">
        <v>84</v>
      </c>
      <c r="C25" s="104"/>
      <c r="D25" s="267"/>
      <c r="E25" s="267"/>
      <c r="F25" s="267"/>
    </row>
    <row r="26" spans="1:9" ht="24.75" customHeight="1" x14ac:dyDescent="0.2">
      <c r="A26" s="265"/>
      <c r="B26" s="106" t="s">
        <v>85</v>
      </c>
      <c r="C26" s="104"/>
      <c r="D26" s="268"/>
      <c r="E26" s="268"/>
      <c r="F26" s="268"/>
    </row>
    <row r="27" spans="1:9" ht="42.75" customHeight="1" thickBot="1" x14ac:dyDescent="0.25">
      <c r="A27" s="269" t="s">
        <v>86</v>
      </c>
      <c r="B27" s="269"/>
      <c r="C27" s="269"/>
      <c r="D27" s="269"/>
      <c r="E27" s="270"/>
      <c r="F27" s="107">
        <f>SUM($F$13:$F$26)</f>
        <v>0</v>
      </c>
    </row>
    <row r="28" spans="1:9" ht="30" customHeight="1" thickBot="1" x14ac:dyDescent="0.25">
      <c r="A28" s="271"/>
      <c r="B28" s="271"/>
      <c r="C28" s="271"/>
      <c r="D28" s="271"/>
      <c r="E28" s="271"/>
      <c r="F28" s="271"/>
    </row>
    <row r="29" spans="1:9" ht="42.75" customHeight="1" thickBot="1" x14ac:dyDescent="0.25">
      <c r="A29" s="272" t="s">
        <v>87</v>
      </c>
      <c r="B29" s="273"/>
      <c r="C29" s="273"/>
      <c r="D29" s="273"/>
      <c r="E29" s="273"/>
      <c r="F29" s="207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74" t="s">
        <v>88</v>
      </c>
      <c r="B31" s="275"/>
      <c r="C31" s="275"/>
      <c r="D31" s="275"/>
      <c r="E31" s="275"/>
      <c r="F31" s="276"/>
    </row>
    <row r="32" spans="1:9" ht="21" x14ac:dyDescent="0.35">
      <c r="A32" s="277" t="s">
        <v>89</v>
      </c>
      <c r="B32" s="278"/>
      <c r="C32" s="278"/>
      <c r="D32" s="278"/>
      <c r="E32" s="278"/>
      <c r="F32" s="279"/>
    </row>
    <row r="33" spans="1:6" ht="17.25" customHeight="1" x14ac:dyDescent="0.2">
      <c r="A33" s="280" t="s">
        <v>90</v>
      </c>
      <c r="B33" s="281"/>
      <c r="C33" s="281"/>
      <c r="D33" s="281"/>
      <c r="E33" s="281"/>
      <c r="F33" s="282"/>
    </row>
    <row r="34" spans="1:6" ht="21" x14ac:dyDescent="0.2">
      <c r="A34" s="251" t="s">
        <v>91</v>
      </c>
      <c r="B34" s="252"/>
      <c r="C34" s="252"/>
      <c r="D34" s="252"/>
      <c r="E34" s="252"/>
      <c r="F34" s="253"/>
    </row>
    <row r="35" spans="1:6" ht="18" customHeight="1" x14ac:dyDescent="0.35">
      <c r="A35" s="254" t="s">
        <v>92</v>
      </c>
      <c r="B35" s="255"/>
      <c r="C35" s="255"/>
      <c r="D35" s="255"/>
      <c r="E35" s="255"/>
      <c r="F35" s="256"/>
    </row>
    <row r="36" spans="1:6" ht="21.75" thickBot="1" x14ac:dyDescent="0.25">
      <c r="A36" s="257" t="s">
        <v>93</v>
      </c>
      <c r="B36" s="258"/>
      <c r="C36" s="258"/>
      <c r="D36" s="258"/>
      <c r="E36" s="258"/>
      <c r="F36" s="259"/>
    </row>
    <row r="37" spans="1:6" ht="16.5" thickBot="1" x14ac:dyDescent="0.3">
      <c r="A37" s="101"/>
      <c r="B37" s="101"/>
      <c r="C37" s="101"/>
      <c r="D37" s="101"/>
      <c r="E37" s="101"/>
      <c r="F37" s="101"/>
    </row>
    <row r="38" spans="1:6" ht="51.75" customHeight="1" thickBot="1" x14ac:dyDescent="0.25">
      <c r="A38" s="260" t="s">
        <v>94</v>
      </c>
      <c r="B38" s="261"/>
      <c r="C38" s="261"/>
      <c r="D38" s="261"/>
      <c r="E38" s="261"/>
      <c r="F38" s="262"/>
    </row>
    <row r="39" spans="1:6" ht="15" customHeight="1" x14ac:dyDescent="0.2">
      <c r="A39" s="102"/>
      <c r="B39" s="102"/>
      <c r="C39" s="102"/>
      <c r="D39" s="102"/>
      <c r="E39" s="102"/>
      <c r="F39" s="102"/>
    </row>
    <row r="40" spans="1:6" ht="18" customHeight="1" x14ac:dyDescent="0.2">
      <c r="A40" s="102"/>
      <c r="B40" s="102"/>
      <c r="C40" s="102"/>
      <c r="D40" s="102"/>
      <c r="E40" s="102"/>
      <c r="F40" s="102"/>
    </row>
    <row r="41" spans="1:6" ht="8.25" customHeight="1" x14ac:dyDescent="0.2">
      <c r="A41" s="102"/>
      <c r="B41" s="102"/>
      <c r="C41" s="102"/>
      <c r="D41" s="102"/>
      <c r="E41" s="102"/>
      <c r="F41" s="102"/>
    </row>
    <row r="42" spans="1:6" ht="15" hidden="1" customHeight="1" x14ac:dyDescent="0.35">
      <c r="A42" s="103"/>
      <c r="B42" s="103"/>
      <c r="C42" s="103"/>
      <c r="D42" s="103"/>
      <c r="E42" s="103"/>
      <c r="F42" s="103"/>
    </row>
    <row r="43" spans="1:6" ht="15" hidden="1" customHeight="1" x14ac:dyDescent="0.35">
      <c r="A43" s="103"/>
      <c r="B43" s="103"/>
      <c r="C43" s="103"/>
      <c r="D43" s="103"/>
      <c r="E43" s="103"/>
      <c r="F43" s="103"/>
    </row>
    <row r="44" spans="1:6" ht="20.25" customHeight="1" x14ac:dyDescent="0.35">
      <c r="A44" s="103"/>
      <c r="B44" s="103"/>
      <c r="C44" s="103"/>
      <c r="D44" s="103"/>
      <c r="E44" s="103"/>
      <c r="F44" s="103"/>
    </row>
  </sheetData>
  <sheetProtection selectLockedCells="1"/>
  <mergeCells count="32"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  <mergeCell ref="A1:F1"/>
    <mergeCell ref="B3:F3"/>
    <mergeCell ref="B4:F4"/>
    <mergeCell ref="I4:M4"/>
    <mergeCell ref="B5:F5"/>
    <mergeCell ref="B6:F6"/>
    <mergeCell ref="B7:F7"/>
    <mergeCell ref="I9:M10"/>
    <mergeCell ref="A10:F10"/>
    <mergeCell ref="A11:F11"/>
    <mergeCell ref="A13:A18"/>
    <mergeCell ref="D13:D18"/>
    <mergeCell ref="E13:E18"/>
    <mergeCell ref="F13:F18"/>
    <mergeCell ref="A19:A22"/>
    <mergeCell ref="D19:D22"/>
    <mergeCell ref="E19:E22"/>
    <mergeCell ref="F19:F22"/>
  </mergeCells>
  <pageMargins left="0.25" right="0.25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opLeftCell="B37" zoomScale="120" zoomScaleNormal="120" workbookViewId="0">
      <selection activeCell="G59" sqref="G59"/>
    </sheetView>
  </sheetViews>
  <sheetFormatPr baseColWidth="10" defaultColWidth="12" defaultRowHeight="12.75" x14ac:dyDescent="0.2"/>
  <cols>
    <col min="1" max="1" width="102" style="2" customWidth="1"/>
    <col min="2" max="2" width="31.83203125" style="2" customWidth="1"/>
    <col min="3" max="3" width="18.83203125" style="2" customWidth="1"/>
    <col min="4" max="4" width="19.5" style="206" customWidth="1"/>
    <col min="5" max="5" width="10.6640625" style="206" customWidth="1"/>
    <col min="6" max="6" width="19.1640625" style="204" customWidth="1"/>
    <col min="7" max="7" width="13.1640625" style="204" customWidth="1"/>
    <col min="8" max="8" width="16.1640625" style="2" customWidth="1"/>
    <col min="9" max="16384" width="12" style="2"/>
  </cols>
  <sheetData>
    <row r="1" spans="1:8" s="6" customFormat="1" ht="59.25" customHeight="1" thickBot="1" x14ac:dyDescent="0.25">
      <c r="A1" s="60" t="s">
        <v>135</v>
      </c>
      <c r="B1" s="108"/>
      <c r="C1" s="108"/>
      <c r="D1" s="108"/>
      <c r="E1" s="108"/>
      <c r="F1" s="108"/>
      <c r="G1" s="108"/>
      <c r="H1" s="108"/>
    </row>
    <row r="2" spans="1:8" s="5" customFormat="1" ht="31.5" customHeight="1" x14ac:dyDescent="0.2">
      <c r="A2" s="109" t="s">
        <v>95</v>
      </c>
      <c r="B2" s="295" t="s">
        <v>6</v>
      </c>
      <c r="C2" s="296"/>
      <c r="D2" s="295" t="s">
        <v>29</v>
      </c>
      <c r="E2" s="296"/>
      <c r="F2" s="289" t="s">
        <v>44</v>
      </c>
      <c r="G2" s="290"/>
      <c r="H2" s="110" t="s">
        <v>7</v>
      </c>
    </row>
    <row r="3" spans="1:8" ht="19.5" customHeight="1" x14ac:dyDescent="0.2">
      <c r="A3" s="53" t="s">
        <v>96</v>
      </c>
      <c r="B3" s="111"/>
      <c r="C3" s="111"/>
      <c r="D3" s="111"/>
      <c r="E3" s="111"/>
      <c r="F3" s="111"/>
      <c r="G3" s="111"/>
      <c r="H3" s="112"/>
    </row>
    <row r="4" spans="1:8" s="4" customFormat="1" ht="16.5" customHeight="1" x14ac:dyDescent="0.2">
      <c r="A4" s="14" t="s">
        <v>45</v>
      </c>
      <c r="B4" s="48"/>
      <c r="C4" s="10"/>
      <c r="D4" s="10"/>
      <c r="E4" s="54" t="s">
        <v>42</v>
      </c>
      <c r="F4" s="10"/>
      <c r="G4" s="48"/>
      <c r="H4" s="25"/>
    </row>
    <row r="5" spans="1:8" s="4" customFormat="1" ht="16.5" customHeight="1" x14ac:dyDescent="0.2">
      <c r="A5" s="20" t="s">
        <v>1</v>
      </c>
      <c r="B5" s="283">
        <v>12</v>
      </c>
      <c r="C5" s="284"/>
      <c r="D5" s="113" t="s">
        <v>31</v>
      </c>
      <c r="E5" s="114"/>
      <c r="F5" s="291" t="s">
        <v>4</v>
      </c>
      <c r="G5" s="292"/>
      <c r="H5" s="115">
        <f>B5*E5</f>
        <v>0</v>
      </c>
    </row>
    <row r="6" spans="1:8" s="4" customFormat="1" ht="16.5" customHeight="1" x14ac:dyDescent="0.2">
      <c r="A6" s="21" t="s">
        <v>8</v>
      </c>
      <c r="B6" s="287">
        <v>8</v>
      </c>
      <c r="C6" s="288"/>
      <c r="D6" s="113" t="s">
        <v>31</v>
      </c>
      <c r="E6" s="114"/>
      <c r="F6" s="293" t="s">
        <v>4</v>
      </c>
      <c r="G6" s="294"/>
      <c r="H6" s="115">
        <f t="shared" ref="H6:H8" si="0">B6*E6</f>
        <v>0</v>
      </c>
    </row>
    <row r="7" spans="1:8" s="4" customFormat="1" ht="16.5" customHeight="1" x14ac:dyDescent="0.2">
      <c r="A7" s="21" t="s">
        <v>133</v>
      </c>
      <c r="B7" s="287">
        <v>6</v>
      </c>
      <c r="C7" s="288"/>
      <c r="D7" s="113" t="s">
        <v>31</v>
      </c>
      <c r="E7" s="114"/>
      <c r="F7" s="293" t="s">
        <v>4</v>
      </c>
      <c r="G7" s="294"/>
      <c r="H7" s="115">
        <f t="shared" si="0"/>
        <v>0</v>
      </c>
    </row>
    <row r="8" spans="1:8" s="4" customFormat="1" ht="16.5" customHeight="1" x14ac:dyDescent="0.2">
      <c r="A8" s="21" t="s">
        <v>134</v>
      </c>
      <c r="B8" s="285">
        <v>4</v>
      </c>
      <c r="C8" s="286"/>
      <c r="D8" s="113" t="s">
        <v>31</v>
      </c>
      <c r="E8" s="114"/>
      <c r="F8" s="293" t="s">
        <v>4</v>
      </c>
      <c r="G8" s="294"/>
      <c r="H8" s="115">
        <f t="shared" si="0"/>
        <v>0</v>
      </c>
    </row>
    <row r="9" spans="1:8" s="4" customFormat="1" ht="16.5" customHeight="1" x14ac:dyDescent="0.2">
      <c r="A9" s="14" t="s">
        <v>97</v>
      </c>
      <c r="B9" s="48"/>
      <c r="C9" s="54" t="s">
        <v>43</v>
      </c>
      <c r="D9" s="10"/>
      <c r="E9" s="54" t="s">
        <v>40</v>
      </c>
      <c r="F9" s="10"/>
      <c r="G9" s="54" t="s">
        <v>41</v>
      </c>
      <c r="H9" s="72"/>
    </row>
    <row r="10" spans="1:8" s="4" customFormat="1" ht="16.5" customHeight="1" x14ac:dyDescent="0.2">
      <c r="A10" s="20" t="s">
        <v>98</v>
      </c>
      <c r="B10" s="47" t="s">
        <v>137</v>
      </c>
      <c r="C10" s="116"/>
      <c r="D10" s="49" t="s">
        <v>34</v>
      </c>
      <c r="E10" s="75"/>
      <c r="F10" s="117" t="s">
        <v>33</v>
      </c>
      <c r="G10" s="118"/>
      <c r="H10" s="115">
        <f>0.2*C10</f>
        <v>0</v>
      </c>
    </row>
    <row r="11" spans="1:8" s="4" customFormat="1" ht="16.5" customHeight="1" x14ac:dyDescent="0.2">
      <c r="A11" s="297" t="s">
        <v>99</v>
      </c>
      <c r="B11" s="298"/>
      <c r="C11" s="10"/>
      <c r="D11" s="10"/>
      <c r="E11" s="54" t="s">
        <v>42</v>
      </c>
      <c r="F11" s="10"/>
      <c r="G11" s="48"/>
      <c r="H11" s="72"/>
    </row>
    <row r="12" spans="1:8" s="4" customFormat="1" ht="16.5" customHeight="1" x14ac:dyDescent="0.2">
      <c r="A12" s="119" t="s">
        <v>100</v>
      </c>
      <c r="B12" s="301">
        <v>3</v>
      </c>
      <c r="C12" s="302"/>
      <c r="D12" s="120" t="s">
        <v>36</v>
      </c>
      <c r="E12" s="121"/>
      <c r="F12" s="299" t="s">
        <v>4</v>
      </c>
      <c r="G12" s="300"/>
      <c r="H12" s="115">
        <f>B12*E12</f>
        <v>0</v>
      </c>
    </row>
    <row r="13" spans="1:8" s="4" customFormat="1" ht="16.5" customHeight="1" x14ac:dyDescent="0.2">
      <c r="A13" s="14" t="s">
        <v>101</v>
      </c>
      <c r="B13" s="122"/>
      <c r="C13" s="122"/>
      <c r="D13" s="52"/>
      <c r="E13" s="54" t="s">
        <v>42</v>
      </c>
      <c r="F13" s="10"/>
      <c r="G13" s="10"/>
      <c r="H13" s="72"/>
    </row>
    <row r="14" spans="1:8" s="4" customFormat="1" ht="16.5" customHeight="1" x14ac:dyDescent="0.2">
      <c r="A14" s="22" t="s">
        <v>102</v>
      </c>
      <c r="B14" s="283">
        <v>2</v>
      </c>
      <c r="C14" s="284"/>
      <c r="D14" s="123" t="s">
        <v>35</v>
      </c>
      <c r="E14" s="147"/>
      <c r="F14" s="291" t="s">
        <v>4</v>
      </c>
      <c r="G14" s="292"/>
      <c r="H14" s="115">
        <f>B14*E14</f>
        <v>0</v>
      </c>
    </row>
    <row r="15" spans="1:8" s="4" customFormat="1" ht="16.5" customHeight="1" x14ac:dyDescent="0.2">
      <c r="A15" s="20" t="s">
        <v>103</v>
      </c>
      <c r="B15" s="287">
        <v>3</v>
      </c>
      <c r="C15" s="288"/>
      <c r="D15" s="113" t="s">
        <v>35</v>
      </c>
      <c r="E15" s="114"/>
      <c r="F15" s="293" t="s">
        <v>4</v>
      </c>
      <c r="G15" s="294"/>
      <c r="H15" s="115">
        <f>B15*E15</f>
        <v>0</v>
      </c>
    </row>
    <row r="16" spans="1:8" s="4" customFormat="1" ht="16.5" customHeight="1" x14ac:dyDescent="0.2">
      <c r="A16" s="14" t="s">
        <v>104</v>
      </c>
      <c r="B16" s="48"/>
      <c r="C16" s="54" t="s">
        <v>43</v>
      </c>
      <c r="D16" s="10"/>
      <c r="E16" s="54" t="s">
        <v>42</v>
      </c>
      <c r="F16" s="10"/>
      <c r="G16" s="48"/>
      <c r="H16" s="72"/>
    </row>
    <row r="17" spans="1:8" s="4" customFormat="1" ht="16.5" customHeight="1" thickBot="1" x14ac:dyDescent="0.25">
      <c r="A17" s="20" t="s">
        <v>104</v>
      </c>
      <c r="B17" s="47" t="s">
        <v>138</v>
      </c>
      <c r="C17" s="124"/>
      <c r="D17" s="113" t="s">
        <v>31</v>
      </c>
      <c r="E17" s="125"/>
      <c r="F17" s="303" t="s">
        <v>4</v>
      </c>
      <c r="G17" s="304"/>
      <c r="H17" s="126">
        <f>0.1*C17</f>
        <v>0</v>
      </c>
    </row>
    <row r="18" spans="1:8" s="5" customFormat="1" ht="19.5" customHeight="1" thickBot="1" x14ac:dyDescent="0.25">
      <c r="A18" s="61" t="s">
        <v>105</v>
      </c>
      <c r="B18" s="62"/>
      <c r="C18" s="62"/>
      <c r="D18" s="127"/>
      <c r="E18" s="127"/>
      <c r="F18" s="128"/>
      <c r="G18" s="129"/>
      <c r="H18" s="55">
        <f>SUM(H5:H17)</f>
        <v>0</v>
      </c>
    </row>
    <row r="19" spans="1:8" ht="23.25" customHeight="1" thickBot="1" x14ac:dyDescent="0.25">
      <c r="A19" s="16"/>
      <c r="B19" s="130"/>
      <c r="C19" s="130"/>
      <c r="D19" s="50"/>
      <c r="E19" s="50"/>
      <c r="F19" s="17"/>
      <c r="G19" s="17"/>
      <c r="H19" s="131"/>
    </row>
    <row r="20" spans="1:8" ht="19.5" customHeight="1" x14ac:dyDescent="0.2">
      <c r="A20" s="56" t="s">
        <v>46</v>
      </c>
      <c r="B20" s="132"/>
      <c r="C20" s="133"/>
      <c r="D20" s="134"/>
      <c r="E20" s="134"/>
      <c r="F20" s="132"/>
      <c r="G20" s="132"/>
      <c r="H20" s="135"/>
    </row>
    <row r="21" spans="1:8" s="4" customFormat="1" ht="16.5" customHeight="1" x14ac:dyDescent="0.2">
      <c r="A21" s="14" t="s">
        <v>106</v>
      </c>
      <c r="B21" s="48"/>
      <c r="C21" s="54" t="s">
        <v>43</v>
      </c>
      <c r="D21" s="10"/>
      <c r="E21" s="54" t="s">
        <v>42</v>
      </c>
      <c r="F21" s="10"/>
      <c r="G21" s="48"/>
      <c r="H21" s="25"/>
    </row>
    <row r="22" spans="1:8" s="4" customFormat="1" ht="16.5" customHeight="1" x14ac:dyDescent="0.2">
      <c r="A22" s="20" t="s">
        <v>5</v>
      </c>
      <c r="B22" s="47" t="s">
        <v>137</v>
      </c>
      <c r="C22" s="124"/>
      <c r="D22" s="113" t="s">
        <v>31</v>
      </c>
      <c r="E22" s="125"/>
      <c r="F22" s="299" t="s">
        <v>4</v>
      </c>
      <c r="G22" s="300"/>
      <c r="H22" s="115">
        <f>0.2*C22</f>
        <v>0</v>
      </c>
    </row>
    <row r="23" spans="1:8" s="4" customFormat="1" ht="16.5" customHeight="1" x14ac:dyDescent="0.2">
      <c r="A23" s="14" t="s">
        <v>107</v>
      </c>
      <c r="B23" s="122"/>
      <c r="C23" s="122"/>
      <c r="D23" s="52"/>
      <c r="E23" s="54" t="s">
        <v>42</v>
      </c>
      <c r="F23" s="10"/>
      <c r="G23" s="10"/>
      <c r="H23" s="72"/>
    </row>
    <row r="24" spans="1:8" s="4" customFormat="1" ht="16.5" customHeight="1" x14ac:dyDescent="0.2">
      <c r="A24" s="20" t="s">
        <v>107</v>
      </c>
      <c r="B24" s="283">
        <v>0.5</v>
      </c>
      <c r="C24" s="284"/>
      <c r="D24" s="113" t="s">
        <v>31</v>
      </c>
      <c r="E24" s="114"/>
      <c r="F24" s="291" t="s">
        <v>4</v>
      </c>
      <c r="G24" s="292"/>
      <c r="H24" s="115">
        <f>B24*E24</f>
        <v>0</v>
      </c>
    </row>
    <row r="25" spans="1:8" s="4" customFormat="1" ht="16.5" customHeight="1" x14ac:dyDescent="0.2">
      <c r="A25" s="14" t="s">
        <v>9</v>
      </c>
      <c r="B25" s="122"/>
      <c r="C25" s="122"/>
      <c r="D25" s="52"/>
      <c r="E25" s="54" t="s">
        <v>42</v>
      </c>
      <c r="F25" s="10"/>
      <c r="G25" s="10"/>
      <c r="H25" s="72"/>
    </row>
    <row r="26" spans="1:8" s="4" customFormat="1" ht="16.5" customHeight="1" x14ac:dyDescent="0.2">
      <c r="A26" s="19" t="s">
        <v>9</v>
      </c>
      <c r="B26" s="283">
        <v>1</v>
      </c>
      <c r="C26" s="284"/>
      <c r="D26" s="136" t="s">
        <v>36</v>
      </c>
      <c r="E26" s="137"/>
      <c r="F26" s="291" t="s">
        <v>4</v>
      </c>
      <c r="G26" s="292"/>
      <c r="H26" s="115">
        <f>B26*E26</f>
        <v>0</v>
      </c>
    </row>
    <row r="27" spans="1:8" s="4" customFormat="1" ht="16.5" customHeight="1" x14ac:dyDescent="0.2">
      <c r="A27" s="14" t="s">
        <v>108</v>
      </c>
      <c r="B27" s="122"/>
      <c r="C27" s="122"/>
      <c r="D27" s="52"/>
      <c r="E27" s="54" t="s">
        <v>42</v>
      </c>
      <c r="F27" s="10"/>
      <c r="G27" s="10"/>
      <c r="H27" s="72"/>
    </row>
    <row r="28" spans="1:8" s="4" customFormat="1" ht="16.5" customHeight="1" x14ac:dyDescent="0.2">
      <c r="A28" s="18" t="s">
        <v>108</v>
      </c>
      <c r="B28" s="283">
        <v>0.5</v>
      </c>
      <c r="C28" s="284"/>
      <c r="D28" s="138" t="s">
        <v>36</v>
      </c>
      <c r="E28" s="139"/>
      <c r="F28" s="291" t="s">
        <v>4</v>
      </c>
      <c r="G28" s="292"/>
      <c r="H28" s="115">
        <f>B28*E28</f>
        <v>0</v>
      </c>
    </row>
    <row r="29" spans="1:8" s="4" customFormat="1" ht="16.5" customHeight="1" x14ac:dyDescent="0.2">
      <c r="A29" s="14" t="s">
        <v>47</v>
      </c>
      <c r="B29" s="48"/>
      <c r="C29" s="54" t="s">
        <v>48</v>
      </c>
      <c r="D29" s="10"/>
      <c r="E29" s="54" t="s">
        <v>42</v>
      </c>
      <c r="F29" s="10"/>
      <c r="G29" s="48"/>
      <c r="H29" s="72"/>
    </row>
    <row r="30" spans="1:8" s="4" customFormat="1" ht="16.5" customHeight="1" x14ac:dyDescent="0.2">
      <c r="A30" s="58" t="s">
        <v>49</v>
      </c>
      <c r="B30" s="51" t="s">
        <v>139</v>
      </c>
      <c r="C30" s="140"/>
      <c r="D30" s="113" t="s">
        <v>31</v>
      </c>
      <c r="E30" s="125"/>
      <c r="F30" s="291" t="s">
        <v>4</v>
      </c>
      <c r="G30" s="292"/>
      <c r="H30" s="115">
        <f>0.125*C30</f>
        <v>0</v>
      </c>
    </row>
    <row r="31" spans="1:8" s="4" customFormat="1" ht="16.5" customHeight="1" x14ac:dyDescent="0.2">
      <c r="A31" s="58" t="s">
        <v>50</v>
      </c>
      <c r="B31" s="51" t="s">
        <v>140</v>
      </c>
      <c r="C31" s="140"/>
      <c r="D31" s="113" t="s">
        <v>31</v>
      </c>
      <c r="E31" s="125"/>
      <c r="F31" s="293" t="s">
        <v>4</v>
      </c>
      <c r="G31" s="294"/>
      <c r="H31" s="115">
        <f>0.1*C31</f>
        <v>0</v>
      </c>
    </row>
    <row r="32" spans="1:8" s="4" customFormat="1" ht="16.5" customHeight="1" x14ac:dyDescent="0.2">
      <c r="A32" s="14" t="s">
        <v>51</v>
      </c>
      <c r="B32" s="48"/>
      <c r="C32" s="10"/>
      <c r="D32" s="10"/>
      <c r="E32" s="54" t="s">
        <v>42</v>
      </c>
      <c r="F32" s="10"/>
      <c r="G32" s="48"/>
      <c r="H32" s="72"/>
    </row>
    <row r="33" spans="1:8" s="4" customFormat="1" ht="16.5" customHeight="1" x14ac:dyDescent="0.2">
      <c r="A33" s="59" t="s">
        <v>52</v>
      </c>
      <c r="B33" s="307">
        <v>8</v>
      </c>
      <c r="C33" s="306"/>
      <c r="D33" s="141" t="s">
        <v>37</v>
      </c>
      <c r="E33" s="142"/>
      <c r="F33" s="291" t="s">
        <v>4</v>
      </c>
      <c r="G33" s="292"/>
      <c r="H33" s="115">
        <f>B33*E33</f>
        <v>0</v>
      </c>
    </row>
    <row r="34" spans="1:8" s="4" customFormat="1" ht="16.5" customHeight="1" x14ac:dyDescent="0.2">
      <c r="A34" s="9" t="s">
        <v>53</v>
      </c>
      <c r="B34" s="305">
        <v>6</v>
      </c>
      <c r="C34" s="306"/>
      <c r="D34" s="141" t="s">
        <v>37</v>
      </c>
      <c r="E34" s="143"/>
      <c r="F34" s="293" t="s">
        <v>4</v>
      </c>
      <c r="G34" s="294"/>
      <c r="H34" s="115">
        <f>B34*E34</f>
        <v>0</v>
      </c>
    </row>
    <row r="35" spans="1:8" s="4" customFormat="1" ht="16.5" customHeight="1" x14ac:dyDescent="0.2">
      <c r="A35" s="9" t="s">
        <v>50</v>
      </c>
      <c r="B35" s="305">
        <v>5</v>
      </c>
      <c r="C35" s="306"/>
      <c r="D35" s="141" t="s">
        <v>37</v>
      </c>
      <c r="E35" s="143"/>
      <c r="F35" s="293" t="s">
        <v>4</v>
      </c>
      <c r="G35" s="294"/>
      <c r="H35" s="115">
        <f>B35*E35</f>
        <v>0</v>
      </c>
    </row>
    <row r="36" spans="1:8" s="4" customFormat="1" ht="16.5" customHeight="1" x14ac:dyDescent="0.2">
      <c r="A36" s="14" t="s">
        <v>2</v>
      </c>
      <c r="B36" s="122"/>
      <c r="C36" s="122"/>
      <c r="D36" s="52"/>
      <c r="E36" s="54" t="s">
        <v>42</v>
      </c>
      <c r="F36" s="10"/>
      <c r="G36" s="10"/>
      <c r="H36" s="72"/>
    </row>
    <row r="37" spans="1:8" s="4" customFormat="1" ht="16.5" customHeight="1" x14ac:dyDescent="0.2">
      <c r="A37" s="15" t="s">
        <v>2</v>
      </c>
      <c r="B37" s="301">
        <v>1</v>
      </c>
      <c r="C37" s="302"/>
      <c r="D37" s="144" t="s">
        <v>37</v>
      </c>
      <c r="E37" s="143"/>
      <c r="F37" s="299" t="s">
        <v>4</v>
      </c>
      <c r="G37" s="300"/>
      <c r="H37" s="115">
        <f>B37*E37</f>
        <v>0</v>
      </c>
    </row>
    <row r="38" spans="1:8" s="4" customFormat="1" ht="16.5" customHeight="1" x14ac:dyDescent="0.2">
      <c r="A38" s="145" t="s">
        <v>109</v>
      </c>
      <c r="B38" s="122"/>
      <c r="C38" s="122"/>
      <c r="D38" s="52"/>
      <c r="E38" s="54" t="s">
        <v>42</v>
      </c>
      <c r="F38" s="10"/>
      <c r="G38" s="10"/>
      <c r="H38" s="72"/>
    </row>
    <row r="39" spans="1:8" s="4" customFormat="1" ht="16.5" customHeight="1" x14ac:dyDescent="0.2">
      <c r="A39" s="146" t="s">
        <v>110</v>
      </c>
      <c r="B39" s="283">
        <v>1</v>
      </c>
      <c r="C39" s="284"/>
      <c r="D39" s="113" t="s">
        <v>31</v>
      </c>
      <c r="E39" s="147"/>
      <c r="F39" s="308" t="s">
        <v>0</v>
      </c>
      <c r="G39" s="309"/>
      <c r="H39" s="115">
        <f>B39*E39</f>
        <v>0</v>
      </c>
    </row>
    <row r="40" spans="1:8" s="4" customFormat="1" ht="16.5" customHeight="1" x14ac:dyDescent="0.2">
      <c r="A40" s="148" t="s">
        <v>111</v>
      </c>
      <c r="B40" s="287">
        <v>1</v>
      </c>
      <c r="C40" s="288"/>
      <c r="D40" s="113" t="s">
        <v>31</v>
      </c>
      <c r="E40" s="114"/>
      <c r="F40" s="310" t="s">
        <v>0</v>
      </c>
      <c r="G40" s="311"/>
      <c r="H40" s="115">
        <f>B40*E40</f>
        <v>0</v>
      </c>
    </row>
    <row r="41" spans="1:8" s="4" customFormat="1" ht="16.5" customHeight="1" x14ac:dyDescent="0.2">
      <c r="A41" s="148" t="s">
        <v>112</v>
      </c>
      <c r="B41" s="287">
        <v>1</v>
      </c>
      <c r="C41" s="288"/>
      <c r="D41" s="113" t="s">
        <v>31</v>
      </c>
      <c r="E41" s="114"/>
      <c r="F41" s="310" t="s">
        <v>0</v>
      </c>
      <c r="G41" s="311"/>
      <c r="H41" s="115">
        <f>B41*E41</f>
        <v>0</v>
      </c>
    </row>
    <row r="42" spans="1:8" s="4" customFormat="1" ht="16.5" customHeight="1" x14ac:dyDescent="0.2">
      <c r="A42" s="149" t="s">
        <v>113</v>
      </c>
      <c r="B42" s="312">
        <v>1</v>
      </c>
      <c r="C42" s="313"/>
      <c r="D42" s="113" t="s">
        <v>31</v>
      </c>
      <c r="E42" s="150"/>
      <c r="F42" s="314" t="s">
        <v>0</v>
      </c>
      <c r="G42" s="315"/>
      <c r="H42" s="115">
        <f>B42*E42</f>
        <v>0</v>
      </c>
    </row>
    <row r="43" spans="1:8" s="4" customFormat="1" ht="16.5" customHeight="1" x14ac:dyDescent="0.2">
      <c r="A43" s="151" t="s">
        <v>114</v>
      </c>
      <c r="B43" s="152"/>
      <c r="C43" s="152"/>
      <c r="D43" s="52"/>
      <c r="E43" s="54" t="s">
        <v>40</v>
      </c>
      <c r="F43" s="153"/>
      <c r="G43" s="54" t="s">
        <v>41</v>
      </c>
      <c r="H43" s="72"/>
    </row>
    <row r="44" spans="1:8" s="4" customFormat="1" ht="16.5" customHeight="1" x14ac:dyDescent="0.2">
      <c r="A44" s="154" t="s">
        <v>115</v>
      </c>
      <c r="B44" s="316">
        <v>1</v>
      </c>
      <c r="C44" s="317"/>
      <c r="D44" s="49" t="s">
        <v>34</v>
      </c>
      <c r="E44" s="210"/>
      <c r="F44" s="155" t="s">
        <v>33</v>
      </c>
      <c r="G44" s="76"/>
      <c r="H44" s="73">
        <f>B44*G44</f>
        <v>0</v>
      </c>
    </row>
    <row r="45" spans="1:8" s="4" customFormat="1" ht="16.5" customHeight="1" thickBot="1" x14ac:dyDescent="0.25">
      <c r="A45" s="156" t="s">
        <v>116</v>
      </c>
      <c r="B45" s="318">
        <v>1</v>
      </c>
      <c r="C45" s="319"/>
      <c r="D45" s="49" t="s">
        <v>34</v>
      </c>
      <c r="E45" s="210"/>
      <c r="F45" s="157" t="s">
        <v>33</v>
      </c>
      <c r="G45" s="76"/>
      <c r="H45" s="73">
        <f>B45*G45</f>
        <v>0</v>
      </c>
    </row>
    <row r="46" spans="1:8" s="5" customFormat="1" ht="19.5" customHeight="1" thickBot="1" x14ac:dyDescent="0.25">
      <c r="A46" s="158" t="s">
        <v>10</v>
      </c>
      <c r="B46" s="159"/>
      <c r="C46" s="159"/>
      <c r="D46" s="160"/>
      <c r="E46" s="160"/>
      <c r="F46" s="161"/>
      <c r="G46" s="162"/>
      <c r="H46" s="55">
        <f>SUM(H22:H45)</f>
        <v>0</v>
      </c>
    </row>
    <row r="47" spans="1:8" s="4" customFormat="1" ht="17.25" thickBot="1" x14ac:dyDescent="0.25">
      <c r="A47" s="163"/>
      <c r="B47" s="164"/>
      <c r="C47" s="164"/>
      <c r="D47" s="17"/>
      <c r="E47" s="17"/>
      <c r="F47" s="165"/>
      <c r="G47" s="165"/>
      <c r="H47" s="166"/>
    </row>
    <row r="48" spans="1:8" s="170" customFormat="1" ht="19.5" customHeight="1" x14ac:dyDescent="0.2">
      <c r="A48" s="167" t="s">
        <v>117</v>
      </c>
      <c r="B48" s="168"/>
      <c r="C48" s="168"/>
      <c r="D48" s="168"/>
      <c r="E48" s="168"/>
      <c r="F48" s="168"/>
      <c r="G48" s="168"/>
      <c r="H48" s="169"/>
    </row>
    <row r="49" spans="1:8" s="4" customFormat="1" ht="16.5" customHeight="1" x14ac:dyDescent="0.2">
      <c r="A49" s="151" t="s">
        <v>118</v>
      </c>
      <c r="B49" s="171"/>
      <c r="C49" s="171"/>
      <c r="D49" s="171"/>
      <c r="E49" s="54" t="s">
        <v>42</v>
      </c>
      <c r="F49" s="172"/>
      <c r="G49" s="172"/>
      <c r="H49" s="173"/>
    </row>
    <row r="50" spans="1:8" s="4" customFormat="1" ht="16.5" customHeight="1" x14ac:dyDescent="0.2">
      <c r="A50" s="174" t="s">
        <v>119</v>
      </c>
      <c r="B50" s="318">
        <v>2</v>
      </c>
      <c r="C50" s="319"/>
      <c r="D50" s="175" t="s">
        <v>30</v>
      </c>
      <c r="E50" s="176"/>
      <c r="F50" s="320" t="s">
        <v>0</v>
      </c>
      <c r="G50" s="321"/>
      <c r="H50" s="177">
        <f>B50*E50</f>
        <v>0</v>
      </c>
    </row>
    <row r="51" spans="1:8" s="4" customFormat="1" ht="16.5" customHeight="1" x14ac:dyDescent="0.2">
      <c r="A51" s="178" t="s">
        <v>120</v>
      </c>
      <c r="B51" s="318">
        <v>1</v>
      </c>
      <c r="C51" s="319"/>
      <c r="D51" s="179" t="s">
        <v>30</v>
      </c>
      <c r="E51" s="180"/>
      <c r="F51" s="320" t="s">
        <v>0</v>
      </c>
      <c r="G51" s="321"/>
      <c r="H51" s="177">
        <f>B51*E51</f>
        <v>0</v>
      </c>
    </row>
    <row r="52" spans="1:8" s="4" customFormat="1" ht="16.5" customHeight="1" x14ac:dyDescent="0.2">
      <c r="A52" s="156" t="s">
        <v>121</v>
      </c>
      <c r="B52" s="318">
        <v>1</v>
      </c>
      <c r="C52" s="319"/>
      <c r="D52" s="181" t="s">
        <v>30</v>
      </c>
      <c r="E52" s="182"/>
      <c r="F52" s="320" t="s">
        <v>0</v>
      </c>
      <c r="G52" s="321"/>
      <c r="H52" s="177">
        <f>B52*E52</f>
        <v>0</v>
      </c>
    </row>
    <row r="53" spans="1:8" s="4" customFormat="1" ht="16.5" customHeight="1" x14ac:dyDescent="0.2">
      <c r="A53" s="151" t="s">
        <v>122</v>
      </c>
      <c r="B53" s="183"/>
      <c r="C53" s="183"/>
      <c r="D53" s="184"/>
      <c r="E53" s="54" t="s">
        <v>40</v>
      </c>
      <c r="F53" s="172"/>
      <c r="G53" s="54" t="s">
        <v>41</v>
      </c>
      <c r="H53" s="185"/>
    </row>
    <row r="54" spans="1:8" s="4" customFormat="1" ht="16.5" customHeight="1" x14ac:dyDescent="0.2">
      <c r="A54" s="174" t="s">
        <v>123</v>
      </c>
      <c r="B54" s="318">
        <v>2.5</v>
      </c>
      <c r="C54" s="319"/>
      <c r="D54" s="186" t="s">
        <v>32</v>
      </c>
      <c r="E54" s="208"/>
      <c r="F54" s="187" t="s">
        <v>33</v>
      </c>
      <c r="G54" s="188"/>
      <c r="H54" s="74">
        <f>B54*G54</f>
        <v>0</v>
      </c>
    </row>
    <row r="55" spans="1:8" s="4" customFormat="1" ht="16.5" customHeight="1" x14ac:dyDescent="0.2">
      <c r="A55" s="178" t="s">
        <v>124</v>
      </c>
      <c r="B55" s="318">
        <v>1.5</v>
      </c>
      <c r="C55" s="319"/>
      <c r="D55" s="189" t="s">
        <v>32</v>
      </c>
      <c r="E55" s="208"/>
      <c r="F55" s="190" t="s">
        <v>33</v>
      </c>
      <c r="G55" s="188"/>
      <c r="H55" s="74">
        <f t="shared" ref="H55:H56" si="1">B55*G55</f>
        <v>0</v>
      </c>
    </row>
    <row r="56" spans="1:8" s="4" customFormat="1" ht="16.5" customHeight="1" x14ac:dyDescent="0.2">
      <c r="A56" s="156" t="s">
        <v>125</v>
      </c>
      <c r="B56" s="318">
        <v>1</v>
      </c>
      <c r="C56" s="319"/>
      <c r="D56" s="191" t="s">
        <v>32</v>
      </c>
      <c r="E56" s="208"/>
      <c r="F56" s="192" t="s">
        <v>33</v>
      </c>
      <c r="G56" s="188"/>
      <c r="H56" s="74">
        <f t="shared" si="1"/>
        <v>0</v>
      </c>
    </row>
    <row r="57" spans="1:8" s="4" customFormat="1" ht="16.5" customHeight="1" x14ac:dyDescent="0.2">
      <c r="A57" s="151" t="s">
        <v>126</v>
      </c>
      <c r="B57" s="193"/>
      <c r="C57" s="193"/>
      <c r="D57" s="194"/>
      <c r="E57" s="54" t="s">
        <v>40</v>
      </c>
      <c r="F57" s="193"/>
      <c r="G57" s="54" t="s">
        <v>41</v>
      </c>
      <c r="H57" s="185"/>
    </row>
    <row r="58" spans="1:8" s="4" customFormat="1" ht="16.5" customHeight="1" x14ac:dyDescent="0.2">
      <c r="A58" s="174" t="s">
        <v>127</v>
      </c>
      <c r="B58" s="318">
        <v>2</v>
      </c>
      <c r="C58" s="319"/>
      <c r="D58" s="195" t="s">
        <v>34</v>
      </c>
      <c r="E58" s="196"/>
      <c r="F58" s="187" t="s">
        <v>33</v>
      </c>
      <c r="G58" s="209"/>
      <c r="H58" s="74">
        <f>B58*E58</f>
        <v>0</v>
      </c>
    </row>
    <row r="59" spans="1:8" s="4" customFormat="1" ht="16.5" customHeight="1" thickBot="1" x14ac:dyDescent="0.25">
      <c r="A59" s="156" t="s">
        <v>128</v>
      </c>
      <c r="B59" s="318">
        <v>2</v>
      </c>
      <c r="C59" s="319"/>
      <c r="D59" s="197" t="s">
        <v>34</v>
      </c>
      <c r="E59" s="198"/>
      <c r="F59" s="192" t="s">
        <v>33</v>
      </c>
      <c r="G59" s="209"/>
      <c r="H59" s="74">
        <f>B59*E59</f>
        <v>0</v>
      </c>
    </row>
    <row r="60" spans="1:8" s="57" customFormat="1" ht="19.5" customHeight="1" thickBot="1" x14ac:dyDescent="0.25">
      <c r="A60" s="199" t="s">
        <v>129</v>
      </c>
      <c r="B60" s="200"/>
      <c r="C60" s="200"/>
      <c r="D60" s="201"/>
      <c r="E60" s="201"/>
      <c r="F60" s="200"/>
      <c r="G60" s="202"/>
      <c r="H60" s="203">
        <f>SUM(H50:H59)</f>
        <v>0</v>
      </c>
    </row>
    <row r="61" spans="1:8" ht="13.5" thickBot="1" x14ac:dyDescent="0.25">
      <c r="D61" s="204"/>
      <c r="E61" s="204"/>
      <c r="F61" s="2"/>
      <c r="G61" s="2"/>
      <c r="H61" s="26"/>
    </row>
    <row r="62" spans="1:8" ht="59.25" customHeight="1" thickBot="1" x14ac:dyDescent="0.25">
      <c r="A62" s="23" t="s">
        <v>132</v>
      </c>
      <c r="B62" s="24"/>
      <c r="C62" s="24"/>
      <c r="D62" s="205"/>
      <c r="E62" s="205"/>
      <c r="F62" s="24"/>
      <c r="G62" s="24"/>
      <c r="H62" s="29">
        <f>IF((H18+H46+H60)&gt;20, 20, H18+H46+H60)</f>
        <v>0</v>
      </c>
    </row>
    <row r="63" spans="1:8" x14ac:dyDescent="0.2">
      <c r="D63" s="204"/>
      <c r="E63" s="204"/>
      <c r="F63" s="2"/>
      <c r="G63" s="2"/>
    </row>
    <row r="64" spans="1:8" x14ac:dyDescent="0.2">
      <c r="D64" s="204"/>
      <c r="E64" s="204"/>
      <c r="F64" s="2"/>
      <c r="G64" s="2"/>
    </row>
    <row r="65" spans="1:7" x14ac:dyDescent="0.2">
      <c r="A65" s="3"/>
      <c r="D65" s="204"/>
      <c r="E65" s="204"/>
      <c r="F65" s="2"/>
      <c r="G65" s="2"/>
    </row>
    <row r="66" spans="1:7" x14ac:dyDescent="0.2">
      <c r="D66" s="204"/>
      <c r="E66" s="204"/>
      <c r="F66" s="2"/>
      <c r="G66" s="2"/>
    </row>
    <row r="67" spans="1:7" x14ac:dyDescent="0.2">
      <c r="D67" s="204"/>
      <c r="E67" s="204"/>
      <c r="F67" s="2"/>
      <c r="G67" s="2"/>
    </row>
  </sheetData>
  <sheetProtection algorithmName="SHA-512" hashValue="HI4xTbUJ8ilCeYlOewG0VTruCFpgR8bIvla8v5cMO6hc/iQdYFHWN4yVfXNjSZOXLXnE+vVvenoZd9mvyDQQag==" saltValue="r+r85VKZtDmuKSLYUGkEKw==" spinCount="100000" sheet="1" objects="1" scenarios="1" selectLockedCells="1"/>
  <mergeCells count="57">
    <mergeCell ref="B58:C58"/>
    <mergeCell ref="B59:C59"/>
    <mergeCell ref="B52:C52"/>
    <mergeCell ref="F52:G52"/>
    <mergeCell ref="B54:C54"/>
    <mergeCell ref="B55:C55"/>
    <mergeCell ref="B56:C56"/>
    <mergeCell ref="B45:C45"/>
    <mergeCell ref="B50:C50"/>
    <mergeCell ref="F50:G50"/>
    <mergeCell ref="B51:C51"/>
    <mergeCell ref="F51:G51"/>
    <mergeCell ref="B41:C41"/>
    <mergeCell ref="F41:G41"/>
    <mergeCell ref="B42:C42"/>
    <mergeCell ref="F42:G42"/>
    <mergeCell ref="B44:C44"/>
    <mergeCell ref="F35:G35"/>
    <mergeCell ref="F37:G37"/>
    <mergeCell ref="F39:G39"/>
    <mergeCell ref="B40:C40"/>
    <mergeCell ref="F40:G40"/>
    <mergeCell ref="B35:C35"/>
    <mergeCell ref="B37:C37"/>
    <mergeCell ref="B39:C39"/>
    <mergeCell ref="F28:G28"/>
    <mergeCell ref="F30:G30"/>
    <mergeCell ref="F31:G31"/>
    <mergeCell ref="F33:G33"/>
    <mergeCell ref="B34:C34"/>
    <mergeCell ref="F34:G34"/>
    <mergeCell ref="B33:C33"/>
    <mergeCell ref="F15:G15"/>
    <mergeCell ref="F17:G17"/>
    <mergeCell ref="F22:G22"/>
    <mergeCell ref="F24:G24"/>
    <mergeCell ref="F26:G26"/>
    <mergeCell ref="F8:G8"/>
    <mergeCell ref="A11:B11"/>
    <mergeCell ref="F12:G12"/>
    <mergeCell ref="B14:C14"/>
    <mergeCell ref="F14:G14"/>
    <mergeCell ref="B12:C12"/>
    <mergeCell ref="F2:G2"/>
    <mergeCell ref="F5:G5"/>
    <mergeCell ref="F6:G6"/>
    <mergeCell ref="B7:C7"/>
    <mergeCell ref="F7:G7"/>
    <mergeCell ref="B2:C2"/>
    <mergeCell ref="D2:E2"/>
    <mergeCell ref="B5:C5"/>
    <mergeCell ref="B6:C6"/>
    <mergeCell ref="B24:C24"/>
    <mergeCell ref="B26:C26"/>
    <mergeCell ref="B8:C8"/>
    <mergeCell ref="B15:C15"/>
    <mergeCell ref="B28:C28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0" zoomScaleNormal="120" workbookViewId="0">
      <selection activeCell="D4" sqref="D4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60" t="s">
        <v>136</v>
      </c>
      <c r="B1" s="27"/>
      <c r="C1" s="27"/>
      <c r="D1" s="27"/>
      <c r="E1" s="27"/>
      <c r="F1" s="27"/>
      <c r="G1" s="27"/>
    </row>
    <row r="2" spans="1:7" s="7" customFormat="1" ht="32.25" thickBot="1" x14ac:dyDescent="0.25">
      <c r="A2" s="63" t="s">
        <v>3</v>
      </c>
      <c r="B2" s="64" t="s">
        <v>6</v>
      </c>
      <c r="C2" s="322" t="s">
        <v>29</v>
      </c>
      <c r="D2" s="323"/>
      <c r="E2" s="324" t="s">
        <v>44</v>
      </c>
      <c r="F2" s="325"/>
      <c r="G2" s="65" t="s">
        <v>7</v>
      </c>
    </row>
    <row r="3" spans="1:7" s="4" customFormat="1" ht="16.5" customHeight="1" thickBot="1" x14ac:dyDescent="0.25">
      <c r="A3" s="86" t="s">
        <v>54</v>
      </c>
      <c r="B3" s="87"/>
      <c r="C3" s="88"/>
      <c r="D3" s="89" t="s">
        <v>40</v>
      </c>
      <c r="E3" s="90"/>
      <c r="F3" s="89" t="s">
        <v>41</v>
      </c>
      <c r="G3" s="91"/>
    </row>
    <row r="4" spans="1:7" s="4" customFormat="1" ht="16.5" customHeight="1" x14ac:dyDescent="0.2">
      <c r="A4" s="11" t="s">
        <v>11</v>
      </c>
      <c r="B4" s="83">
        <v>1.2</v>
      </c>
      <c r="C4" s="84" t="s">
        <v>38</v>
      </c>
      <c r="D4" s="92"/>
      <c r="E4" s="84" t="s">
        <v>33</v>
      </c>
      <c r="F4" s="85"/>
      <c r="G4" s="71">
        <f>B4*F4</f>
        <v>0</v>
      </c>
    </row>
    <row r="5" spans="1:7" s="4" customFormat="1" ht="16.5" customHeight="1" x14ac:dyDescent="0.2">
      <c r="A5" s="13" t="s">
        <v>12</v>
      </c>
      <c r="B5" s="8">
        <v>1</v>
      </c>
      <c r="C5" s="9" t="s">
        <v>38</v>
      </c>
      <c r="D5" s="92"/>
      <c r="E5" s="9" t="s">
        <v>33</v>
      </c>
      <c r="F5" s="85"/>
      <c r="G5" s="71">
        <f t="shared" ref="G5:G10" si="0">B5*F5</f>
        <v>0</v>
      </c>
    </row>
    <row r="6" spans="1:7" s="4" customFormat="1" ht="16.5" customHeight="1" x14ac:dyDescent="0.2">
      <c r="A6" s="13" t="s">
        <v>55</v>
      </c>
      <c r="B6" s="8">
        <v>0.5</v>
      </c>
      <c r="C6" s="9" t="s">
        <v>38</v>
      </c>
      <c r="D6" s="92"/>
      <c r="E6" s="9" t="s">
        <v>33</v>
      </c>
      <c r="F6" s="85"/>
      <c r="G6" s="71">
        <f t="shared" si="0"/>
        <v>0</v>
      </c>
    </row>
    <row r="7" spans="1:7" s="4" customFormat="1" ht="16.5" customHeight="1" x14ac:dyDescent="0.2">
      <c r="A7" s="13" t="s">
        <v>13</v>
      </c>
      <c r="B7" s="8">
        <v>1</v>
      </c>
      <c r="C7" s="9" t="s">
        <v>38</v>
      </c>
      <c r="D7" s="92"/>
      <c r="E7" s="9" t="s">
        <v>33</v>
      </c>
      <c r="F7" s="85"/>
      <c r="G7" s="71">
        <f t="shared" si="0"/>
        <v>0</v>
      </c>
    </row>
    <row r="8" spans="1:7" s="4" customFormat="1" ht="16.5" customHeight="1" x14ac:dyDescent="0.2">
      <c r="A8" s="13" t="s">
        <v>14</v>
      </c>
      <c r="B8" s="8">
        <v>1</v>
      </c>
      <c r="C8" s="9" t="s">
        <v>38</v>
      </c>
      <c r="D8" s="92"/>
      <c r="E8" s="9" t="s">
        <v>33</v>
      </c>
      <c r="F8" s="85"/>
      <c r="G8" s="71">
        <f t="shared" si="0"/>
        <v>0</v>
      </c>
    </row>
    <row r="9" spans="1:7" s="4" customFormat="1" ht="33" customHeight="1" x14ac:dyDescent="0.2">
      <c r="A9" s="12" t="s">
        <v>15</v>
      </c>
      <c r="B9" s="45">
        <v>0.5</v>
      </c>
      <c r="C9" s="9" t="s">
        <v>38</v>
      </c>
      <c r="D9" s="92"/>
      <c r="E9" s="9" t="s">
        <v>33</v>
      </c>
      <c r="F9" s="85"/>
      <c r="G9" s="71">
        <f t="shared" si="0"/>
        <v>0</v>
      </c>
    </row>
    <row r="10" spans="1:7" s="77" customFormat="1" ht="33" customHeight="1" thickBot="1" x14ac:dyDescent="0.3">
      <c r="A10" s="28" t="s">
        <v>16</v>
      </c>
      <c r="B10" s="46">
        <v>1</v>
      </c>
      <c r="C10" s="82" t="s">
        <v>38</v>
      </c>
      <c r="D10" s="92"/>
      <c r="E10" s="82" t="s">
        <v>33</v>
      </c>
      <c r="F10" s="85"/>
      <c r="G10" s="71">
        <f t="shared" si="0"/>
        <v>0</v>
      </c>
    </row>
    <row r="11" spans="1:7" s="5" customFormat="1" ht="19.5" customHeight="1" thickBot="1" x14ac:dyDescent="0.25">
      <c r="A11" s="61" t="s">
        <v>56</v>
      </c>
      <c r="B11" s="62"/>
      <c r="C11" s="78"/>
      <c r="D11" s="79"/>
      <c r="E11" s="79"/>
      <c r="F11" s="80"/>
      <c r="G11" s="81">
        <f>SUM(G4:G10)</f>
        <v>0</v>
      </c>
    </row>
    <row r="12" spans="1:7" ht="13.5" thickBot="1" x14ac:dyDescent="0.25"/>
    <row r="13" spans="1:7" ht="58.5" customHeight="1" thickBot="1" x14ac:dyDescent="0.25">
      <c r="A13" s="23" t="s">
        <v>131</v>
      </c>
      <c r="B13" s="24"/>
      <c r="C13" s="24"/>
      <c r="D13" s="24"/>
      <c r="E13" s="24"/>
      <c r="F13" s="24"/>
      <c r="G13" s="29">
        <f>IF(SUM(G4:G10)&gt;10,10,SUM(G4:G10))</f>
        <v>0</v>
      </c>
    </row>
  </sheetData>
  <sheetProtection algorithmName="SHA-512" hashValue="RfpjgQOc8Mt2RJIrCvthbELtd9QI8BEoVlcQnyd2hd8F4bYvFUhm+F3nSTGoAvX0v2ebI6z+KAtOuVZ7BuIWTA==" saltValue="JXIv/UHueiZRSJWys8TCug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DATOS TRABAJADOR </vt:lpstr>
      <vt:lpstr>Bloque 1</vt:lpstr>
      <vt:lpstr>Bloque 2</vt:lpstr>
      <vt:lpstr>Bloque 3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fundacionhulp</cp:lastModifiedBy>
  <cp:lastPrinted>2025-10-13T05:43:46Z</cp:lastPrinted>
  <dcterms:created xsi:type="dcterms:W3CDTF">2024-09-08T08:36:30Z</dcterms:created>
  <dcterms:modified xsi:type="dcterms:W3CDTF">2026-02-17T12:33:29Z</dcterms:modified>
</cp:coreProperties>
</file>