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1056" i="1"/>
  <c r="G1064" s="1"/>
  <c r="H1056"/>
  <c r="F1064" s="1"/>
  <c r="E1056"/>
  <c r="E1064" s="1"/>
  <c r="C1056"/>
  <c r="C1064" s="1"/>
  <c r="K1053"/>
  <c r="G1063" s="1"/>
  <c r="H1053"/>
  <c r="F1063" s="1"/>
  <c r="E1053"/>
  <c r="E1063" s="1"/>
  <c r="C1053"/>
  <c r="C1063" s="1"/>
  <c r="K1049"/>
  <c r="G1062" s="1"/>
  <c r="H1049"/>
  <c r="F1062" s="1"/>
  <c r="E1049"/>
  <c r="E1062" s="1"/>
  <c r="C1049"/>
  <c r="C1062" s="1"/>
  <c r="K1046"/>
  <c r="G1061" s="1"/>
  <c r="H1046"/>
  <c r="F1061" s="1"/>
  <c r="E1046"/>
  <c r="E1061" s="1"/>
  <c r="C1046"/>
  <c r="C1061" s="1"/>
  <c r="K1043"/>
  <c r="G1060" s="1"/>
  <c r="H1043"/>
  <c r="F1060" s="1"/>
  <c r="E1043"/>
  <c r="E1060" s="1"/>
  <c r="C1043"/>
  <c r="C1060" s="1"/>
  <c r="C1040"/>
  <c r="C1059" s="1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K1040" s="1"/>
  <c r="G1059" s="1"/>
  <c r="I5"/>
  <c r="H5"/>
  <c r="G5"/>
  <c r="H1040" s="1"/>
  <c r="F1059" s="1"/>
  <c r="F5"/>
  <c r="E1040" s="1"/>
  <c r="E1059" s="1"/>
  <c r="E1065" l="1"/>
  <c r="E1066"/>
</calcChain>
</file>

<file path=xl/sharedStrings.xml><?xml version="1.0" encoding="utf-8"?>
<sst xmlns="http://schemas.openxmlformats.org/spreadsheetml/2006/main" count="165" uniqueCount="76">
  <si>
    <t>INVESTIGACIÓN Y DIAGNÓSTICO DE ENFERMEDADES METABÓLICAS HEREDITARIAS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</si>
  <si>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</si>
  <si>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</si>
  <si>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</si>
  <si>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</si>
  <si>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</si>
  <si>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</si>
  <si>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</si>
  <si>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</si>
  <si>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</si>
  <si>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</si>
  <si>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</si>
  <si>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</si>
  <si>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</si>
  <si>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</si>
  <si>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</si>
  <si>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</si>
  <si>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</si>
  <si>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</si>
  <si>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</si>
  <si>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Hillert, A; Anikster, Y; Belanger-Quintana, A; Burlina, A; Burton, BK; Carducci, C; Chiesa, AE; Christodoulou, J; Dordevic, M; Desviat, LR; Eliyahu, A; Evers, RAF; Fajkusova, L; Feillet, F; Bonfim-Freitas, PE; Gizewska, M; Gundorova, P; Karall, D; Kneller, K; Kutsev, SI; Leuzzi, V; Levy, HL; Lichter-Konecki, U; Muntau, AC; Namour, F; Oltarzewski, M; Paras, A; Perez, B; Polak, E; Polyakov, AV; Porta, F; Rohrbach, M; Scholl-Burgi, S; Specola, N; Stojiljkovic, M; Shen, N; Santana-da Silva, LC; Skouma, A; van Spronsen, F; Stoppioni, V; Thony, B; Trefz, FK; Vockley, J; Yu, YG; Zschocke, J; Hoffmann, GF; Garbade, SF; Blau, N</t>
  </si>
  <si>
    <t>The Genetic Landscape and Epidemiology of Phenylketonuria</t>
  </si>
  <si>
    <t>AMERICAN JOURNAL OF HUMAN GENETICS</t>
  </si>
  <si>
    <t>Article</t>
  </si>
  <si>
    <t>[Hillert, Alicia; Trefz, Friedrich K.; Hoffmann, Georg F.; Garbade, Sven F.; Blau, Nenad] Univ Hosp Heidelberg, Ctr Child &amp; Adolescent Med, Div Child Neurol &amp; Metab Med, Clin 1, D-69120 Heidelberg, Germany; [Anikster, Yair; Eliyahu, Aviva; Kneller, Katya] Tel Aviv Univ, Edmond &amp; Lily Safra Childrens Hosp, Sheba Med Ctr, Metab Dis Unit, IL-52621 Tel Aviv, Israel; [Belanger-Quintana, Amaya] Hosp Ramon &amp; Cajal, Serv Pediat, Unidad Enfermedades Metab, Madrid 28034, Spain; [Burlina, Alberto] Univ Hosp, Dept Womans &amp; Childs Hlth, Div Inherited Metab Dis, I-35129 Padua, Italy; [Burton, Barbara K.; Paras, Andrea] Ann &amp; Robert H Lurie Childrens Hosp Chicago, Chicago, IL 60611 USA; [Carducci, Carla] Sapienza Univ Rome, Dept Expt Med, I-00185 Rome, Italy; [Chiesa, Ana E.] Fdn Endocrinol Infantil FEI, C1425, Buenos Aires, DF, Argentina; [Christodoulou, John] Univ Melbourne, Murdoch Childrens Res Inst, Melbourne, Vic 3052, Australia; [Christodoulou, John] Univ Melbourne, Dept Pediat, Melbourne, Vic 3052, Australia; [Dordevic, Maja] Inst Mother &amp; Child Healthcare Dr Vukan Cupic, Belgrade 11000, Serbia; [Desviat, Lourdes R.; Perez, Belen] Univ Autonoma Madrid, Ctr Diagnost Enfermedades Mol, Ctr Biol Mol CSIC UAM, IdiPAz,CIBERER, Madrid 28049, Spain; [Evers, Roeland A. F.; van Spronsen, Francjan] Univ Groningen, Univ Med Ctr Groningen, Beatrix Childrens Hosp, Sect Metab Dis, NL-9712 CP Groningen, Netherlands; [Fajkusova, Lena] Univ Hosp Brno, Ctr Mol Biol &amp; Gene Therapy, Brno 62500, Czech Republic; [Feillet, Francois; Namour, Fares] Univ Hosp Nancy, Reference Ctr Inherited Metab Dis, F-54511 Vandoeuvre Les Nancy, France; [Bonfim-Freitas, Pedro E.; Santana-da Silva, Luiz C.] Fed Univ Para, Inst Biol Sci, Lab Inborn Errors Metab, BR-66075110 Belem, Para, Brazil; [Gizewska, Maria] Pomeranian Med Univ, Dept Pediat Endocrinol Diabetol Metab Dis &amp; Cardi, PL-71252 Szczecin, Poland; [Gundorova, Polina; Kutsev, Sergey, I; Polyakov, Alexander, V] Res Ctr Med Genet, Moscow 115522, Russia; [Karall, Daniela; Scholl-Burgi, Sabine] Med Univ Innsbruck, Div Inherited Metab Disorders, Clin Pediat, A-6020 Innsbruck, Austria; [Leuzzi, Vincenzo] Sapienza Univ Rome, Dept Human Neurosci, I-00185 Rome, Italy; [Levy, Harvey L.] Harvard Med Sch, Boston Childrens Hosp, Div Genet &amp; Genom, Boston, MA 02115 USA; [Lichter-Konecki, Uta; Vockley, Jerry] UPMC, Childrens Hosp Pittsburgh, Pittsburgh, PA 15224 USA; [Muntau, Ania C.] Univ Med Ctr Hamburg Eppendorf, Univ Childrens Hosp, D-20246 Hamburg, Germany; [Oltarzewski, Mariusz] Inst Mother &amp; Child Hlth, Dept Screening &amp; Metab Diagnost, PL-01211 Warsaw, Poland; [Polak, Emil] Comenius Univ, Fac Nat Sci, Dept Mol Biol, Bratislava 84215 4, Slovakia; [Porta, Francesco] AOU Citta Salute &amp; Sci Torino, Dept Pediat, I-10126 Turin, Italy; [Rohrbach, Marianne; Thony, Beat; Blau, Nenad] Univ Childrens Hosp, Div Metab, CH-8032 Zurich, Switzerland; [Specola, Norma] Hosp Ninos Sor Ludovica La Plata, Unidad Metab, RA-1904 Buenos Aires, DF, Argentina; [Stojiljkovic, Maja] Univ Belgrade, Inst Mol Genet &amp; Genet Engn, Belgrade 11000, Serbia; [Shen, Nan] Shanghai Jiao Tong Univ, Shanghai Childrens Med Ctr, Sch Med, Dept Infect Dis, Shanghai 2000025, Peoples R China; [Skouma, Anastasia] Inst Child Hlth, Athens 11526, Greece; [Stoppioni, Vera] Azienda Osped Osped Riuniti Marche Nord, Ctr Screening Neonatale Reg Marche, I-61032 Fano, Italy; [Yu, Youngguo] Shanghai Jiao Tong Univ, Xinhua Hosp, Shanghai Inst Pediat Res, Dept Pediat Endocrinol Genet,Sch Med, Shanghai 2000025, Peoples R China; [Zschocke, Johannes] Med Univ Innsbruck, Inst Human Genet, A-6020 Innsbruck, Austria</t>
  </si>
  <si>
    <t>Garbade, SF; Blau, N (corresponding author), Univ Hosp Heidelberg, Ctr Child &amp; Adolescent Med, Div Child Neurol &amp; Metab Med, Clin 1, D-69120 Heidelberg, Germany.; Blau, N (corresponding author), Univ Childrens Hosp, Div Metab, CH-8032 Zurich, Switzerland.</t>
  </si>
  <si>
    <t>0002-9297</t>
  </si>
  <si>
    <t>AUG 6</t>
  </si>
  <si>
    <t>Vilas, A; Yuste-Checa, P; Gallego, D; Desviat, LR; Ugarte, M; Perez-Cerda, C; Gamez, A; Perez, B</t>
  </si>
  <si>
    <t>Proteostasis regulators as potential rescuers of PMM2 activity</t>
  </si>
  <si>
    <t>BIOCHIMICA ET BIOPHYSICA ACTA-MOLECULAR BASIS OF DISEASE</t>
  </si>
  <si>
    <t>[Vilas, A.; Yuste-Checa, P.; Gallego, D.; Desviat, L. R.; Ugarte, M.; Perez-Cerda, C.; Gamez, A.; Perez, B.] Univ Autonoma Madrid, Ctr Diagnost Enfermedades Mol, IdiPAZ, Ctr Biol Mol,CSIC,UAM,CIBERER, Madrid, Spain; [Yuste-Checa, P.] Max Planck Inst Biochem, Dept Cellular Biochem, Martinsried, Germany</t>
  </si>
  <si>
    <t>Perez, B (corresponding author), Univ Autonoma Madrid, Ctr Diagnost Enfermedades Mol, IdiPAZ, Ctr Biol Mol,CSIC,UAM,CIBERER, Madrid, Spain.</t>
  </si>
  <si>
    <t>0925-4439</t>
  </si>
  <si>
    <t>Gallego, D; Leal, F; Gamez, A; Castro, M; Navarrete, R; Sanchez-Lijarcio, O; Vitoria, I; Bueno-Delgado, M; Belanger-Quintana, A; Morais, A; Pedron-Giner, C; Garcia, I; Campistol, J; Artuch, R; Alcaide, C; Cornejo, V; Gil, D; Yahyaoui, R; Desviat, LR; Ugarte, M; Martinez, A; Perez, B</t>
  </si>
  <si>
    <t>Pathogenic variants of DNAJC12 and evaluation of the encoded cochaperone as a genetic modifier of hyperphenylalaninemia</t>
  </si>
  <si>
    <t>HUMAN MUTATION</t>
  </si>
  <si>
    <t>[Gallego, Diana; Leal, Fatima; Gamez, Alejandra; Castro, Margarita; Navarrete, Rosa; Sanchez-Lijarcio, Obdulia; Desviat, Lourdes R.; Ugarte, Magdalena; Perez, Belen] Univ Autonoma Madrid, Ctr Diagnost Enfermedades Mol, Madrid, Spain; [Vitoria, Isidro] Hosp Univ La Fe, Unidad Nut &amp; Metabolopatias, Valencia, Spain; [Bueno-Delgado, Maria] Hosp Virgen del Rocio, Dept Pediat, Seville, Spain; [Belanger-Quintana, Amaya] Hosp Univ Ramon y Cajal, Unidad Enfermedades Metabol Congenitas, Madrid, Spain; [Morais, Ana] Hosp Univ La Paz, Unidad Nutric Infantil &amp; Enfermedades Metabol, Madrid, Spain; [Pedron-Giner, Consuelo] Hosp Infantil Univ Nino Jesus, Unidad Gastroenterol &amp; Nutr, Madrid, Spain; [Garcia, Inmaculada] Hosp Univ Miguel Servet, Unidad Enfermedades Metabol, Zaragoza, Spain; [Campistol, Jaume; Artuch, Rafael] Inst Recerca, Unidad Enfermedades Metabol Congenitas, Barcelona, Spain; [Campistol, Jaume; Artuch, Rafael] Hosp Univ St Joan de Deu, Barcelona, Spain; [Alcaide, Carlos] Hosp Univ Rio Hortega, Valladolid, Spain; [Cornejo, Veronica] INTA, Santiago, Chile; [Gil, David] Hosp Virgen Arrixaca, Unidad Gastroenterol Hepatol &amp; Nutr Pediat, Murcia, Spain; [Yahyaoui, Raquel] Hosp Reg Univ Malaga, Unidad Metabolopatias, Inst Invest Biomed Malaga IBIMA, Malaga, Spain; [Martinez, Aurora] Univ Bergen, Dept Biomed, Bergen, Norway</t>
  </si>
  <si>
    <t>Perez, B (corresponding author), Univ Autonoma Madrid, Ctr Diagnost Enfermedades Mol, Ctr Biol Mol, CIBERER,IdiPAZ, Campus Cantoblanco, Madrid 28049, Spain.</t>
  </si>
  <si>
    <t>1059-7794</t>
  </si>
  <si>
    <t>JUL</t>
  </si>
  <si>
    <t>Fulgencio-Covian, A; Alonso-Barroso, E; Guenzel, AJ; Rivera-Barahona, A; Ugarte, M; Perez, B; Barry, MA; Perez-Cerda, C; Richard, E; Desviat, LR</t>
  </si>
  <si>
    <t>Pathogenic implications of dysregulated miRNAs in propionic acidemia related cardiomyopathy</t>
  </si>
  <si>
    <t>TRANSLATIONAL RESEARCH</t>
  </si>
  <si>
    <t>Univ Autonoma Madrid, Ctr Biol Mol Severo Ochoa, Dept Biol Mol, CSIC, Madrid, Spain; Ctr Diagnost Enfermedades Mol CEDEM, Madrid, Spain; ISCIII, Ctr Invest Biomed Red Enfermedades Raras CIBERER, Madrid, Spain; ISCIII, Inst Invest Sanitaria Hosp La Paz IdiPaz, Madrid, Spain; Mayo Clin, Rochester, MN USA</t>
  </si>
  <si>
    <t>Desviat, LR (corresponding author), Univ Autonoma Madrid, Ctr Biol Mol Severo Ochoa, CSIC, C Nicolas Cabrera 1 Cantoblanco,Campus UAM, E-28049 Madrid, Spain.</t>
  </si>
  <si>
    <t>1931-5244</t>
  </si>
  <si>
    <t>APR</t>
  </si>
  <si>
    <t>Tamayo, M; Fulgencio-Covian, A; Navarro-Garcia, JA; Val-Blasco, A; Ruiz-Hurtado, G; Gil-Fernandez, M; Martin-Nunes, L; Lopez, JA; Desviat, LR; Delgado, C; Richard, E; Fernandez-Velasco, M</t>
  </si>
  <si>
    <t>Intracellular calcium mishandling leads to cardiac dysfunction and ventricular arrhythmias in a mouse model of propionic acidemia</t>
  </si>
  <si>
    <t>[Tamayo, M.; Martin-Nunes, L.; Delgado, C.] UAM, CSIC, Biomed Res Inst Alberto Sols, Madrid, Spain; [Fulgencio-Covian, A.; Desviat, L. R.; Richard, E.] Univ Autonoma Madrid, CSIC, Ctr Biol Mol Severo Ochoa, Madrid, Spain; [Navarro-Garcia, J. A.; Ruiz-Hurtado, G.] Hosp Univ 12 Octubre, Inst Res i12, Cardiorenal Translat Lab, Madrid, Spain; [Val-Blasco, A.; Gil-Fernandez, M.; Fernandez-Velasco, M.] La Paz Univ Hosp, IdiPAZ, Innate Immune Response Grp, Madrid, Spain; [Lopez, J. A.] CNIC, Lab Proteom Cardiovasc, Madrid, Spain; [Fulgencio-Covian, A.; Desviat, L. R.; Richard, E.] ISCIII, CIBER Enfermedades Raras CIBERER, Madrid, Spain; [Ruiz-Hurtado, G.; Lopez, J. A.; Delgado, C.; Fernandez-Velasco, M.] ISCIII, CIBER Enfermedades Cardiovasc CIBERCV, Madrid, Spain</t>
  </si>
  <si>
    <t>Delgado, C (corresponding author), Inst Invest Biomed Alberto Sols, Arturo Duperier 4, Madrid 28029, Spain.; Richard, E (corresponding author), Univ Autonoma Madrid, Ctr Biol Mol Severo Ochoa, Nicolas Cabrera 1, E-28049 Madrid, Spain.; Fernandez-Velasco, M (corresponding author), Hosp la Paz, Inst Invest, Idipaz, Paseo Castellana 261, Madrid 28046, Spain.</t>
  </si>
  <si>
    <t>JAN 1</t>
  </si>
  <si>
    <t>10.1016/j.thromres.2017.03.016</t>
  </si>
  <si>
    <t>MEDLINE:28324767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</si>
  <si>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</si>
  <si>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</si>
  <si>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</si>
  <si>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</si>
  <si>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</si>
  <si>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</si>
  <si>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</si>
  <si>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</si>
  <si>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Review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</si>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</sst>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BE2332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9" customWidth="1"/>
    <col min="6" max="7" width="9" style="9"/>
    <col min="8" max="9" width="0" style="9" hidden="1" customWidth="1"/>
    <col min="10" max="10" width="9" style="9"/>
    <col min="11" max="12" width="0" style="9" hidden="1" customWidth="1"/>
    <col min="13" max="13" width="9" style="9"/>
    <col min="14" max="14" width="0" style="9" hidden="1" customWidth="1"/>
    <col min="15" max="20" width="9" style="9"/>
  </cols>
  <sheetData>
    <row r="1" spans="2:57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57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57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57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10.502000000000001</v>
      </c>
      <c r="G5" s="7" t="str">
        <f>VLOOKUP(N5,[1]Revistas!$B$2:$G$62885,3,FALSE)</f>
        <v>Q1</v>
      </c>
      <c r="H5" s="7" t="str">
        <f>VLOOKUP(N5,[1]Revistas!$B$2:$G$62885,4,FALSE)</f>
        <v>GENETICS &amp; HEREDITY -- SCIE</v>
      </c>
      <c r="I5" s="7" t="str">
        <f>VLOOKUP(N5,[1]Revistas!$B$2:$G$62885,5,FALSE)</f>
        <v>10/177</v>
      </c>
      <c r="J5" s="7" t="str">
        <f>VLOOKUP(N5,[1]Revistas!$B$2:$G$62885,6,FALSE)</f>
        <v>SI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107</v>
      </c>
      <c r="R5" s="7">
        <v>2</v>
      </c>
      <c r="S5" s="7">
        <v>234</v>
      </c>
      <c r="T5" s="7">
        <v>250</v>
      </c>
    </row>
    <row r="6" spans="2:57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4.3520000000000003</v>
      </c>
      <c r="G6" s="7" t="str">
        <f>VLOOKUP(N6,[1]Revistas!$B$2:$G$62885,3,FALSE)</f>
        <v>Q1</v>
      </c>
      <c r="H6" s="7" t="str">
        <f>VLOOKUP(N6,[1]Revistas!$B$2:$G$62885,4,FALSE)</f>
        <v>BIOPHYSICS -- SCIE</v>
      </c>
      <c r="I6" s="7" t="str">
        <f>VLOOKUP(N6,[1]Revistas!$B$2:$G$62885,5,FALSE)</f>
        <v>14/71</v>
      </c>
      <c r="J6" s="7" t="str">
        <f>VLOOKUP(N6,[1]Revistas!$B$2:$G$62885,6,FALSE)</f>
        <v>NO</v>
      </c>
      <c r="K6" s="7" t="s">
        <v>31</v>
      </c>
      <c r="L6" s="7" t="s">
        <v>32</v>
      </c>
      <c r="M6" s="7">
        <v>2</v>
      </c>
      <c r="N6" s="7" t="s">
        <v>33</v>
      </c>
      <c r="O6" s="7">
        <v>37073</v>
      </c>
      <c r="P6" s="7">
        <v>2020</v>
      </c>
      <c r="Q6" s="7">
        <v>1866</v>
      </c>
      <c r="R6" s="7">
        <v>7</v>
      </c>
      <c r="S6" s="7"/>
      <c r="T6" s="7">
        <v>165777</v>
      </c>
    </row>
    <row r="7" spans="2:57" s="1" customFormat="1">
      <c r="B7" s="6" t="s">
        <v>34</v>
      </c>
      <c r="C7" s="6" t="s">
        <v>35</v>
      </c>
      <c r="D7" s="6" t="s">
        <v>36</v>
      </c>
      <c r="E7" s="7" t="s">
        <v>23</v>
      </c>
      <c r="F7" s="7">
        <f>VLOOKUP(N7,[1]Revistas!$B$2:$G$62863,2,FALSE)</f>
        <v>4.1239999999999997</v>
      </c>
      <c r="G7" s="7" t="str">
        <f>VLOOKUP(N7,[1]Revistas!$B$2:$G$62885,3,FALSE)</f>
        <v>Q1</v>
      </c>
      <c r="H7" s="7" t="str">
        <f>VLOOKUP(N7,[1]Revistas!$B$2:$G$62885,4,FALSE)</f>
        <v>GENETICS &amp; HEREDITY -- SCIE</v>
      </c>
      <c r="I7" s="7" t="str">
        <f>VLOOKUP(N7,[1]Revistas!$B$2:$G$62885,5,FALSE)</f>
        <v>44/177</v>
      </c>
      <c r="J7" s="7" t="str">
        <f>VLOOKUP(N7,[1]Revistas!$B$2:$G$62885,6,FALSE)</f>
        <v>NO</v>
      </c>
      <c r="K7" s="7" t="s">
        <v>37</v>
      </c>
      <c r="L7" s="7" t="s">
        <v>38</v>
      </c>
      <c r="M7" s="7">
        <v>2</v>
      </c>
      <c r="N7" s="7" t="s">
        <v>39</v>
      </c>
      <c r="O7" s="7" t="s">
        <v>40</v>
      </c>
      <c r="P7" s="7">
        <v>2020</v>
      </c>
      <c r="Q7" s="7">
        <v>41</v>
      </c>
      <c r="R7" s="7">
        <v>7</v>
      </c>
      <c r="S7" s="7">
        <v>1329</v>
      </c>
      <c r="T7" s="7">
        <v>1338</v>
      </c>
    </row>
    <row r="8" spans="2:57" s="1" customFormat="1">
      <c r="B8" s="6" t="s">
        <v>41</v>
      </c>
      <c r="C8" s="6" t="s">
        <v>42</v>
      </c>
      <c r="D8" s="6" t="s">
        <v>43</v>
      </c>
      <c r="E8" s="7" t="s">
        <v>23</v>
      </c>
      <c r="F8" s="7">
        <f>VLOOKUP(N8,[1]Revistas!$B$2:$G$62863,2,FALSE)</f>
        <v>5.4109999999999996</v>
      </c>
      <c r="G8" s="7" t="str">
        <f>VLOOKUP(N8,[1]Revistas!$B$2:$G$62885,3,FALSE)</f>
        <v>Q1</v>
      </c>
      <c r="H8" s="7" t="str">
        <f>VLOOKUP(N8,[1]Revistas!$B$2:$G$62885,4,FALSE)</f>
        <v>MEDICAL LABORATORY TECHNOLOGY -- SCIE</v>
      </c>
      <c r="I8" s="7" t="str">
        <f>VLOOKUP(N8,[1]Revistas!$B$2:$G$62885,5,FALSE)</f>
        <v>2 DE 29</v>
      </c>
      <c r="J8" s="7" t="str">
        <f>VLOOKUP(N8,[1]Revistas!$B$2:$G$62885,6,FALSE)</f>
        <v>SI</v>
      </c>
      <c r="K8" s="7" t="s">
        <v>44</v>
      </c>
      <c r="L8" s="7" t="s">
        <v>45</v>
      </c>
      <c r="M8" s="7">
        <v>0</v>
      </c>
      <c r="N8" s="7" t="s">
        <v>46</v>
      </c>
      <c r="O8" s="7" t="s">
        <v>47</v>
      </c>
      <c r="P8" s="7">
        <v>2020</v>
      </c>
      <c r="Q8" s="7">
        <v>218</v>
      </c>
      <c r="R8" s="7"/>
      <c r="S8" s="7">
        <v>43</v>
      </c>
      <c r="T8" s="7">
        <v>56</v>
      </c>
    </row>
    <row r="9" spans="2:57" s="1" customFormat="1">
      <c r="B9" s="6" t="s">
        <v>48</v>
      </c>
      <c r="C9" s="6" t="s">
        <v>49</v>
      </c>
      <c r="D9" s="6" t="s">
        <v>30</v>
      </c>
      <c r="E9" s="7" t="s">
        <v>23</v>
      </c>
      <c r="F9" s="7">
        <f>VLOOKUP(N9,[1]Revistas!$B$2:$G$62863,2,FALSE)</f>
        <v>4.3520000000000003</v>
      </c>
      <c r="G9" s="7" t="str">
        <f>VLOOKUP(N9,[1]Revistas!$B$2:$G$62885,3,FALSE)</f>
        <v>Q1</v>
      </c>
      <c r="H9" s="7" t="str">
        <f>VLOOKUP(N9,[1]Revistas!$B$2:$G$62885,4,FALSE)</f>
        <v>BIOPHYSICS -- SCIE</v>
      </c>
      <c r="I9" s="7" t="str">
        <f>VLOOKUP(N9,[1]Revistas!$B$2:$G$62885,5,FALSE)</f>
        <v>14/71</v>
      </c>
      <c r="J9" s="7" t="str">
        <f>VLOOKUP(N9,[1]Revistas!$B$2:$G$62885,6,FALSE)</f>
        <v>NO</v>
      </c>
      <c r="K9" s="7" t="s">
        <v>50</v>
      </c>
      <c r="L9" s="7" t="s">
        <v>51</v>
      </c>
      <c r="M9" s="7">
        <v>2</v>
      </c>
      <c r="N9" s="7" t="s">
        <v>33</v>
      </c>
      <c r="O9" s="7" t="s">
        <v>52</v>
      </c>
      <c r="P9" s="7">
        <v>2020</v>
      </c>
      <c r="Q9" s="7">
        <v>1866</v>
      </c>
      <c r="R9" s="7">
        <v>1</v>
      </c>
      <c r="S9" s="7"/>
      <c r="T9" s="7">
        <v>165586</v>
      </c>
    </row>
    <row r="10" spans="2:57" s="1" customFormat="1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57" s="1" customFormat="1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57" s="1" customFormat="1" hidden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57" s="1" customFormat="1" hidden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57" s="1" customFormat="1" hidden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57" s="1" customFormat="1" hidden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57" s="1" customFormat="1" hidden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57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57" s="1" customFormat="1" hidden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57" s="1" customFormat="1" hidden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57" s="1" customFormat="1" hidden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57" s="1" customFormat="1" hidden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57" s="1" customFormat="1" hidden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57" s="1" customFormat="1" hidden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</row>
    <row r="1016" spans="5:57" s="1" customFormat="1" hidden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57" s="1" customFormat="1" hidden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</row>
    <row r="1018" spans="5:57" s="1" customFormat="1" hidden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</row>
    <row r="1019" spans="5:57" s="1" customFormat="1" hidden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</row>
    <row r="1020" spans="5:57" s="1" customFormat="1" hidden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</row>
    <row r="1021" spans="5:57" s="1" customFormat="1" hidden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</row>
    <row r="1022" spans="5:57" s="1" customFormat="1" hidden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</row>
    <row r="1023" spans="5:57" s="1" customFormat="1" hidden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</row>
    <row r="1024" spans="5:57" s="1" customFormat="1" hidden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</row>
    <row r="1025" spans="2:57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</row>
    <row r="1026" spans="2:57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</row>
    <row r="1027" spans="2:57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</row>
    <row r="1028" spans="2:57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</row>
    <row r="1029" spans="2:57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</row>
    <row r="1030" spans="2:57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</row>
    <row r="1031" spans="2:57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</row>
    <row r="1032" spans="2:57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</row>
    <row r="1033" spans="2:57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  <c r="BE1033" s="8"/>
    </row>
    <row r="1034" spans="2:57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</row>
    <row r="1035" spans="2:57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</row>
    <row r="1036" spans="2:57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  <c r="AY1036" s="8" t="s">
        <v>53</v>
      </c>
      <c r="AZ1036" s="8" t="s">
        <v>54</v>
      </c>
      <c r="BA1036" s="8"/>
      <c r="BB1036" s="8"/>
      <c r="BC1036" s="8"/>
      <c r="BD1036" s="8"/>
      <c r="BE1036" s="8"/>
    </row>
    <row r="1037" spans="2:57" hidden="1"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  <c r="BE1037" s="8"/>
    </row>
    <row r="1038" spans="2:57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  <c r="BE1038" s="8"/>
    </row>
    <row r="1039" spans="2:57" s="8" customFormat="1" hidden="1">
      <c r="B1039" s="8" t="s">
        <v>4</v>
      </c>
      <c r="C1039" s="8" t="s">
        <v>4</v>
      </c>
      <c r="D1039" s="8" t="s">
        <v>4</v>
      </c>
      <c r="E1039" s="10" t="s">
        <v>5</v>
      </c>
      <c r="F1039" s="10" t="s">
        <v>4</v>
      </c>
      <c r="G1039" s="10" t="s">
        <v>6</v>
      </c>
      <c r="H1039" s="10" t="s">
        <v>55</v>
      </c>
      <c r="I1039" s="10" t="s">
        <v>4</v>
      </c>
      <c r="J1039" s="10" t="s">
        <v>9</v>
      </c>
      <c r="K1039" s="10" t="s">
        <v>56</v>
      </c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</row>
    <row r="1040" spans="2:57" s="8" customFormat="1" hidden="1">
      <c r="B1040" s="8" t="s">
        <v>23</v>
      </c>
      <c r="C1040" s="8">
        <f>DCOUNTA(A4:T1033,C1039,B1039:B1040)</f>
        <v>5</v>
      </c>
      <c r="D1040" s="8" t="s">
        <v>23</v>
      </c>
      <c r="E1040" s="10">
        <f>DSUM(A4:T1034,F4,D1039:D1040)</f>
        <v>28.741000000000003</v>
      </c>
      <c r="F1040" s="10" t="s">
        <v>23</v>
      </c>
      <c r="G1040" s="10" t="s">
        <v>57</v>
      </c>
      <c r="H1040" s="10">
        <f>DCOUNTA(A4:T1034,G4,F1039:G1040)</f>
        <v>5</v>
      </c>
      <c r="I1040" s="10" t="s">
        <v>23</v>
      </c>
      <c r="J1040" s="10" t="s">
        <v>58</v>
      </c>
      <c r="K1040" s="10">
        <f>DCOUNTA(A4:T1034,J4,I1039:J1040)</f>
        <v>2</v>
      </c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</row>
    <row r="1041" spans="2:57" s="8" customFormat="1" hidden="1"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</row>
    <row r="1042" spans="2:57" s="8" customFormat="1" hidden="1">
      <c r="B1042" s="8" t="s">
        <v>4</v>
      </c>
      <c r="D1042" s="8" t="s">
        <v>4</v>
      </c>
      <c r="E1042" s="10" t="s">
        <v>5</v>
      </c>
      <c r="F1042" s="10" t="s">
        <v>4</v>
      </c>
      <c r="G1042" s="10" t="s">
        <v>6</v>
      </c>
      <c r="H1042" s="10" t="s">
        <v>55</v>
      </c>
      <c r="I1042" s="10" t="s">
        <v>4</v>
      </c>
      <c r="J1042" s="10" t="s">
        <v>9</v>
      </c>
      <c r="K1042" s="10" t="s">
        <v>56</v>
      </c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</row>
    <row r="1043" spans="2:57" s="8" customFormat="1" hidden="1">
      <c r="B1043" s="8" t="s">
        <v>59</v>
      </c>
      <c r="C1043" s="8">
        <f>DCOUNTA(A4:T1034,E4,B1042:B1043)</f>
        <v>0</v>
      </c>
      <c r="D1043" s="8" t="s">
        <v>59</v>
      </c>
      <c r="E1043" s="10">
        <f>DSUM(A4:T1034,E1042,D1042:D1043)</f>
        <v>0</v>
      </c>
      <c r="F1043" s="10" t="s">
        <v>59</v>
      </c>
      <c r="G1043" s="10" t="s">
        <v>57</v>
      </c>
      <c r="H1043" s="10">
        <f>DCOUNTA(A4:T1034,G4,F1042:G1043)</f>
        <v>0</v>
      </c>
      <c r="I1043" s="10" t="s">
        <v>59</v>
      </c>
      <c r="J1043" s="10" t="s">
        <v>58</v>
      </c>
      <c r="K1043" s="10">
        <f>DCOUNTA(A4:T1034,J4,I1042:J1043)</f>
        <v>0</v>
      </c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</row>
    <row r="1044" spans="2:57" s="8" customFormat="1" hidden="1"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</row>
    <row r="1045" spans="2:57" s="8" customFormat="1" hidden="1">
      <c r="B1045" s="8" t="s">
        <v>4</v>
      </c>
      <c r="D1045" s="8" t="s">
        <v>4</v>
      </c>
      <c r="E1045" s="10" t="s">
        <v>5</v>
      </c>
      <c r="F1045" s="10" t="s">
        <v>4</v>
      </c>
      <c r="G1045" s="10" t="s">
        <v>6</v>
      </c>
      <c r="H1045" s="10" t="s">
        <v>55</v>
      </c>
      <c r="I1045" s="10" t="s">
        <v>4</v>
      </c>
      <c r="J1045" s="10" t="s">
        <v>9</v>
      </c>
      <c r="K1045" s="10" t="s">
        <v>56</v>
      </c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2:57" s="8" customFormat="1" hidden="1">
      <c r="B1046" s="8" t="s">
        <v>60</v>
      </c>
      <c r="C1046" s="8">
        <f>DCOUNTA(A4:T1034,E4,B1045:B1046)</f>
        <v>0</v>
      </c>
      <c r="D1046" s="8" t="s">
        <v>60</v>
      </c>
      <c r="E1046" s="10">
        <f>DSUM(A4:T1034,F4,D1045:D1046)</f>
        <v>0</v>
      </c>
      <c r="F1046" s="10" t="s">
        <v>60</v>
      </c>
      <c r="G1046" s="10" t="s">
        <v>57</v>
      </c>
      <c r="H1046" s="10">
        <f>DCOUNTA(A4:T1034,G4,F1045:G1046)</f>
        <v>0</v>
      </c>
      <c r="I1046" s="10" t="s">
        <v>60</v>
      </c>
      <c r="J1046" s="10" t="s">
        <v>58</v>
      </c>
      <c r="K1046" s="10">
        <f>DCOUNTA(A4:T1034,J4,I1045:J1046)</f>
        <v>0</v>
      </c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2:57" s="8" customFormat="1" hidden="1"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2:57" s="8" customFormat="1" hidden="1">
      <c r="B1048" s="8" t="s">
        <v>4</v>
      </c>
      <c r="D1048" s="8" t="s">
        <v>4</v>
      </c>
      <c r="E1048" s="10" t="s">
        <v>5</v>
      </c>
      <c r="F1048" s="10" t="s">
        <v>4</v>
      </c>
      <c r="G1048" s="10" t="s">
        <v>6</v>
      </c>
      <c r="H1048" s="10" t="s">
        <v>55</v>
      </c>
      <c r="I1048" s="10" t="s">
        <v>4</v>
      </c>
      <c r="J1048" s="10" t="s">
        <v>9</v>
      </c>
      <c r="K1048" s="10" t="s">
        <v>56</v>
      </c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2:57" s="8" customFormat="1" hidden="1">
      <c r="B1049" s="8" t="s">
        <v>61</v>
      </c>
      <c r="C1049" s="8">
        <f>DCOUNTA(C4:T1034,E4,B1048:B1049)</f>
        <v>0</v>
      </c>
      <c r="D1049" s="8" t="s">
        <v>61</v>
      </c>
      <c r="E1049" s="10">
        <f>DSUM(A4:T1034,F4,D1048:D1049)</f>
        <v>0</v>
      </c>
      <c r="F1049" s="10" t="s">
        <v>61</v>
      </c>
      <c r="G1049" s="10" t="s">
        <v>57</v>
      </c>
      <c r="H1049" s="10">
        <f>DCOUNTA(A4:T1034,G4,F1048:G1049)</f>
        <v>0</v>
      </c>
      <c r="I1049" s="10" t="s">
        <v>61</v>
      </c>
      <c r="J1049" s="10" t="s">
        <v>58</v>
      </c>
      <c r="K1049" s="10">
        <f>DCOUNTA(A4:T1034,J4,I1048:J1049)</f>
        <v>0</v>
      </c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2:57" s="8" customFormat="1" hidden="1"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2:57" s="8" customFormat="1" hidden="1"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2:57" s="8" customFormat="1" hidden="1">
      <c r="B1052" s="8" t="s">
        <v>4</v>
      </c>
      <c r="D1052" s="8" t="s">
        <v>4</v>
      </c>
      <c r="E1052" s="10" t="s">
        <v>5</v>
      </c>
      <c r="F1052" s="10" t="s">
        <v>4</v>
      </c>
      <c r="G1052" s="10" t="s">
        <v>6</v>
      </c>
      <c r="H1052" s="10" t="s">
        <v>55</v>
      </c>
      <c r="I1052" s="10" t="s">
        <v>4</v>
      </c>
      <c r="J1052" s="10" t="s">
        <v>9</v>
      </c>
      <c r="K1052" s="10" t="s">
        <v>56</v>
      </c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2:57" s="8" customFormat="1" hidden="1">
      <c r="B1053" s="8" t="s">
        <v>62</v>
      </c>
      <c r="C1053" s="8">
        <f>DCOUNTA(A4:T1034,E4,B1052:B1053)</f>
        <v>0</v>
      </c>
      <c r="D1053" s="8" t="s">
        <v>62</v>
      </c>
      <c r="E1053" s="10">
        <f>DSUM(A4:T1034,F4,D1052:D1053)</f>
        <v>0</v>
      </c>
      <c r="F1053" s="10" t="s">
        <v>62</v>
      </c>
      <c r="G1053" s="10" t="s">
        <v>57</v>
      </c>
      <c r="H1053" s="10">
        <f>DCOUNTA(A4:T1034,G4,F1052:G1053)</f>
        <v>0</v>
      </c>
      <c r="I1053" s="10" t="s">
        <v>62</v>
      </c>
      <c r="J1053" s="10" t="s">
        <v>58</v>
      </c>
      <c r="K1053" s="10">
        <f>DCOUNTA(A4:T1034,J4,I1052:J1053)</f>
        <v>0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2:57" s="8" customFormat="1" hidden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2:57" s="8" customFormat="1" hidden="1">
      <c r="B1055" s="8" t="s">
        <v>4</v>
      </c>
      <c r="D1055" s="8" t="s">
        <v>4</v>
      </c>
      <c r="E1055" s="10" t="s">
        <v>5</v>
      </c>
      <c r="F1055" s="10" t="s">
        <v>4</v>
      </c>
      <c r="G1055" s="10" t="s">
        <v>6</v>
      </c>
      <c r="H1055" s="10" t="s">
        <v>55</v>
      </c>
      <c r="I1055" s="10" t="s">
        <v>4</v>
      </c>
      <c r="J1055" s="10" t="s">
        <v>9</v>
      </c>
      <c r="K1055" s="10" t="s">
        <v>56</v>
      </c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2:57" s="8" customFormat="1" hidden="1">
      <c r="B1056" s="8" t="s">
        <v>63</v>
      </c>
      <c r="C1056" s="8">
        <f>DCOUNTA(B4:T1034,B1055,B1055:B1056)</f>
        <v>0</v>
      </c>
      <c r="D1056" s="8" t="s">
        <v>63</v>
      </c>
      <c r="E1056" s="10">
        <f>DSUM(A4:T1034,F4,D1055:D1056)</f>
        <v>0</v>
      </c>
      <c r="F1056" s="10" t="s">
        <v>63</v>
      </c>
      <c r="G1056" s="10" t="s">
        <v>57</v>
      </c>
      <c r="H1056" s="10">
        <f>DCOUNTA(A4:T1034,G4,F1055:G1056)</f>
        <v>0</v>
      </c>
      <c r="I1056" s="10" t="s">
        <v>63</v>
      </c>
      <c r="J1056" s="10" t="s">
        <v>58</v>
      </c>
      <c r="K1056" s="10">
        <f>DCOUNTA(A4:T1034,J4,I1055:J1056)</f>
        <v>0</v>
      </c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3:57" s="8" customFormat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3:57" s="8" customFormat="1" ht="15.75">
      <c r="C1058" s="11" t="s">
        <v>64</v>
      </c>
      <c r="D1058" s="11" t="s">
        <v>65</v>
      </c>
      <c r="E1058" s="11" t="s">
        <v>66</v>
      </c>
      <c r="F1058" s="11" t="s">
        <v>67</v>
      </c>
      <c r="G1058" s="11" t="s">
        <v>68</v>
      </c>
      <c r="H1058" s="10"/>
      <c r="I1058" s="10"/>
      <c r="J1058" s="10"/>
      <c r="K1058" s="10"/>
      <c r="L1058" s="10"/>
      <c r="M1058" s="10"/>
      <c r="N1058" s="10"/>
      <c r="O1058" s="12"/>
      <c r="P1058" s="10"/>
      <c r="Q1058" s="10"/>
      <c r="R1058" s="10"/>
      <c r="S1058" s="10"/>
      <c r="T1058" s="10"/>
      <c r="U1058" s="10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3:57" s="8" customFormat="1" ht="15.75">
      <c r="C1059" s="13">
        <f>C1040</f>
        <v>5</v>
      </c>
      <c r="D1059" s="14" t="s">
        <v>69</v>
      </c>
      <c r="E1059" s="14">
        <f>E1040</f>
        <v>28.741000000000003</v>
      </c>
      <c r="F1059" s="13">
        <f>H1040</f>
        <v>5</v>
      </c>
      <c r="G1059" s="13">
        <f>K1040</f>
        <v>2</v>
      </c>
      <c r="H1059" s="10"/>
      <c r="I1059" s="10"/>
      <c r="J1059" s="10"/>
      <c r="K1059" s="10"/>
      <c r="L1059" s="10"/>
      <c r="M1059" s="10"/>
      <c r="N1059" s="10"/>
      <c r="O1059" s="12"/>
      <c r="P1059" s="10"/>
      <c r="Q1059" s="10"/>
      <c r="R1059" s="10"/>
      <c r="S1059" s="10"/>
      <c r="T1059" s="10"/>
      <c r="U1059" s="10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3:57" s="8" customFormat="1" ht="15.75">
      <c r="C1060" s="13">
        <f>C1043</f>
        <v>0</v>
      </c>
      <c r="D1060" s="14" t="s">
        <v>70</v>
      </c>
      <c r="E1060" s="14">
        <f>E1043</f>
        <v>0</v>
      </c>
      <c r="F1060" s="13">
        <f>H1043</f>
        <v>0</v>
      </c>
      <c r="G1060" s="13">
        <f>K1043</f>
        <v>0</v>
      </c>
      <c r="H1060" s="10"/>
      <c r="I1060" s="10"/>
      <c r="J1060" s="10"/>
      <c r="K1060" s="10"/>
      <c r="L1060" s="10"/>
      <c r="M1060" s="10"/>
      <c r="N1060" s="10"/>
      <c r="O1060" s="12"/>
      <c r="P1060" s="10"/>
      <c r="Q1060" s="10"/>
      <c r="R1060" s="10"/>
      <c r="S1060" s="10"/>
      <c r="T1060" s="10"/>
      <c r="U1060" s="10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3:57" s="8" customFormat="1" ht="15.75">
      <c r="C1061" s="13">
        <f>C1046</f>
        <v>0</v>
      </c>
      <c r="D1061" s="14" t="s">
        <v>71</v>
      </c>
      <c r="E1061" s="14">
        <f>E1046</f>
        <v>0</v>
      </c>
      <c r="F1061" s="13">
        <f>H1046</f>
        <v>0</v>
      </c>
      <c r="G1061" s="13">
        <f>K1046</f>
        <v>0</v>
      </c>
      <c r="H1061" s="10"/>
      <c r="I1061" s="10"/>
      <c r="J1061" s="10"/>
      <c r="K1061" s="10"/>
      <c r="L1061" s="10"/>
      <c r="M1061" s="10"/>
      <c r="N1061" s="10"/>
      <c r="O1061" s="12"/>
      <c r="P1061" s="10"/>
      <c r="Q1061" s="10"/>
      <c r="R1061" s="10"/>
      <c r="S1061" s="10"/>
      <c r="T1061" s="10"/>
      <c r="U1061" s="10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3:57" s="8" customFormat="1" ht="15.75">
      <c r="C1062" s="13">
        <f>C1049</f>
        <v>0</v>
      </c>
      <c r="D1062" s="14" t="s">
        <v>72</v>
      </c>
      <c r="E1062" s="14">
        <f>E1049</f>
        <v>0</v>
      </c>
      <c r="F1062" s="13">
        <f>H1049</f>
        <v>0</v>
      </c>
      <c r="G1062" s="13">
        <f>K1049</f>
        <v>0</v>
      </c>
      <c r="H1062" s="10"/>
      <c r="I1062" s="10"/>
      <c r="J1062" s="10"/>
      <c r="K1062" s="10"/>
      <c r="L1062" s="10"/>
      <c r="M1062" s="10"/>
      <c r="N1062" s="10"/>
      <c r="O1062" s="12"/>
      <c r="P1062" s="10"/>
      <c r="Q1062" s="10"/>
      <c r="R1062" s="10"/>
      <c r="S1062" s="10"/>
      <c r="T1062" s="10"/>
      <c r="U1062" s="10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3:57" s="8" customFormat="1" ht="15.75">
      <c r="C1063" s="13">
        <f>C1053</f>
        <v>0</v>
      </c>
      <c r="D1063" s="14" t="s">
        <v>62</v>
      </c>
      <c r="E1063" s="14">
        <f>E1053</f>
        <v>0</v>
      </c>
      <c r="F1063" s="13">
        <f>H1053</f>
        <v>0</v>
      </c>
      <c r="G1063" s="13">
        <f>K1053</f>
        <v>0</v>
      </c>
      <c r="H1063" s="10"/>
      <c r="I1063" s="10"/>
      <c r="J1063" s="10"/>
      <c r="K1063" s="10"/>
      <c r="L1063" s="10"/>
      <c r="M1063" s="10"/>
      <c r="N1063" s="10"/>
      <c r="O1063" s="12"/>
      <c r="P1063" s="10"/>
      <c r="Q1063" s="10"/>
      <c r="R1063" s="10"/>
      <c r="S1063" s="10"/>
      <c r="T1063" s="10"/>
      <c r="U1063" s="10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3:57" s="8" customFormat="1" ht="15.75">
      <c r="C1064" s="13">
        <f>C1056</f>
        <v>0</v>
      </c>
      <c r="D1064" s="14" t="s">
        <v>73</v>
      </c>
      <c r="E1064" s="14">
        <f>E1056</f>
        <v>0</v>
      </c>
      <c r="F1064" s="13">
        <f>H1056</f>
        <v>0</v>
      </c>
      <c r="G1064" s="13">
        <f>K1056</f>
        <v>0</v>
      </c>
      <c r="H1064" s="10"/>
      <c r="I1064" s="10"/>
      <c r="J1064" s="10"/>
      <c r="K1064" s="10"/>
      <c r="L1064" s="10"/>
      <c r="M1064" s="10"/>
      <c r="N1064" s="10"/>
      <c r="O1064" s="12"/>
      <c r="P1064" s="10"/>
      <c r="Q1064" s="10"/>
      <c r="R1064" s="10"/>
      <c r="S1064" s="10"/>
      <c r="T1064" s="10"/>
      <c r="U1064" s="10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</row>
    <row r="1065" spans="3:57" s="8" customFormat="1" ht="15.75">
      <c r="C1065" s="15"/>
      <c r="D1065" s="11" t="s">
        <v>74</v>
      </c>
      <c r="E1065" s="11">
        <f>E1059</f>
        <v>28.741000000000003</v>
      </c>
      <c r="F1065" s="15"/>
      <c r="G1065" s="10"/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U1065" s="10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</row>
    <row r="1066" spans="3:57" s="8" customFormat="1" ht="15.75">
      <c r="C1066" s="15"/>
      <c r="D1066" s="11" t="s">
        <v>75</v>
      </c>
      <c r="E1066" s="11">
        <f>E1059+E1060+E1061+E1062+E1063+E1064</f>
        <v>28.741000000000003</v>
      </c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</row>
    <row r="1067" spans="3:57" s="1" customFormat="1" ht="12.75" customHeight="1"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</row>
    <row r="1068" spans="3:57" s="1" customFormat="1"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</row>
    <row r="1069" spans="3:57" s="1" customFormat="1"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</row>
    <row r="1070" spans="3:57" s="1" customForma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3:57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3:57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57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57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57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57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57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57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57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V2311"/>
      <c r="W2311"/>
      <c r="X2311"/>
      <c r="Y2311"/>
      <c r="Z2311"/>
      <c r="AA2311"/>
      <c r="AB2311"/>
      <c r="AC2311"/>
      <c r="AD2311"/>
      <c r="AE2311"/>
      <c r="AF2311"/>
      <c r="AG2311"/>
      <c r="AH2311"/>
      <c r="AI2311"/>
      <c r="AJ2311"/>
      <c r="AK2311"/>
      <c r="AL2311"/>
      <c r="AM2311"/>
      <c r="AN2311"/>
      <c r="AO2311"/>
      <c r="AP2311"/>
      <c r="AQ2311"/>
      <c r="AR2311"/>
      <c r="AS2311"/>
      <c r="AT2311"/>
      <c r="AU2311"/>
      <c r="AV2311"/>
      <c r="AW2311"/>
      <c r="AX2311"/>
      <c r="AY2311"/>
      <c r="AZ2311"/>
      <c r="BA2311"/>
      <c r="BB2311"/>
      <c r="BC2311"/>
      <c r="BD2311"/>
      <c r="BE2311"/>
    </row>
    <row r="2312" spans="5:57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V2312"/>
      <c r="W2312"/>
      <c r="X2312"/>
      <c r="Y2312"/>
      <c r="Z2312"/>
      <c r="AA2312"/>
      <c r="AB2312"/>
      <c r="AC2312"/>
      <c r="AD2312"/>
      <c r="AE2312"/>
      <c r="AF2312"/>
      <c r="AG2312"/>
      <c r="AH2312"/>
      <c r="AI2312"/>
      <c r="AJ2312"/>
      <c r="AK2312"/>
      <c r="AL2312"/>
      <c r="AM2312"/>
      <c r="AN2312"/>
      <c r="AO2312"/>
      <c r="AP2312"/>
      <c r="AQ2312"/>
      <c r="AR2312"/>
      <c r="AS2312"/>
      <c r="AT2312"/>
      <c r="AU2312"/>
      <c r="AV2312"/>
      <c r="AW2312"/>
      <c r="AX2312"/>
      <c r="AY2312"/>
      <c r="AZ2312"/>
      <c r="BA2312"/>
      <c r="BB2312"/>
      <c r="BC2312"/>
      <c r="BD2312"/>
      <c r="BE2312"/>
    </row>
    <row r="2313" spans="5:57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V2313"/>
      <c r="W2313"/>
      <c r="X2313"/>
      <c r="Y2313"/>
      <c r="Z2313"/>
      <c r="AA2313"/>
      <c r="AB2313"/>
      <c r="AC2313"/>
      <c r="AD2313"/>
      <c r="AE2313"/>
      <c r="AF2313"/>
      <c r="AG2313"/>
      <c r="AH2313"/>
      <c r="AI2313"/>
      <c r="AJ2313"/>
      <c r="AK2313"/>
      <c r="AL2313"/>
      <c r="AM2313"/>
      <c r="AN2313"/>
      <c r="AO2313"/>
      <c r="AP2313"/>
      <c r="AQ2313"/>
      <c r="AR2313"/>
      <c r="AS2313"/>
      <c r="AT2313"/>
      <c r="AU2313"/>
      <c r="AV2313"/>
      <c r="AW2313"/>
      <c r="AX2313"/>
      <c r="AY2313"/>
      <c r="AZ2313"/>
      <c r="BA2313"/>
      <c r="BB2313"/>
      <c r="BC2313"/>
      <c r="BD2313"/>
      <c r="BE2313"/>
    </row>
    <row r="2314" spans="5:57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V2314"/>
      <c r="W2314"/>
      <c r="X2314"/>
      <c r="Y2314"/>
      <c r="Z2314"/>
      <c r="AA2314"/>
      <c r="AB2314"/>
      <c r="AC2314"/>
      <c r="AD2314"/>
      <c r="AE2314"/>
      <c r="AF2314"/>
      <c r="AG2314"/>
      <c r="AH2314"/>
      <c r="AI2314"/>
      <c r="AJ2314"/>
      <c r="AK2314"/>
      <c r="AL2314"/>
      <c r="AM2314"/>
      <c r="AN2314"/>
      <c r="AO2314"/>
      <c r="AP2314"/>
      <c r="AQ2314"/>
      <c r="AR2314"/>
      <c r="AS2314"/>
      <c r="AT2314"/>
      <c r="AU2314"/>
      <c r="AV2314"/>
      <c r="AW2314"/>
      <c r="AX2314"/>
      <c r="AY2314"/>
      <c r="AZ2314"/>
      <c r="BA2314"/>
      <c r="BB2314"/>
      <c r="BC2314"/>
      <c r="BD2314"/>
      <c r="BE2314"/>
    </row>
    <row r="2315" spans="5:57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V2315"/>
      <c r="W2315"/>
      <c r="X2315"/>
      <c r="Y2315"/>
      <c r="Z2315"/>
      <c r="AA2315"/>
      <c r="AB2315"/>
      <c r="AC2315"/>
      <c r="AD2315"/>
      <c r="AE2315"/>
      <c r="AF2315"/>
      <c r="AG2315"/>
      <c r="AH2315"/>
      <c r="AI2315"/>
      <c r="AJ2315"/>
      <c r="AK2315"/>
      <c r="AL2315"/>
      <c r="AM2315"/>
      <c r="AN2315"/>
      <c r="AO2315"/>
      <c r="AP2315"/>
      <c r="AQ2315"/>
      <c r="AR2315"/>
      <c r="AS2315"/>
      <c r="AT2315"/>
      <c r="AU2315"/>
      <c r="AV2315"/>
      <c r="AW2315"/>
      <c r="AX2315"/>
      <c r="AY2315"/>
      <c r="AZ2315"/>
      <c r="BA2315"/>
      <c r="BB2315"/>
      <c r="BC2315"/>
      <c r="BD2315"/>
      <c r="BE2315"/>
    </row>
    <row r="2316" spans="5:57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V2316"/>
      <c r="W2316"/>
      <c r="X2316"/>
      <c r="Y2316"/>
      <c r="Z2316"/>
      <c r="AA2316"/>
      <c r="AB2316"/>
      <c r="AC2316"/>
      <c r="AD2316"/>
      <c r="AE2316"/>
      <c r="AF2316"/>
      <c r="AG2316"/>
      <c r="AH2316"/>
      <c r="AI2316"/>
      <c r="AJ2316"/>
      <c r="AK2316"/>
      <c r="AL2316"/>
      <c r="AM2316"/>
      <c r="AN2316"/>
      <c r="AO2316"/>
      <c r="AP2316"/>
      <c r="AQ2316"/>
      <c r="AR2316"/>
      <c r="AS2316"/>
      <c r="AT2316"/>
      <c r="AU2316"/>
      <c r="AV2316"/>
      <c r="AW2316"/>
      <c r="AX2316"/>
      <c r="AY2316"/>
      <c r="AZ2316"/>
      <c r="BA2316"/>
      <c r="BB2316"/>
      <c r="BC2316"/>
      <c r="BD2316"/>
      <c r="BE2316"/>
    </row>
    <row r="2317" spans="5:57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V2317"/>
      <c r="W2317"/>
      <c r="X2317"/>
      <c r="Y2317"/>
      <c r="Z2317"/>
      <c r="AA2317"/>
      <c r="AB2317"/>
      <c r="AC2317"/>
      <c r="AD2317"/>
      <c r="AE2317"/>
      <c r="AF2317"/>
      <c r="AG2317"/>
      <c r="AH2317"/>
      <c r="AI2317"/>
      <c r="AJ2317"/>
      <c r="AK2317"/>
      <c r="AL2317"/>
      <c r="AM2317"/>
      <c r="AN2317"/>
      <c r="AO2317"/>
      <c r="AP2317"/>
      <c r="AQ2317"/>
      <c r="AR2317"/>
      <c r="AS2317"/>
      <c r="AT2317"/>
      <c r="AU2317"/>
      <c r="AV2317"/>
      <c r="AW2317"/>
      <c r="AX2317"/>
      <c r="AY2317"/>
      <c r="AZ2317"/>
      <c r="BA2317"/>
      <c r="BB2317"/>
      <c r="BC2317"/>
      <c r="BD2317"/>
      <c r="BE2317"/>
    </row>
    <row r="2318" spans="5:57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V2318"/>
      <c r="W2318"/>
      <c r="X2318"/>
      <c r="Y2318"/>
      <c r="Z2318"/>
      <c r="AA2318"/>
      <c r="AB2318"/>
      <c r="AC2318"/>
      <c r="AD2318"/>
      <c r="AE2318"/>
      <c r="AF2318"/>
      <c r="AG2318"/>
      <c r="AH2318"/>
      <c r="AI2318"/>
      <c r="AJ2318"/>
      <c r="AK2318"/>
      <c r="AL2318"/>
      <c r="AM2318"/>
      <c r="AN2318"/>
      <c r="AO2318"/>
      <c r="AP2318"/>
      <c r="AQ2318"/>
      <c r="AR2318"/>
      <c r="AS2318"/>
      <c r="AT2318"/>
      <c r="AU2318"/>
      <c r="AV2318"/>
      <c r="AW2318"/>
      <c r="AX2318"/>
      <c r="AY2318"/>
      <c r="AZ2318"/>
      <c r="BA2318"/>
      <c r="BB2318"/>
      <c r="BC2318"/>
      <c r="BD2318"/>
      <c r="BE2318"/>
    </row>
    <row r="2319" spans="5:57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V2319"/>
      <c r="W2319"/>
      <c r="X2319"/>
      <c r="Y2319"/>
      <c r="Z2319"/>
      <c r="AA2319"/>
      <c r="AB2319"/>
      <c r="AC2319"/>
      <c r="AD2319"/>
      <c r="AE2319"/>
      <c r="AF2319"/>
      <c r="AG2319"/>
      <c r="AH2319"/>
      <c r="AI2319"/>
      <c r="AJ2319"/>
      <c r="AK2319"/>
      <c r="AL2319"/>
      <c r="AM2319"/>
      <c r="AN2319"/>
      <c r="AO2319"/>
      <c r="AP2319"/>
      <c r="AQ2319"/>
      <c r="AR2319"/>
      <c r="AS2319"/>
      <c r="AT2319"/>
      <c r="AU2319"/>
      <c r="AV2319"/>
      <c r="AW2319"/>
      <c r="AX2319"/>
      <c r="AY2319"/>
      <c r="AZ2319"/>
      <c r="BA2319"/>
      <c r="BB2319"/>
      <c r="BC2319"/>
      <c r="BD2319"/>
      <c r="BE2319"/>
    </row>
    <row r="2320" spans="5:57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V2320"/>
      <c r="W2320"/>
      <c r="X2320"/>
      <c r="Y2320"/>
      <c r="Z2320"/>
      <c r="AA2320"/>
      <c r="AB2320"/>
      <c r="AC2320"/>
      <c r="AD2320"/>
      <c r="AE2320"/>
      <c r="AF2320"/>
      <c r="AG2320"/>
      <c r="AH2320"/>
      <c r="AI2320"/>
      <c r="AJ2320"/>
      <c r="AK2320"/>
      <c r="AL2320"/>
      <c r="AM2320"/>
      <c r="AN2320"/>
      <c r="AO2320"/>
      <c r="AP2320"/>
      <c r="AQ2320"/>
      <c r="AR2320"/>
      <c r="AS2320"/>
      <c r="AT2320"/>
      <c r="AU2320"/>
      <c r="AV2320"/>
      <c r="AW2320"/>
      <c r="AX2320"/>
      <c r="AY2320"/>
      <c r="AZ2320"/>
      <c r="BA2320"/>
      <c r="BB2320"/>
      <c r="BC2320"/>
      <c r="BD2320"/>
      <c r="BE2320"/>
    </row>
    <row r="2321" spans="5:57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V2321"/>
      <c r="W2321"/>
      <c r="X2321"/>
      <c r="Y2321"/>
      <c r="Z2321"/>
      <c r="AA2321"/>
      <c r="AB2321"/>
      <c r="AC2321"/>
      <c r="AD2321"/>
      <c r="AE2321"/>
      <c r="AF2321"/>
      <c r="AG2321"/>
      <c r="AH2321"/>
      <c r="AI2321"/>
      <c r="AJ2321"/>
      <c r="AK2321"/>
      <c r="AL2321"/>
      <c r="AM2321"/>
      <c r="AN2321"/>
      <c r="AO2321"/>
      <c r="AP2321"/>
      <c r="AQ2321"/>
      <c r="AR2321"/>
      <c r="AS2321"/>
      <c r="AT2321"/>
      <c r="AU2321"/>
      <c r="AV2321"/>
      <c r="AW2321"/>
      <c r="AX2321"/>
      <c r="AY2321"/>
      <c r="AZ2321"/>
      <c r="BA2321"/>
      <c r="BB2321"/>
      <c r="BC2321"/>
      <c r="BD2321"/>
      <c r="BE2321"/>
    </row>
    <row r="2322" spans="5:57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V2322"/>
      <c r="W2322"/>
      <c r="X2322"/>
      <c r="Y2322"/>
      <c r="Z2322"/>
      <c r="AA2322"/>
      <c r="AB2322"/>
      <c r="AC2322"/>
      <c r="AD2322"/>
      <c r="AE2322"/>
      <c r="AF2322"/>
      <c r="AG2322"/>
      <c r="AH2322"/>
      <c r="AI2322"/>
      <c r="AJ2322"/>
      <c r="AK2322"/>
      <c r="AL2322"/>
      <c r="AM2322"/>
      <c r="AN2322"/>
      <c r="AO2322"/>
      <c r="AP2322"/>
      <c r="AQ2322"/>
      <c r="AR2322"/>
      <c r="AS2322"/>
      <c r="AT2322"/>
      <c r="AU2322"/>
      <c r="AV2322"/>
      <c r="AW2322"/>
      <c r="AX2322"/>
      <c r="AY2322"/>
      <c r="AZ2322"/>
      <c r="BA2322"/>
      <c r="BB2322"/>
      <c r="BC2322"/>
      <c r="BD2322"/>
      <c r="BE2322"/>
    </row>
    <row r="2323" spans="5:57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V2323"/>
      <c r="W2323"/>
      <c r="X2323"/>
      <c r="Y2323"/>
      <c r="Z2323"/>
      <c r="AA2323"/>
      <c r="AB2323"/>
      <c r="AC2323"/>
      <c r="AD2323"/>
      <c r="AE2323"/>
      <c r="AF2323"/>
      <c r="AG2323"/>
      <c r="AH2323"/>
      <c r="AI2323"/>
      <c r="AJ2323"/>
      <c r="AK2323"/>
      <c r="AL2323"/>
      <c r="AM2323"/>
      <c r="AN2323"/>
      <c r="AO2323"/>
      <c r="AP2323"/>
      <c r="AQ2323"/>
      <c r="AR2323"/>
      <c r="AS2323"/>
      <c r="AT2323"/>
      <c r="AU2323"/>
      <c r="AV2323"/>
      <c r="AW2323"/>
      <c r="AX2323"/>
      <c r="AY2323"/>
      <c r="AZ2323"/>
      <c r="BA2323"/>
      <c r="BB2323"/>
      <c r="BC2323"/>
      <c r="BD2323"/>
      <c r="BE2323"/>
    </row>
    <row r="2324" spans="5:57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V2324"/>
      <c r="W2324"/>
      <c r="X2324"/>
      <c r="Y2324"/>
      <c r="Z2324"/>
      <c r="AA2324"/>
      <c r="AB2324"/>
      <c r="AC2324"/>
      <c r="AD2324"/>
      <c r="AE2324"/>
      <c r="AF2324"/>
      <c r="AG2324"/>
      <c r="AH2324"/>
      <c r="AI2324"/>
      <c r="AJ2324"/>
      <c r="AK2324"/>
      <c r="AL2324"/>
      <c r="AM2324"/>
      <c r="AN2324"/>
      <c r="AO2324"/>
      <c r="AP2324"/>
      <c r="AQ2324"/>
      <c r="AR2324"/>
      <c r="AS2324"/>
      <c r="AT2324"/>
      <c r="AU2324"/>
      <c r="AV2324"/>
      <c r="AW2324"/>
      <c r="AX2324"/>
      <c r="AY2324"/>
      <c r="AZ2324"/>
      <c r="BA2324"/>
      <c r="BB2324"/>
      <c r="BC2324"/>
      <c r="BD2324"/>
      <c r="BE2324"/>
    </row>
    <row r="2325" spans="5:57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V2325"/>
      <c r="W2325"/>
      <c r="X2325"/>
      <c r="Y2325"/>
      <c r="Z2325"/>
      <c r="AA2325"/>
      <c r="AB2325"/>
      <c r="AC2325"/>
      <c r="AD2325"/>
      <c r="AE2325"/>
      <c r="AF2325"/>
      <c r="AG2325"/>
      <c r="AH2325"/>
      <c r="AI2325"/>
      <c r="AJ2325"/>
      <c r="AK2325"/>
      <c r="AL2325"/>
      <c r="AM2325"/>
      <c r="AN2325"/>
      <c r="AO2325"/>
      <c r="AP2325"/>
      <c r="AQ2325"/>
      <c r="AR2325"/>
      <c r="AS2325"/>
      <c r="AT2325"/>
      <c r="AU2325"/>
      <c r="AV2325"/>
      <c r="AW2325"/>
      <c r="AX2325"/>
      <c r="AY2325"/>
      <c r="AZ2325"/>
      <c r="BA2325"/>
      <c r="BB2325"/>
      <c r="BC2325"/>
      <c r="BD2325"/>
      <c r="BE2325"/>
    </row>
    <row r="2326" spans="5:57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V2326"/>
      <c r="W2326"/>
      <c r="X2326"/>
      <c r="Y2326"/>
      <c r="Z2326"/>
      <c r="AA2326"/>
      <c r="AB2326"/>
      <c r="AC2326"/>
      <c r="AD2326"/>
      <c r="AE2326"/>
      <c r="AF2326"/>
      <c r="AG2326"/>
      <c r="AH2326"/>
      <c r="AI2326"/>
      <c r="AJ2326"/>
      <c r="AK2326"/>
      <c r="AL2326"/>
      <c r="AM2326"/>
      <c r="AN2326"/>
      <c r="AO2326"/>
      <c r="AP2326"/>
      <c r="AQ2326"/>
      <c r="AR2326"/>
      <c r="AS2326"/>
      <c r="AT2326"/>
      <c r="AU2326"/>
      <c r="AV2326"/>
      <c r="AW2326"/>
      <c r="AX2326"/>
      <c r="AY2326"/>
      <c r="AZ2326"/>
      <c r="BA2326"/>
      <c r="BB2326"/>
      <c r="BC2326"/>
      <c r="BD2326"/>
      <c r="BE2326"/>
    </row>
    <row r="2327" spans="5:57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V2327"/>
      <c r="W2327"/>
      <c r="X2327"/>
      <c r="Y2327"/>
      <c r="Z2327"/>
      <c r="AA2327"/>
      <c r="AB2327"/>
      <c r="AC2327"/>
      <c r="AD2327"/>
      <c r="AE2327"/>
      <c r="AF2327"/>
      <c r="AG2327"/>
      <c r="AH2327"/>
      <c r="AI2327"/>
      <c r="AJ2327"/>
      <c r="AK2327"/>
      <c r="AL2327"/>
      <c r="AM2327"/>
      <c r="AN2327"/>
      <c r="AO2327"/>
      <c r="AP2327"/>
      <c r="AQ2327"/>
      <c r="AR2327"/>
      <c r="AS2327"/>
      <c r="AT2327"/>
      <c r="AU2327"/>
      <c r="AV2327"/>
      <c r="AW2327"/>
      <c r="AX2327"/>
      <c r="AY2327"/>
      <c r="AZ2327"/>
      <c r="BA2327"/>
      <c r="BB2327"/>
      <c r="BC2327"/>
      <c r="BD2327"/>
      <c r="BE2327"/>
    </row>
    <row r="2328" spans="5:57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V2328"/>
      <c r="W2328"/>
      <c r="X2328"/>
      <c r="Y2328"/>
      <c r="Z2328"/>
      <c r="AA2328"/>
      <c r="AB2328"/>
      <c r="AC2328"/>
      <c r="AD2328"/>
      <c r="AE2328"/>
      <c r="AF2328"/>
      <c r="AG2328"/>
      <c r="AH2328"/>
      <c r="AI2328"/>
      <c r="AJ2328"/>
      <c r="AK2328"/>
      <c r="AL2328"/>
      <c r="AM2328"/>
      <c r="AN2328"/>
      <c r="AO2328"/>
      <c r="AP2328"/>
      <c r="AQ2328"/>
      <c r="AR2328"/>
      <c r="AS2328"/>
      <c r="AT2328"/>
      <c r="AU2328"/>
      <c r="AV2328"/>
      <c r="AW2328"/>
      <c r="AX2328"/>
      <c r="AY2328"/>
      <c r="AZ2328"/>
      <c r="BA2328"/>
      <c r="BB2328"/>
      <c r="BC2328"/>
      <c r="BD2328"/>
      <c r="BE2328"/>
    </row>
    <row r="2329" spans="5:57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V2329"/>
      <c r="W2329"/>
      <c r="X2329"/>
      <c r="Y2329"/>
      <c r="Z2329"/>
      <c r="AA2329"/>
      <c r="AB2329"/>
      <c r="AC2329"/>
      <c r="AD2329"/>
      <c r="AE2329"/>
      <c r="AF2329"/>
      <c r="AG2329"/>
      <c r="AH2329"/>
      <c r="AI2329"/>
      <c r="AJ2329"/>
      <c r="AK2329"/>
      <c r="AL2329"/>
      <c r="AM2329"/>
      <c r="AN2329"/>
      <c r="AO2329"/>
      <c r="AP2329"/>
      <c r="AQ2329"/>
      <c r="AR2329"/>
      <c r="AS2329"/>
      <c r="AT2329"/>
      <c r="AU2329"/>
      <c r="AV2329"/>
      <c r="AW2329"/>
      <c r="AX2329"/>
      <c r="AY2329"/>
      <c r="AZ2329"/>
      <c r="BA2329"/>
      <c r="BB2329"/>
      <c r="BC2329"/>
      <c r="BD2329"/>
      <c r="BE2329"/>
    </row>
    <row r="2330" spans="5:57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V2330"/>
      <c r="W2330"/>
      <c r="X2330"/>
      <c r="Y2330"/>
      <c r="Z2330"/>
      <c r="AA2330"/>
      <c r="AB2330"/>
      <c r="AC2330"/>
      <c r="AD2330"/>
      <c r="AE2330"/>
      <c r="AF2330"/>
      <c r="AG2330"/>
      <c r="AH2330"/>
      <c r="AI2330"/>
      <c r="AJ2330"/>
      <c r="AK2330"/>
      <c r="AL2330"/>
      <c r="AM2330"/>
      <c r="AN2330"/>
      <c r="AO2330"/>
      <c r="AP2330"/>
      <c r="AQ2330"/>
      <c r="AR2330"/>
      <c r="AS2330"/>
      <c r="AT2330"/>
      <c r="AU2330"/>
      <c r="AV2330"/>
      <c r="AW2330"/>
      <c r="AX2330"/>
      <c r="AY2330"/>
      <c r="AZ2330"/>
      <c r="BA2330"/>
      <c r="BB2330"/>
      <c r="BC2330"/>
      <c r="BD2330"/>
      <c r="BE2330"/>
    </row>
    <row r="2331" spans="5:57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V2331"/>
      <c r="W2331"/>
      <c r="X2331"/>
      <c r="Y2331"/>
      <c r="Z2331"/>
      <c r="AA2331"/>
      <c r="AB2331"/>
      <c r="AC2331"/>
      <c r="AD2331"/>
      <c r="AE2331"/>
      <c r="AF2331"/>
      <c r="AG2331"/>
      <c r="AH2331"/>
      <c r="AI2331"/>
      <c r="AJ2331"/>
      <c r="AK2331"/>
      <c r="AL2331"/>
      <c r="AM2331"/>
      <c r="AN2331"/>
      <c r="AO2331"/>
      <c r="AP2331"/>
      <c r="AQ2331"/>
      <c r="AR2331"/>
      <c r="AS2331"/>
      <c r="AT2331"/>
      <c r="AU2331"/>
      <c r="AV2331"/>
      <c r="AW2331"/>
      <c r="AX2331"/>
      <c r="AY2331"/>
      <c r="AZ2331"/>
      <c r="BA2331"/>
      <c r="BB2331"/>
      <c r="BC2331"/>
      <c r="BD2331"/>
      <c r="BE2331"/>
    </row>
    <row r="2332" spans="5:57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V2332"/>
      <c r="W2332"/>
      <c r="X2332"/>
      <c r="Y2332"/>
      <c r="Z2332"/>
      <c r="AA2332"/>
      <c r="AB2332"/>
      <c r="AC2332"/>
      <c r="AD2332"/>
      <c r="AE2332"/>
      <c r="AF2332"/>
      <c r="AG2332"/>
      <c r="AH2332"/>
      <c r="AI2332"/>
      <c r="AJ2332"/>
      <c r="AK2332"/>
      <c r="AL2332"/>
      <c r="AM2332"/>
      <c r="AN2332"/>
      <c r="AO2332"/>
      <c r="AP2332"/>
      <c r="AQ2332"/>
      <c r="AR2332"/>
      <c r="AS2332"/>
      <c r="AT2332"/>
      <c r="AU2332"/>
      <c r="AV2332"/>
      <c r="AW2332"/>
      <c r="AX2332"/>
      <c r="AY2332"/>
      <c r="AZ2332"/>
      <c r="BA2332"/>
      <c r="BB2332"/>
      <c r="BC2332"/>
      <c r="BD2332"/>
      <c r="BE23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2021-02-17T22:41:36Z</dcterms:created>
  <dcterms:modified xsi:type="dcterms:W3CDTF">2021-02-17T22:41:48Z</dcterms:modified>
</cp:coreProperties>
</file>