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65" i="1"/>
  <c r="C1073" s="1"/>
  <c r="K1062"/>
  <c r="G1072" s="1"/>
  <c r="H1062"/>
  <c r="F1072" s="1"/>
  <c r="E1062"/>
  <c r="E1072" s="1"/>
  <c r="C1062"/>
  <c r="C1072" s="1"/>
  <c r="K1058"/>
  <c r="G1071" s="1"/>
  <c r="H1058"/>
  <c r="F1071" s="1"/>
  <c r="E1058"/>
  <c r="E1071" s="1"/>
  <c r="C1058"/>
  <c r="C1071" s="1"/>
  <c r="K1055"/>
  <c r="G1070" s="1"/>
  <c r="H1055"/>
  <c r="F1070" s="1"/>
  <c r="E1055"/>
  <c r="E1070" s="1"/>
  <c r="C1055"/>
  <c r="C1070" s="1"/>
  <c r="K1052"/>
  <c r="G1069" s="1"/>
  <c r="H1052"/>
  <c r="F1069" s="1"/>
  <c r="E1052"/>
  <c r="E1069" s="1"/>
  <c r="C1052"/>
  <c r="C1069" s="1"/>
  <c r="C1049"/>
  <c r="C1068" s="1"/>
  <c r="J7"/>
  <c r="I7"/>
  <c r="H7"/>
  <c r="G7"/>
  <c r="F7"/>
  <c r="J6"/>
  <c r="K1065" s="1"/>
  <c r="G1073" s="1"/>
  <c r="I6"/>
  <c r="H6"/>
  <c r="G6"/>
  <c r="H1065" s="1"/>
  <c r="F1073" s="1"/>
  <c r="F6"/>
  <c r="E1065" s="1"/>
  <c r="E1073" s="1"/>
  <c r="J5"/>
  <c r="K1049" s="1"/>
  <c r="G1068" s="1"/>
  <c r="I5"/>
  <c r="H5"/>
  <c r="G5"/>
  <c r="H1049" s="1"/>
  <c r="F1068" s="1"/>
  <c r="F5"/>
  <c r="E1049" s="1"/>
  <c r="E1068" s="1"/>
  <c r="E1074" l="1"/>
  <c r="E1075"/>
</calcChain>
</file>

<file path=xl/sharedStrings.xml><?xml version="1.0" encoding="utf-8"?>
<sst xmlns="http://schemas.openxmlformats.org/spreadsheetml/2006/main" count="151" uniqueCount="66">
  <si>
    <t>MECANISMOS MOLECULARES Y BIOMARCADORES DE LA ENFERMEDAD NEURODEGENERATIVA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</si>
  <si>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</si>
  <si>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</si>
  <si>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</si>
  <si>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</si>
  <si>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</si>
  <si>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</si>
  <si>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</si>
  <si>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</si>
  <si>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</si>
  <si>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</si>
  <si>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</si>
  <si>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</si>
  <si>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</si>
  <si>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</si>
  <si>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</si>
  <si>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</si>
  <si>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</si>
  <si>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</si>
  <si>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</si>
  <si>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Castro-Sanchez, S; Zaldivar-Diez, J; Luengo, E; Lopez, MG; Gil, C; Martinez, A; Lastres-Becker, I</t>
  </si>
  <si>
    <t>Cognitive enhancement, TAU phosphorylation reduction, and neuronal protection by the treatment of an LRRK2 inhibitor in a tauopathy mouse model</t>
  </si>
  <si>
    <t>NEUROBIOLOGY OF AGING</t>
  </si>
  <si>
    <t>Article</t>
  </si>
  <si>
    <t>[Gil, Carmen; Martinez, Ana; Lastres-Becker, Isabel] Ctr Invest Biomed Red Enfermedades Neurodegenerat, Madrid, Spain; [Castro-Sanchez, Sara; Lastres-Becker, Isabel] Inst Invest Biomed Alberto Sols UAM CSIC, Inst Invest Sanitaria La Paz IdiPaz, Madrid, Spain; [Castro-Sanchez, Sara; Lastres-Becker, Isabel] Univ Autonoma Madrid, Sch Med, Dept Biochem, Madrid, Spain; [Zaldivar-Diez, Josefa; Gil, Carmen; Martinez, Ana] Ctr Invest Biol CSIC, Madrid, Spain; [Luengo, Enrique; Lopez, Manuela G.] Univ Autonoma Madrid, Sch Med, Inst Teofilo Hernando Drug Discovery, Dept Pharmacol, Madrid, Spain</t>
  </si>
  <si>
    <t>Lastres-Becker, I (corresponding author), Inst Invest Biomed Alberto Sols UAM CSIC, C Arturo Duperier 4, Madrid 28029, Spain.</t>
  </si>
  <si>
    <t>0197-4580</t>
  </si>
  <si>
    <t>DEC</t>
  </si>
  <si>
    <t>Martin-Hurtado, A; Lastres-Becker, I; Cuadrado, A; Garcia-Gonzalo, FR</t>
  </si>
  <si>
    <t>NRF2 and Primary Cilia: An Emerging Partnership</t>
  </si>
  <si>
    <t>ANTIOXIDANTS</t>
  </si>
  <si>
    <t>Review</t>
  </si>
  <si>
    <t>[Martin-Hurtado, Ana; Lastres-Becker, Isabel; Cuadrado, Antonio; Garcia-Gonzalo, Francesc R.] UAM CSIC, Inst Invest Biomed Alberto Sols IIBM, Madrid 28029, Spain; [Martin-Hurtado, Ana; Lastres-Becker, Isabel; Cuadrado, Antonio; Garcia-Gonzalo, Francesc R.] Univ Autonoma Madrid UAM, Fac Med, Dept Bioquim, Madrid 28029, Spain; [Martin-Hurtado, Ana; Lastres-Becker, Isabel; Cuadrado, Antonio; Garcia-Gonzalo, Francesc R.] Hosp Univ La Paz IdiPAZ, Inst Invest, Madrid 28047, Spain; [Lastres-Becker, Isabel; Cuadrado, Antonio] ISCIII, Ctr Invest Biomed Red Enfermedades Neurodegenerat, Madrid 28013, Spain; [Martin-Hurtado, Ana] CSIC, Ctr Nacl Invest Oncol CNIO, Madrid 28029, Spain</t>
  </si>
  <si>
    <t>Garcia-Gonzalo, FR (corresponding author), UAM CSIC, Inst Invest Biomed Alberto Sols IIBM, Madrid 28029, Spain.; Garcia-Gonzalo, FR (corresponding author), Univ Autonoma Madrid UAM, Fac Med, Dept Bioquim, Madrid 28029, Spain.; Garcia-Gonzalo, FR (corresponding author), Hosp Univ La Paz IdiPAZ, Inst Invest, Madrid 28047, Spain.</t>
  </si>
  <si>
    <t>2076-3921</t>
  </si>
  <si>
    <t>JUN</t>
  </si>
  <si>
    <t>Galan-Ganga, M; del Rio, R; Jimenez-Moreno, N; Diaz-Guerra, M; Lastres-Becker, I</t>
  </si>
  <si>
    <t>Cannabinoid CB2 Receptor Modulation by the Transcription Factor NRF2 is Specific in Microglial Cells</t>
  </si>
  <si>
    <t>CELLULAR AND MOLECULAR NEUROBIOLOGY</t>
  </si>
  <si>
    <t>[Galan-Ganga, M.; Lastres-Becker, I.] UAM, Ctr Invest Biomed Red Enfermedades Neurodegenerat, Inst Invest Sanitaria La Paz IdiPaz, Inst Invest Biomed Alberto Sols,CSIC, C Arturo Duperier 4, Madrid 28029, Spain; [Galan-Ganga, M.; Lastres-Becker, I.] Univ Autonoma Madrid, Sch Med, Dept Biochem, Madrid, Spain; [Del Rio, R.; Diaz-Guerra, M.] UAM, CSIC, Inst Invest Biomed Alberto Sols, Madrid, Spain; [Jimenez-Moreno, N.] Univ Bristol, Sch Biochem, Med Sci Bldg, Bristol, Avon, England</t>
  </si>
  <si>
    <t>Lastres-Becker, I (corresponding author), UAM, Ctr Invest Biomed Red Enfermedades Neurodegenerat, Inst Invest Sanitaria La Paz IdiPaz, Inst Invest Biomed Alberto Sols,CSIC, C Arturo Duperier 4, Madrid 28029, Spain.; Lastres-Becker, I (corresponding author), Univ Autonoma Madrid, Sch Med, Dept Biochem, Madrid, Spain.</t>
  </si>
  <si>
    <t>0272-4340</t>
  </si>
  <si>
    <t>JAN</t>
  </si>
  <si>
    <t>1587-1599</t>
  </si>
  <si>
    <t>1º CUARTIL</t>
  </si>
  <si>
    <t>1º DECIL</t>
  </si>
  <si>
    <t>Q1</t>
  </si>
  <si>
    <t>SI</t>
  </si>
  <si>
    <t>Letter</t>
  </si>
  <si>
    <t>Correction</t>
  </si>
  <si>
    <t>Editorial Material</t>
  </si>
  <si>
    <t>Meeting Abstract</t>
  </si>
  <si>
    <t>Nº Documentos</t>
  </si>
  <si>
    <t>Tipo de documento</t>
  </si>
  <si>
    <t>FI</t>
  </si>
  <si>
    <t>1º Cuartil</t>
  </si>
  <si>
    <t>1º Decil</t>
  </si>
  <si>
    <t>10.1016/j.thromres.2017.03.016</t>
  </si>
  <si>
    <t>MEDLINE:28324767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</si>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</sst>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AY2341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8" customWidth="1"/>
    <col min="6" max="7" width="9" style="8"/>
    <col min="8" max="9" width="0" style="8" hidden="1" customWidth="1"/>
    <col min="10" max="10" width="9" style="8"/>
    <col min="11" max="12" width="0" style="8" hidden="1" customWidth="1"/>
    <col min="13" max="13" width="9" style="8"/>
    <col min="14" max="14" width="0" style="8" hidden="1" customWidth="1"/>
    <col min="15" max="20" width="9" style="8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1" customFormat="1">
      <c r="B5" s="6" t="s">
        <v>20</v>
      </c>
      <c r="C5" s="6" t="s">
        <v>21</v>
      </c>
      <c r="D5" s="6" t="s">
        <v>22</v>
      </c>
      <c r="E5" s="7" t="s">
        <v>23</v>
      </c>
      <c r="F5" s="7">
        <f>VLOOKUP(N5,[1]Revistas!$B$2:$G$62863,2,FALSE)</f>
        <v>4.3470000000000004</v>
      </c>
      <c r="G5" s="7" t="str">
        <f>VLOOKUP(N5,[1]Revistas!$B$2:$G$62863,3,FALSE)</f>
        <v>Q1</v>
      </c>
      <c r="H5" s="7" t="str">
        <f>VLOOKUP(N5,[1]Revistas!$B$2:$G$62863,4,FALSE)</f>
        <v>GERIATRICS &amp; GERONTOLOGY -- SCIE</v>
      </c>
      <c r="I5" s="7" t="str">
        <f>VLOOKUP(N5,[1]Revistas!$B$2:$G$62863,4,FALSE)</f>
        <v>GERIATRICS &amp; GERONTOLOGY -- SCIE</v>
      </c>
      <c r="J5" s="7" t="str">
        <f>VLOOKUP(N5,[1]Revistas!$B$2:$G$62863,6,FALSE)</f>
        <v>NO</v>
      </c>
      <c r="K5" s="7" t="s">
        <v>24</v>
      </c>
      <c r="L5" s="7" t="s">
        <v>25</v>
      </c>
      <c r="M5" s="7">
        <v>0</v>
      </c>
      <c r="N5" s="7" t="s">
        <v>26</v>
      </c>
      <c r="O5" s="7" t="s">
        <v>27</v>
      </c>
      <c r="P5" s="7">
        <v>2020</v>
      </c>
      <c r="Q5" s="7">
        <v>96</v>
      </c>
      <c r="R5" s="7"/>
      <c r="S5" s="7">
        <v>148</v>
      </c>
      <c r="T5" s="7">
        <v>154</v>
      </c>
    </row>
    <row r="6" spans="2:20" s="1" customFormat="1">
      <c r="B6" s="6" t="s">
        <v>28</v>
      </c>
      <c r="C6" s="6" t="s">
        <v>29</v>
      </c>
      <c r="D6" s="6" t="s">
        <v>30</v>
      </c>
      <c r="E6" s="7" t="s">
        <v>31</v>
      </c>
      <c r="F6" s="7">
        <f>VLOOKUP(N6,[1]Revistas!$B$2:$G$62863,2,FALSE)</f>
        <v>5.0140000000000002</v>
      </c>
      <c r="G6" s="7" t="str">
        <f>VLOOKUP(N6,[1]Revistas!$B$2:$G$62863,3,FALSE)</f>
        <v>Q1</v>
      </c>
      <c r="H6" s="7" t="str">
        <f>VLOOKUP(N6,[1]Revistas!$B$2:$G$62863,4,FALSE)</f>
        <v>FOOD SCIENCE &amp; TECHNOLOGY -- SCIE</v>
      </c>
      <c r="I6" s="7" t="str">
        <f>VLOOKUP(N6,[1]Revistas!$B$2:$G$62863,4,FALSE)</f>
        <v>FOOD SCIENCE &amp; TECHNOLOGY -- SCIE</v>
      </c>
      <c r="J6" s="7" t="str">
        <f>VLOOKUP(N6,[1]Revistas!$B$2:$G$62863,6,FALSE)</f>
        <v>SI</v>
      </c>
      <c r="K6" s="7" t="s">
        <v>32</v>
      </c>
      <c r="L6" s="7" t="s">
        <v>33</v>
      </c>
      <c r="M6" s="7">
        <v>0</v>
      </c>
      <c r="N6" s="7" t="s">
        <v>34</v>
      </c>
      <c r="O6" s="7" t="s">
        <v>35</v>
      </c>
      <c r="P6" s="7">
        <v>2020</v>
      </c>
      <c r="Q6" s="7">
        <v>9</v>
      </c>
      <c r="R6" s="7">
        <v>6</v>
      </c>
      <c r="S6" s="7"/>
      <c r="T6" s="7">
        <v>475</v>
      </c>
    </row>
    <row r="7" spans="2:20" s="1" customFormat="1">
      <c r="B7" s="6" t="s">
        <v>36</v>
      </c>
      <c r="C7" s="6" t="s">
        <v>37</v>
      </c>
      <c r="D7" s="6" t="s">
        <v>38</v>
      </c>
      <c r="E7" s="7" t="s">
        <v>23</v>
      </c>
      <c r="F7" s="7">
        <f>VLOOKUP(N7,[1]Revistas!$B$2:$G$62863,2,FALSE)</f>
        <v>3.6059999999999999</v>
      </c>
      <c r="G7" s="7" t="str">
        <f>VLOOKUP(N7,[1]Revistas!$B$2:$G$62863,3,FALSE)</f>
        <v>Q2</v>
      </c>
      <c r="H7" s="7" t="str">
        <f>VLOOKUP(N7,[1]Revistas!$B$2:$G$62863,4,FALSE)</f>
        <v>NEUROSCIENCES -- SCIE</v>
      </c>
      <c r="I7" s="7" t="str">
        <f>VLOOKUP(N7,[1]Revistas!$B$2:$G$62863,4,FALSE)</f>
        <v>NEUROSCIENCES -- SCIE</v>
      </c>
      <c r="J7" s="7" t="str">
        <f>VLOOKUP(N7,[1]Revistas!$B$2:$G$62863,6,FALSE)</f>
        <v>NO</v>
      </c>
      <c r="K7" s="7" t="s">
        <v>39</v>
      </c>
      <c r="L7" s="7" t="s">
        <v>40</v>
      </c>
      <c r="M7" s="7">
        <v>3</v>
      </c>
      <c r="N7" s="7" t="s">
        <v>41</v>
      </c>
      <c r="O7" s="7" t="s">
        <v>42</v>
      </c>
      <c r="P7" s="7">
        <v>2020</v>
      </c>
      <c r="Q7" s="7">
        <v>40</v>
      </c>
      <c r="R7" s="7">
        <v>1</v>
      </c>
      <c r="S7" s="7">
        <v>167</v>
      </c>
      <c r="T7" s="7">
        <v>177</v>
      </c>
    </row>
    <row r="8" spans="2:20" s="1" customFormat="1"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2:20" s="1" customFormat="1"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2:20" s="1" customFormat="1"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2:20" s="1" customFormat="1"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2:20" s="1" customFormat="1"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2:20" s="1" customFormat="1"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 t="s">
        <v>43</v>
      </c>
      <c r="T13" s="2"/>
    </row>
    <row r="14" spans="2:20" s="1" customFormat="1"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2:20" s="1" customFormat="1"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2:20" s="1" customFormat="1"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5:20" s="1" customFormat="1"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</row>
    <row r="18" spans="5:20" s="1" customFormat="1"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5:20" s="1" customFormat="1"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5:20" s="1" customFormat="1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5:20" s="1" customFormat="1"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5:20" s="1" customFormat="1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5:20" s="1" customFormat="1"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5:20" s="1" customFormat="1"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5:20" s="1" customFormat="1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5:20" s="1" customFormat="1"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5:20" s="1" customFormat="1"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5:20" s="1" customFormat="1"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5:20" s="1" customFormat="1"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5:20" s="1" customFormat="1"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5:20" s="1" customFormat="1"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5:20" s="1" customFormat="1"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5:20" s="1" customFormat="1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5:20" s="1" customFormat="1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5:20" s="1" customFormat="1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s="1" customFormat="1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s="1" customFormat="1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s="1" customFormat="1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s="1" customFormat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s="1" customFormat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s="1" customFormat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s="1" customFormat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5:20" s="1" customFormat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5:20" s="1" customFormat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5:20" s="1" customFormat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5:20" s="1" customFormat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5:20" s="1" customForma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5:20" s="1" customFormat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20" s="1" customFormat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20" s="1" customFormat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20" s="1" customFormat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20" s="1" customFormat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20" s="1" customFormat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20" s="1" customFormat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20" s="1" customFormat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20" s="1" customFormat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20" s="1" customFormat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5:20" s="1" customFormat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5:20" s="1" customFormat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5:20" s="1" customFormat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5:20" s="1" customFormat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5:20" s="1" customFormat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5:20" s="1" customFormat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5:20" s="1" customFormat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2:20" s="1" customFormat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2" spans="2:20" s="1" customFormat="1"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</row>
    <row r="1043" spans="2:20" s="1" customFormat="1"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</row>
    <row r="1044" spans="2:20" s="1" customFormat="1"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</row>
    <row r="1045" spans="2:20" s="1" customFormat="1"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</row>
    <row r="1047" spans="2:20" s="1" customFormat="1"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</row>
    <row r="1048" spans="2:20" s="9" customFormat="1">
      <c r="B1048" s="9" t="s">
        <v>4</v>
      </c>
      <c r="C1048" s="9" t="s">
        <v>4</v>
      </c>
      <c r="D1048" s="9" t="s">
        <v>4</v>
      </c>
      <c r="E1048" s="10" t="s">
        <v>5</v>
      </c>
      <c r="F1048" s="10" t="s">
        <v>4</v>
      </c>
      <c r="G1048" s="10" t="s">
        <v>6</v>
      </c>
      <c r="H1048" s="10" t="s">
        <v>44</v>
      </c>
      <c r="I1048" s="10" t="s">
        <v>4</v>
      </c>
      <c r="J1048" s="10" t="s">
        <v>9</v>
      </c>
      <c r="K1048" s="10" t="s">
        <v>45</v>
      </c>
      <c r="L1048" s="10"/>
      <c r="M1048" s="10"/>
      <c r="N1048" s="10"/>
      <c r="O1048" s="10"/>
      <c r="P1048" s="10"/>
      <c r="Q1048" s="10"/>
      <c r="R1048" s="10"/>
      <c r="S1048" s="10"/>
      <c r="T1048" s="10"/>
    </row>
    <row r="1049" spans="2:20" s="9" customFormat="1">
      <c r="B1049" s="9" t="s">
        <v>23</v>
      </c>
      <c r="C1049" s="9">
        <f>DCOUNTA(A4:T1042,C1048,B1048:B1049)</f>
        <v>2</v>
      </c>
      <c r="D1049" s="9" t="s">
        <v>23</v>
      </c>
      <c r="E1049" s="10">
        <f>DSUM(A4:T1043,F4,D1048:D1049)</f>
        <v>7.9530000000000003</v>
      </c>
      <c r="F1049" s="10" t="s">
        <v>23</v>
      </c>
      <c r="G1049" s="10" t="s">
        <v>46</v>
      </c>
      <c r="H1049" s="10">
        <f>DCOUNTA(A4:T1043,G4,F1048:G1049)</f>
        <v>1</v>
      </c>
      <c r="I1049" s="10" t="s">
        <v>23</v>
      </c>
      <c r="J1049" s="10" t="s">
        <v>47</v>
      </c>
      <c r="K1049" s="10">
        <f>DCOUNTA(A4:T1043,J4,I1048:J1049)</f>
        <v>0</v>
      </c>
      <c r="L1049" s="10"/>
      <c r="M1049" s="10"/>
      <c r="N1049" s="10"/>
      <c r="O1049" s="10"/>
      <c r="P1049" s="10"/>
      <c r="Q1049" s="10"/>
      <c r="R1049" s="10"/>
      <c r="S1049" s="10"/>
      <c r="T1049" s="10"/>
    </row>
    <row r="1050" spans="2:20" s="9" customFormat="1"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  <c r="T1050" s="10"/>
    </row>
    <row r="1051" spans="2:20" s="9" customFormat="1">
      <c r="B1051" s="9" t="s">
        <v>4</v>
      </c>
      <c r="D1051" s="9" t="s">
        <v>4</v>
      </c>
      <c r="E1051" s="10" t="s">
        <v>5</v>
      </c>
      <c r="F1051" s="10" t="s">
        <v>4</v>
      </c>
      <c r="G1051" s="10" t="s">
        <v>6</v>
      </c>
      <c r="H1051" s="10" t="s">
        <v>44</v>
      </c>
      <c r="I1051" s="10" t="s">
        <v>4</v>
      </c>
      <c r="J1051" s="10" t="s">
        <v>9</v>
      </c>
      <c r="K1051" s="10" t="s">
        <v>45</v>
      </c>
      <c r="L1051" s="10"/>
      <c r="M1051" s="10"/>
      <c r="N1051" s="10"/>
      <c r="O1051" s="10"/>
      <c r="P1051" s="10"/>
      <c r="Q1051" s="10"/>
      <c r="R1051" s="10"/>
      <c r="S1051" s="10"/>
      <c r="T1051" s="10"/>
    </row>
    <row r="1052" spans="2:20" s="9" customFormat="1">
      <c r="B1052" s="9" t="s">
        <v>48</v>
      </c>
      <c r="C1052" s="9">
        <f>DCOUNTA(A4:T1043,E4,B1051:B1052)</f>
        <v>0</v>
      </c>
      <c r="D1052" s="9" t="s">
        <v>48</v>
      </c>
      <c r="E1052" s="10">
        <f>DSUM(A4:T1043,E1051,D1051:D1052)</f>
        <v>0</v>
      </c>
      <c r="F1052" s="10" t="s">
        <v>48</v>
      </c>
      <c r="G1052" s="10" t="s">
        <v>46</v>
      </c>
      <c r="H1052" s="10">
        <f>DCOUNTA(A4:T1043,G4,F1051:G1052)</f>
        <v>0</v>
      </c>
      <c r="I1052" s="10" t="s">
        <v>48</v>
      </c>
      <c r="J1052" s="10" t="s">
        <v>47</v>
      </c>
      <c r="K1052" s="10">
        <f>DCOUNTA(A4:T1043,J4,I1051:J1052)</f>
        <v>0</v>
      </c>
      <c r="L1052" s="10"/>
      <c r="M1052" s="10"/>
      <c r="N1052" s="10"/>
      <c r="O1052" s="10"/>
      <c r="P1052" s="10"/>
      <c r="Q1052" s="10"/>
      <c r="R1052" s="10"/>
      <c r="S1052" s="10"/>
      <c r="T1052" s="10"/>
    </row>
    <row r="1053" spans="2:20" s="9" customFormat="1"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  <c r="T1053" s="10"/>
    </row>
    <row r="1054" spans="2:20" s="9" customFormat="1">
      <c r="B1054" s="9" t="s">
        <v>4</v>
      </c>
      <c r="D1054" s="9" t="s">
        <v>4</v>
      </c>
      <c r="E1054" s="10" t="s">
        <v>5</v>
      </c>
      <c r="F1054" s="10" t="s">
        <v>4</v>
      </c>
      <c r="G1054" s="10" t="s">
        <v>6</v>
      </c>
      <c r="H1054" s="10" t="s">
        <v>44</v>
      </c>
      <c r="I1054" s="10" t="s">
        <v>4</v>
      </c>
      <c r="J1054" s="10" t="s">
        <v>9</v>
      </c>
      <c r="K1054" s="10" t="s">
        <v>45</v>
      </c>
      <c r="L1054" s="10"/>
      <c r="M1054" s="10"/>
      <c r="N1054" s="10"/>
      <c r="O1054" s="10"/>
      <c r="P1054" s="10"/>
      <c r="Q1054" s="10"/>
      <c r="R1054" s="10"/>
      <c r="S1054" s="10"/>
      <c r="T1054" s="10"/>
    </row>
    <row r="1055" spans="2:20" s="9" customFormat="1">
      <c r="B1055" s="9" t="s">
        <v>49</v>
      </c>
      <c r="C1055" s="9">
        <f>DCOUNTA(A4:T1043,E4,B1054:B1055)</f>
        <v>0</v>
      </c>
      <c r="D1055" s="9" t="s">
        <v>49</v>
      </c>
      <c r="E1055" s="10">
        <f>DSUM(A4:T1043,F4,D1054:D1055)</f>
        <v>0</v>
      </c>
      <c r="F1055" s="10" t="s">
        <v>49</v>
      </c>
      <c r="G1055" s="10" t="s">
        <v>46</v>
      </c>
      <c r="H1055" s="10">
        <f>DCOUNTA(A4:T1043,G4,F1054:G1055)</f>
        <v>0</v>
      </c>
      <c r="I1055" s="10" t="s">
        <v>49</v>
      </c>
      <c r="J1055" s="10" t="s">
        <v>47</v>
      </c>
      <c r="K1055" s="10">
        <f>DCOUNTA(A4:T1043,J4,I1054:J1055)</f>
        <v>0</v>
      </c>
      <c r="L1055" s="10"/>
      <c r="M1055" s="10"/>
      <c r="N1055" s="10"/>
      <c r="O1055" s="10"/>
      <c r="P1055" s="10"/>
      <c r="Q1055" s="10"/>
      <c r="R1055" s="10"/>
      <c r="S1055" s="10"/>
      <c r="T1055" s="10"/>
    </row>
    <row r="1056" spans="2:20" s="9" customFormat="1"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  <c r="T1056" s="10"/>
    </row>
    <row r="1057" spans="2:51" s="9" customFormat="1" hidden="1">
      <c r="B1057" s="9" t="s">
        <v>4</v>
      </c>
      <c r="D1057" s="9" t="s">
        <v>4</v>
      </c>
      <c r="E1057" s="10" t="s">
        <v>5</v>
      </c>
      <c r="F1057" s="10" t="s">
        <v>4</v>
      </c>
      <c r="G1057" s="10" t="s">
        <v>6</v>
      </c>
      <c r="H1057" s="10" t="s">
        <v>44</v>
      </c>
      <c r="I1057" s="10" t="s">
        <v>4</v>
      </c>
      <c r="J1057" s="10" t="s">
        <v>9</v>
      </c>
      <c r="K1057" s="10" t="s">
        <v>45</v>
      </c>
      <c r="L1057" s="10"/>
      <c r="M1057" s="10"/>
      <c r="N1057" s="10"/>
      <c r="O1057" s="10"/>
      <c r="P1057" s="10"/>
      <c r="Q1057" s="10"/>
      <c r="R1057" s="10"/>
      <c r="S1057" s="10"/>
      <c r="T1057" s="10"/>
    </row>
    <row r="1058" spans="2:51" s="9" customFormat="1" hidden="1">
      <c r="B1058" s="9" t="s">
        <v>50</v>
      </c>
      <c r="C1058" s="9">
        <f>DCOUNTA(C4:T1043,E4,B1057:B1058)</f>
        <v>0</v>
      </c>
      <c r="D1058" s="9" t="s">
        <v>50</v>
      </c>
      <c r="E1058" s="10">
        <f>DSUM(A4:T1043,F4,D1057:D1058)</f>
        <v>0</v>
      </c>
      <c r="F1058" s="10" t="s">
        <v>50</v>
      </c>
      <c r="G1058" s="10" t="s">
        <v>46</v>
      </c>
      <c r="H1058" s="10">
        <f>DCOUNTA(A4:T1043,G4,F1057:G1058)</f>
        <v>0</v>
      </c>
      <c r="I1058" s="10" t="s">
        <v>50</v>
      </c>
      <c r="J1058" s="10" t="s">
        <v>47</v>
      </c>
      <c r="K1058" s="10">
        <f>DCOUNTA(A4:T1043,J4,I1057:J1058)</f>
        <v>0</v>
      </c>
      <c r="L1058" s="10"/>
      <c r="M1058" s="10"/>
      <c r="N1058" s="10"/>
      <c r="O1058" s="10"/>
      <c r="P1058" s="10"/>
      <c r="Q1058" s="10"/>
      <c r="R1058" s="10"/>
      <c r="S1058" s="10"/>
      <c r="T1058" s="10"/>
    </row>
    <row r="1059" spans="2:51" s="9" customFormat="1" hidden="1">
      <c r="E1059" s="10"/>
      <c r="F1059" s="10"/>
      <c r="G1059" s="10"/>
      <c r="H1059" s="10"/>
      <c r="I1059" s="10"/>
      <c r="J1059" s="10"/>
      <c r="K1059" s="10"/>
      <c r="L1059" s="10"/>
      <c r="M1059" s="10"/>
      <c r="N1059" s="10"/>
      <c r="O1059" s="10"/>
      <c r="P1059" s="10"/>
      <c r="Q1059" s="10"/>
      <c r="R1059" s="10"/>
      <c r="S1059" s="10"/>
      <c r="T1059" s="10"/>
    </row>
    <row r="1060" spans="2:51" s="9" customFormat="1" hidden="1"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  <c r="T1060" s="10"/>
    </row>
    <row r="1061" spans="2:51" s="9" customFormat="1" hidden="1">
      <c r="B1061" s="9" t="s">
        <v>4</v>
      </c>
      <c r="D1061" s="9" t="s">
        <v>4</v>
      </c>
      <c r="E1061" s="10" t="s">
        <v>5</v>
      </c>
      <c r="F1061" s="10" t="s">
        <v>4</v>
      </c>
      <c r="G1061" s="10" t="s">
        <v>6</v>
      </c>
      <c r="H1061" s="10" t="s">
        <v>44</v>
      </c>
      <c r="I1061" s="10" t="s">
        <v>4</v>
      </c>
      <c r="J1061" s="10" t="s">
        <v>9</v>
      </c>
      <c r="K1061" s="10" t="s">
        <v>45</v>
      </c>
      <c r="L1061" s="10"/>
      <c r="M1061" s="10"/>
      <c r="N1061" s="10"/>
      <c r="O1061" s="10"/>
      <c r="P1061" s="10"/>
      <c r="Q1061" s="10"/>
      <c r="R1061" s="10"/>
      <c r="S1061" s="10"/>
      <c r="T1061" s="10"/>
    </row>
    <row r="1062" spans="2:51" s="9" customFormat="1" hidden="1">
      <c r="B1062" s="9" t="s">
        <v>51</v>
      </c>
      <c r="C1062" s="9">
        <f>DCOUNTA(A4:T1043,E4,B1061:B1062)</f>
        <v>0</v>
      </c>
      <c r="D1062" s="9" t="s">
        <v>51</v>
      </c>
      <c r="E1062" s="10">
        <f>DSUM(A4:T1043,F4,D1061:D1062)</f>
        <v>0</v>
      </c>
      <c r="F1062" s="10" t="s">
        <v>51</v>
      </c>
      <c r="G1062" s="10" t="s">
        <v>46</v>
      </c>
      <c r="H1062" s="10">
        <f>DCOUNTA(A4:T1043,G4,F1061:G1062)</f>
        <v>0</v>
      </c>
      <c r="I1062" s="10" t="s">
        <v>51</v>
      </c>
      <c r="J1062" s="10" t="s">
        <v>47</v>
      </c>
      <c r="K1062" s="10">
        <f>DCOUNTA(A4:T1043,J4,I1061:J1062)</f>
        <v>0</v>
      </c>
      <c r="L1062" s="10"/>
      <c r="M1062" s="10"/>
      <c r="N1062" s="10"/>
      <c r="O1062" s="10"/>
      <c r="P1062" s="10"/>
      <c r="Q1062" s="10"/>
      <c r="R1062" s="10"/>
      <c r="S1062" s="10"/>
      <c r="T1062" s="10"/>
    </row>
    <row r="1063" spans="2:51" s="9" customFormat="1" hidden="1"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  <c r="T1063" s="10"/>
    </row>
    <row r="1064" spans="2:51" s="9" customFormat="1" hidden="1">
      <c r="B1064" s="9" t="s">
        <v>4</v>
      </c>
      <c r="D1064" s="9" t="s">
        <v>4</v>
      </c>
      <c r="E1064" s="10" t="s">
        <v>5</v>
      </c>
      <c r="F1064" s="10" t="s">
        <v>4</v>
      </c>
      <c r="G1064" s="10" t="s">
        <v>6</v>
      </c>
      <c r="H1064" s="10" t="s">
        <v>44</v>
      </c>
      <c r="I1064" s="10" t="s">
        <v>4</v>
      </c>
      <c r="J1064" s="10" t="s">
        <v>9</v>
      </c>
      <c r="K1064" s="10" t="s">
        <v>45</v>
      </c>
      <c r="L1064" s="10"/>
      <c r="M1064" s="10"/>
      <c r="N1064" s="10"/>
      <c r="O1064" s="10"/>
      <c r="P1064" s="10"/>
      <c r="Q1064" s="10"/>
      <c r="R1064" s="10"/>
      <c r="S1064" s="10"/>
      <c r="T1064" s="10"/>
    </row>
    <row r="1065" spans="2:51" s="9" customFormat="1" hidden="1">
      <c r="B1065" s="9" t="s">
        <v>31</v>
      </c>
      <c r="C1065" s="9">
        <f>DCOUNTA(B4:T1043,B1064,B1064:B1065)</f>
        <v>1</v>
      </c>
      <c r="D1065" s="9" t="s">
        <v>31</v>
      </c>
      <c r="E1065" s="10">
        <f>DSUM(A4:T1043,F4,D1064:D1065)</f>
        <v>5.0140000000000002</v>
      </c>
      <c r="F1065" s="10" t="s">
        <v>31</v>
      </c>
      <c r="G1065" s="10" t="s">
        <v>46</v>
      </c>
      <c r="H1065" s="10">
        <f>DCOUNTA(A4:T1043,G4,F1064:G1065)</f>
        <v>1</v>
      </c>
      <c r="I1065" s="10" t="s">
        <v>31</v>
      </c>
      <c r="J1065" s="10" t="s">
        <v>47</v>
      </c>
      <c r="K1065" s="10">
        <f>DCOUNTA(A4:T1043,J4,I1064:J1065)</f>
        <v>1</v>
      </c>
      <c r="L1065" s="10"/>
      <c r="M1065" s="10"/>
      <c r="N1065" s="10"/>
      <c r="O1065" s="10"/>
      <c r="P1065" s="10"/>
      <c r="Q1065" s="10"/>
      <c r="R1065" s="10"/>
      <c r="S1065" s="10"/>
      <c r="T1065" s="10"/>
    </row>
    <row r="1066" spans="2:51" s="9" customFormat="1">
      <c r="E1066" s="10"/>
      <c r="F1066" s="10"/>
      <c r="G1066" s="10"/>
      <c r="H1066" s="10"/>
      <c r="I1066" s="10"/>
      <c r="J1066" s="10"/>
      <c r="K1066" s="10"/>
      <c r="L1066" s="10"/>
      <c r="M1066" s="10"/>
      <c r="N1066" s="10"/>
      <c r="O1066" s="10"/>
      <c r="P1066" s="10"/>
      <c r="Q1066" s="10"/>
      <c r="R1066" s="10"/>
      <c r="S1066" s="10"/>
      <c r="T1066" s="10"/>
    </row>
    <row r="1067" spans="2:51" s="9" customFormat="1" ht="15.75">
      <c r="C1067" s="11" t="s">
        <v>52</v>
      </c>
      <c r="D1067" s="11" t="s">
        <v>53</v>
      </c>
      <c r="E1067" s="11" t="s">
        <v>54</v>
      </c>
      <c r="F1067" s="11" t="s">
        <v>55</v>
      </c>
      <c r="G1067" s="11" t="s">
        <v>56</v>
      </c>
      <c r="H1067" s="10"/>
      <c r="I1067" s="10"/>
      <c r="J1067" s="10"/>
      <c r="K1067" s="10"/>
      <c r="L1067" s="10"/>
      <c r="M1067" s="10"/>
      <c r="N1067" s="10"/>
      <c r="O1067" s="12"/>
      <c r="P1067" s="10"/>
      <c r="Q1067" s="10"/>
      <c r="R1067" s="10"/>
      <c r="S1067" s="10"/>
      <c r="T1067" s="10"/>
      <c r="AX1067" s="9" t="s">
        <v>57</v>
      </c>
      <c r="AY1067" s="9" t="s">
        <v>58</v>
      </c>
    </row>
    <row r="1068" spans="2:51" s="9" customFormat="1" ht="15.75">
      <c r="C1068" s="13">
        <f>C1049</f>
        <v>2</v>
      </c>
      <c r="D1068" s="14" t="s">
        <v>59</v>
      </c>
      <c r="E1068" s="14">
        <f>E1049</f>
        <v>7.9530000000000003</v>
      </c>
      <c r="F1068" s="13">
        <f>H1049</f>
        <v>1</v>
      </c>
      <c r="G1068" s="13">
        <f>K1049</f>
        <v>0</v>
      </c>
      <c r="H1068" s="10"/>
      <c r="I1068" s="10"/>
      <c r="J1068" s="10"/>
      <c r="K1068" s="10"/>
      <c r="L1068" s="10"/>
      <c r="M1068" s="10"/>
      <c r="N1068" s="10"/>
      <c r="O1068" s="12"/>
      <c r="P1068" s="10"/>
      <c r="Q1068" s="10"/>
      <c r="R1068" s="10"/>
      <c r="S1068" s="10"/>
      <c r="T1068" s="10"/>
    </row>
    <row r="1069" spans="2:51" s="9" customFormat="1" ht="15.75">
      <c r="C1069" s="13">
        <f>C1052</f>
        <v>0</v>
      </c>
      <c r="D1069" s="14" t="s">
        <v>60</v>
      </c>
      <c r="E1069" s="14">
        <f>E1052</f>
        <v>0</v>
      </c>
      <c r="F1069" s="13">
        <f>H1052</f>
        <v>0</v>
      </c>
      <c r="G1069" s="13">
        <f>K1052</f>
        <v>0</v>
      </c>
      <c r="H1069" s="10"/>
      <c r="I1069" s="10"/>
      <c r="J1069" s="10"/>
      <c r="K1069" s="10"/>
      <c r="L1069" s="10"/>
      <c r="M1069" s="10"/>
      <c r="N1069" s="10"/>
      <c r="O1069" s="12"/>
      <c r="P1069" s="10"/>
      <c r="Q1069" s="10"/>
      <c r="R1069" s="10"/>
      <c r="S1069" s="10"/>
      <c r="T1069" s="10"/>
    </row>
    <row r="1070" spans="2:51" s="9" customFormat="1" ht="15.75">
      <c r="C1070" s="13">
        <f>C1055</f>
        <v>0</v>
      </c>
      <c r="D1070" s="14" t="s">
        <v>61</v>
      </c>
      <c r="E1070" s="14">
        <f>E1055</f>
        <v>0</v>
      </c>
      <c r="F1070" s="13">
        <f>H1055</f>
        <v>0</v>
      </c>
      <c r="G1070" s="13">
        <f>K1055</f>
        <v>0</v>
      </c>
      <c r="H1070" s="10"/>
      <c r="I1070" s="10"/>
      <c r="J1070" s="10"/>
      <c r="K1070" s="10"/>
      <c r="L1070" s="10"/>
      <c r="M1070" s="10"/>
      <c r="N1070" s="10"/>
      <c r="O1070" s="12"/>
      <c r="P1070" s="10"/>
      <c r="Q1070" s="10"/>
      <c r="R1070" s="10"/>
      <c r="S1070" s="10"/>
      <c r="T1070" s="10"/>
    </row>
    <row r="1071" spans="2:51" s="9" customFormat="1" ht="15.75">
      <c r="C1071" s="13">
        <f>C1058</f>
        <v>0</v>
      </c>
      <c r="D1071" s="14" t="s">
        <v>62</v>
      </c>
      <c r="E1071" s="14">
        <f>E1058</f>
        <v>0</v>
      </c>
      <c r="F1071" s="13">
        <f>H1058</f>
        <v>0</v>
      </c>
      <c r="G1071" s="13">
        <f>K1058</f>
        <v>0</v>
      </c>
      <c r="H1071" s="10"/>
      <c r="I1071" s="10"/>
      <c r="J1071" s="10"/>
      <c r="K1071" s="10"/>
      <c r="L1071" s="10"/>
      <c r="M1071" s="10"/>
      <c r="N1071" s="10"/>
      <c r="O1071" s="12"/>
      <c r="P1071" s="10"/>
      <c r="Q1071" s="10"/>
      <c r="R1071" s="10"/>
      <c r="S1071" s="10"/>
      <c r="T1071" s="10"/>
    </row>
    <row r="1072" spans="2:51" s="9" customFormat="1" ht="15.75">
      <c r="C1072" s="13">
        <f>C1062</f>
        <v>0</v>
      </c>
      <c r="D1072" s="14" t="s">
        <v>51</v>
      </c>
      <c r="E1072" s="14">
        <f>E1062</f>
        <v>0</v>
      </c>
      <c r="F1072" s="13">
        <f>H1062</f>
        <v>0</v>
      </c>
      <c r="G1072" s="13">
        <f>K1062</f>
        <v>0</v>
      </c>
      <c r="H1072" s="10"/>
      <c r="I1072" s="10"/>
      <c r="J1072" s="10"/>
      <c r="K1072" s="10"/>
      <c r="L1072" s="10"/>
      <c r="M1072" s="10"/>
      <c r="N1072" s="10"/>
      <c r="O1072" s="12"/>
      <c r="P1072" s="10"/>
      <c r="Q1072" s="10"/>
      <c r="R1072" s="10"/>
      <c r="S1072" s="10"/>
      <c r="T1072" s="10"/>
    </row>
    <row r="1073" spans="3:20" s="9" customFormat="1" ht="15.75">
      <c r="C1073" s="13">
        <f>C1065</f>
        <v>1</v>
      </c>
      <c r="D1073" s="14" t="s">
        <v>63</v>
      </c>
      <c r="E1073" s="14">
        <f>E1065</f>
        <v>5.0140000000000002</v>
      </c>
      <c r="F1073" s="13">
        <f>H1065</f>
        <v>1</v>
      </c>
      <c r="G1073" s="13">
        <f>K1065</f>
        <v>1</v>
      </c>
      <c r="H1073" s="10"/>
      <c r="I1073" s="10"/>
      <c r="J1073" s="10"/>
      <c r="K1073" s="10"/>
      <c r="L1073" s="10"/>
      <c r="M1073" s="10"/>
      <c r="N1073" s="10"/>
      <c r="O1073" s="12"/>
      <c r="P1073" s="10"/>
      <c r="Q1073" s="10"/>
      <c r="R1073" s="10"/>
      <c r="S1073" s="10"/>
      <c r="T1073" s="10"/>
    </row>
    <row r="1074" spans="3:20" s="9" customFormat="1" ht="15.75">
      <c r="C1074" s="15"/>
      <c r="D1074" s="11" t="s">
        <v>64</v>
      </c>
      <c r="E1074" s="11">
        <f>E1068</f>
        <v>7.9530000000000003</v>
      </c>
      <c r="F1074" s="15"/>
      <c r="G1074" s="10"/>
      <c r="H1074" s="10"/>
      <c r="I1074" s="10"/>
      <c r="J1074" s="10"/>
      <c r="K1074" s="10"/>
      <c r="L1074" s="10"/>
      <c r="M1074" s="10"/>
      <c r="N1074" s="10"/>
      <c r="O1074" s="12"/>
      <c r="P1074" s="10"/>
      <c r="Q1074" s="10"/>
      <c r="R1074" s="10"/>
      <c r="S1074" s="10"/>
      <c r="T1074" s="10"/>
    </row>
    <row r="1075" spans="3:20" s="9" customFormat="1" ht="15.75">
      <c r="C1075" s="15"/>
      <c r="D1075" s="11" t="s">
        <v>65</v>
      </c>
      <c r="E1075" s="11">
        <f>E1068+E1069+E1070+E1071+E1072+E1073</f>
        <v>12.967000000000001</v>
      </c>
      <c r="F1075" s="10"/>
      <c r="G1075" s="10"/>
      <c r="H1075" s="10"/>
      <c r="I1075" s="10"/>
      <c r="J1075" s="10"/>
      <c r="K1075" s="10"/>
      <c r="L1075" s="10"/>
      <c r="M1075" s="10"/>
      <c r="N1075" s="10"/>
      <c r="O1075" s="10"/>
      <c r="P1075" s="10"/>
      <c r="Q1075" s="10"/>
      <c r="R1075" s="10"/>
      <c r="S1075" s="10"/>
      <c r="T1075" s="10"/>
    </row>
    <row r="1076" spans="3:20" s="1" customFormat="1"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</row>
    <row r="1077" spans="3:20" s="1" customFormat="1"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</row>
    <row r="1078" spans="3:20" s="1" customFormat="1"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</row>
    <row r="1079" spans="3:20" s="1" customFormat="1"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</row>
    <row r="1080" spans="3:20" s="1" customFormat="1"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</row>
    <row r="1081" spans="3:20" s="1" customForma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3:20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3:20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3:20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3:20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3:20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3:20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3:20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20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20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20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20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20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20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20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20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20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20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</row>
    <row r="2331" spans="5:20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</row>
    <row r="2332" spans="5:20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</row>
    <row r="2333" spans="5:20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</row>
    <row r="2334" spans="5:20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</row>
    <row r="2335" spans="5:20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</row>
    <row r="2336" spans="5:20" s="1" customFormat="1"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</row>
    <row r="2337" spans="5:20" s="1" customFormat="1"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</row>
    <row r="2338" spans="5:20" s="1" customFormat="1"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</row>
    <row r="2339" spans="5:20" s="1" customFormat="1"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</row>
    <row r="2340" spans="5:20" s="1" customFormat="1"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</row>
    <row r="2341" spans="5:20" s="1" customFormat="1"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2021-02-17T22:21:20Z</dcterms:created>
  <dcterms:modified xsi:type="dcterms:W3CDTF">2021-02-17T22:21:51Z</dcterms:modified>
</cp:coreProperties>
</file>