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062" i="1"/>
  <c r="G1070" s="1"/>
  <c r="H1062"/>
  <c r="F1070" s="1"/>
  <c r="E1062"/>
  <c r="E1070" s="1"/>
  <c r="C1062"/>
  <c r="C1070" s="1"/>
  <c r="K1059"/>
  <c r="G1069" s="1"/>
  <c r="H1059"/>
  <c r="F1069" s="1"/>
  <c r="E1059"/>
  <c r="E1069" s="1"/>
  <c r="C1059"/>
  <c r="C1069" s="1"/>
  <c r="K1055"/>
  <c r="G1068" s="1"/>
  <c r="H1055"/>
  <c r="F1068" s="1"/>
  <c r="E1055"/>
  <c r="E1068" s="1"/>
  <c r="C1055"/>
  <c r="C1068" s="1"/>
  <c r="K1052"/>
  <c r="G1067" s="1"/>
  <c r="H1052"/>
  <c r="F1067" s="1"/>
  <c r="E1052"/>
  <c r="E1067" s="1"/>
  <c r="C1052"/>
  <c r="C1067" s="1"/>
  <c r="K1049"/>
  <c r="G1066" s="1"/>
  <c r="H1049"/>
  <c r="F1066" s="1"/>
  <c r="E1049"/>
  <c r="E1066" s="1"/>
  <c r="C1049"/>
  <c r="C1066" s="1"/>
  <c r="C1046"/>
  <c r="C1065" s="1"/>
  <c r="J5"/>
  <c r="K1046" s="1"/>
  <c r="G1065" s="1"/>
  <c r="I5"/>
  <c r="H5"/>
  <c r="G5"/>
  <c r="H1046" s="1"/>
  <c r="F1065" s="1"/>
  <c r="F5"/>
  <c r="E1046" s="1"/>
  <c r="E1065" s="1"/>
  <c r="E1071" l="1"/>
  <c r="E1072"/>
</calcChain>
</file>

<file path=xl/sharedStrings.xml><?xml version="1.0" encoding="utf-8"?>
<sst xmlns="http://schemas.openxmlformats.org/spreadsheetml/2006/main" count="135" uniqueCount="52">
  <si>
    <t>IMPLICACIÓN DE LOS SISTEMAS GLICÉRGICO Y GLUTAMATÉRGICO EN PATOLOGÍAS DEL SISTEMA NERVIOSO CENTRAL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</si>
  <si>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</si>
  <si>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</si>
  <si>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</si>
  <si>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</si>
  <si>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</si>
  <si>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</si>
  <si>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</si>
  <si>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</si>
  <si>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</si>
  <si>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</si>
  <si>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</si>
  <si>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</si>
  <si>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</si>
  <si>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</si>
  <si>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</si>
  <si>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</si>
  <si>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</si>
  <si>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</si>
  <si>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</si>
  <si>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da Silva, VD; Silva, RR; Neto, JG; Lopez-Corcuera, B; Guimaraes, MZ; Noel, F; Buarque, CD</t>
  </si>
  <si>
    <t>New alpha-Hydroxy-1,2,3-triazoles and 9H-Fluorenes-1,2,3-triazoles: Synthesis and Evaluation as Glycine Transporter 1 Inhibitors</t>
  </si>
  <si>
    <t>JOURNAL OF THE BRAZILIAN CHEMICAL SOCIETY</t>
  </si>
  <si>
    <t>Article</t>
  </si>
  <si>
    <t>[da Silva, Veronica D.; Goncalves Neto, Joao; Buarque, Camilla D.] Pontificia Univ Catolica Rio de Janeiro, Lab Sintese Organ, BR-22451900 Rio De Janeiro, RJ, Brazil; [Silva, Rafaela R.; Noel, Francois] Univ Fed Rio de Janeiro, Inst Ciencias Biomed, Lab Farmacol Bioquim &amp; Mol, BR-21941901 Rio De Janeiro, RJ, Brazil; [Lopez-Corcuera, Beatriz] Univ Autonoma Madrid, Dept Biol Mol, Madrid 28049, Spain; [Lopez-Corcuera, Beatriz] Univ Autonoma Madrid, Severe Ochoa Consejo Super Invest Cient, Ctr Biol Mol, Madrid 28049, Spain; [Guimaraes, Marilia Z.] Univ Fed Rio de Janeiro, Inst Ciencias Biomed, BR-21941901 Rio De Janeiro, RJ, Brazil</t>
  </si>
  <si>
    <t>Buarque, CD (corresponding author), Pontificia Univ Catolica Rio de Janeiro, Lab Sintese Organ, BR-22451900 Rio De Janeiro, RJ, Brazil.</t>
  </si>
  <si>
    <t>0103-5053</t>
  </si>
  <si>
    <t>JUN</t>
  </si>
  <si>
    <t>1587-1599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</si>
  <si>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</si>
  <si>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</si>
  <si>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</si>
  <si>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</si>
  <si>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</si>
  <si>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</si>
  <si>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</si>
  <si>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</si>
  <si>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Review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</si>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</sst>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3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34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34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34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34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34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1.399</v>
      </c>
      <c r="G5" s="7" t="str">
        <f>VLOOKUP(N5,[1]Revistas!$B$2:$G$62863,3,FALSE)</f>
        <v>Q3</v>
      </c>
      <c r="H5" s="7" t="str">
        <f>VLOOKUP(N5,[1]Revistas!$B$2:$G$62863,4,FALSE)</f>
        <v>CHEMISTRY, MULTIDISCIPLINARY -- SCIE</v>
      </c>
      <c r="I5" s="7" t="str">
        <f>VLOOKUP(N5,[1]Revistas!$B$2:$G$62863,5,FALSE)</f>
        <v>126/177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31</v>
      </c>
      <c r="R5" s="7">
        <v>6</v>
      </c>
      <c r="S5" s="7">
        <v>1258</v>
      </c>
      <c r="T5" s="7">
        <v>1269</v>
      </c>
      <c r="AH5" s="1">
        <v>44207</v>
      </c>
    </row>
    <row r="6" spans="2:34" s="1" customForma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34" s="1" customForma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2:34" s="1" customFormat="1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34" s="1" customFormat="1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34" s="1" customFormat="1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 t="s">
        <v>28</v>
      </c>
      <c r="T10" s="2"/>
    </row>
    <row r="11" spans="2:34" s="1" customFormat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34" s="1" customForma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34" s="1" customForma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34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34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34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4" spans="2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9" customFormat="1">
      <c r="B1045" s="9" t="s">
        <v>4</v>
      </c>
      <c r="C1045" s="9" t="s">
        <v>4</v>
      </c>
      <c r="D1045" s="9" t="s">
        <v>4</v>
      </c>
      <c r="E1045" s="10" t="s">
        <v>5</v>
      </c>
      <c r="F1045" s="10" t="s">
        <v>4</v>
      </c>
      <c r="G1045" s="10" t="s">
        <v>6</v>
      </c>
      <c r="H1045" s="10" t="s">
        <v>29</v>
      </c>
      <c r="I1045" s="10" t="s">
        <v>4</v>
      </c>
      <c r="J1045" s="10" t="s">
        <v>9</v>
      </c>
      <c r="K1045" s="10" t="s">
        <v>30</v>
      </c>
      <c r="L1045" s="10"/>
      <c r="M1045" s="10"/>
      <c r="N1045" s="10"/>
      <c r="O1045" s="10"/>
      <c r="P1045" s="10"/>
      <c r="Q1045" s="10"/>
      <c r="R1045" s="10"/>
      <c r="S1045" s="10"/>
      <c r="T1045" s="10"/>
    </row>
    <row r="1046" spans="2:20" s="9" customFormat="1">
      <c r="B1046" s="9" t="s">
        <v>23</v>
      </c>
      <c r="C1046" s="9">
        <f>DCOUNTA(A4:T1039,C1045,B1045:B1046)</f>
        <v>1</v>
      </c>
      <c r="D1046" s="9" t="s">
        <v>23</v>
      </c>
      <c r="E1046" s="10">
        <f>DSUM(A4:T1040,F4,D1045:D1046)</f>
        <v>1.399</v>
      </c>
      <c r="F1046" s="10" t="s">
        <v>23</v>
      </c>
      <c r="G1046" s="10" t="s">
        <v>31</v>
      </c>
      <c r="H1046" s="10">
        <f>DCOUNTA(A4:T1040,G4,F1045:G1046)</f>
        <v>0</v>
      </c>
      <c r="I1046" s="10" t="s">
        <v>23</v>
      </c>
      <c r="J1046" s="10" t="s">
        <v>32</v>
      </c>
      <c r="K1046" s="10">
        <f>DCOUNTA(A4:T1040,J4,I1045:J1046)</f>
        <v>0</v>
      </c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2:20" s="9" customFormat="1"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</row>
    <row r="1048" spans="2:20" s="9" customFormat="1">
      <c r="B1048" s="9" t="s">
        <v>4</v>
      </c>
      <c r="D1048" s="9" t="s">
        <v>4</v>
      </c>
      <c r="E1048" s="10" t="s">
        <v>5</v>
      </c>
      <c r="F1048" s="10" t="s">
        <v>4</v>
      </c>
      <c r="G1048" s="10" t="s">
        <v>6</v>
      </c>
      <c r="H1048" s="10" t="s">
        <v>29</v>
      </c>
      <c r="I1048" s="10" t="s">
        <v>4</v>
      </c>
      <c r="J1048" s="10" t="s">
        <v>9</v>
      </c>
      <c r="K1048" s="10" t="s">
        <v>30</v>
      </c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>
      <c r="B1049" s="9" t="s">
        <v>33</v>
      </c>
      <c r="C1049" s="9">
        <f>DCOUNTA(A4:T1040,E4,B1048:B1049)</f>
        <v>0</v>
      </c>
      <c r="D1049" s="9" t="s">
        <v>33</v>
      </c>
      <c r="E1049" s="10">
        <f>DSUM(A4:T1040,E1048,D1048:D1049)</f>
        <v>0</v>
      </c>
      <c r="F1049" s="10" t="s">
        <v>33</v>
      </c>
      <c r="G1049" s="10" t="s">
        <v>31</v>
      </c>
      <c r="H1049" s="10">
        <f>DCOUNTA(A4:T1040,G4,F1048:G1049)</f>
        <v>0</v>
      </c>
      <c r="I1049" s="10" t="s">
        <v>33</v>
      </c>
      <c r="J1049" s="10" t="s">
        <v>32</v>
      </c>
      <c r="K1049" s="10">
        <f>DCOUNTA(A4:T1040,J4,I1048:J1049)</f>
        <v>0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>
      <c r="B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29</v>
      </c>
      <c r="I1051" s="10" t="s">
        <v>4</v>
      </c>
      <c r="J1051" s="10" t="s">
        <v>9</v>
      </c>
      <c r="K1051" s="10" t="s">
        <v>30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34</v>
      </c>
      <c r="C1052" s="9">
        <f>DCOUNTA(A4:T1040,E4,B1051:B1052)</f>
        <v>0</v>
      </c>
      <c r="D1052" s="9" t="s">
        <v>34</v>
      </c>
      <c r="E1052" s="10">
        <f>DSUM(A4:T1040,F4,D1051:D1052)</f>
        <v>0</v>
      </c>
      <c r="F1052" s="10" t="s">
        <v>34</v>
      </c>
      <c r="G1052" s="10" t="s">
        <v>31</v>
      </c>
      <c r="H1052" s="10">
        <f>DCOUNTA(A4:T1040,G4,F1051:G1052)</f>
        <v>0</v>
      </c>
      <c r="I1052" s="10" t="s">
        <v>34</v>
      </c>
      <c r="J1052" s="10" t="s">
        <v>32</v>
      </c>
      <c r="K1052" s="10">
        <f>DCOUNTA(A4:T1040,J4,I1051:J1052)</f>
        <v>0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B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29</v>
      </c>
      <c r="I1054" s="10" t="s">
        <v>4</v>
      </c>
      <c r="J1054" s="10" t="s">
        <v>9</v>
      </c>
      <c r="K1054" s="10" t="s">
        <v>30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35</v>
      </c>
      <c r="C1055" s="9">
        <f>DCOUNTA(C4:T1040,E4,B1054:B1055)</f>
        <v>0</v>
      </c>
      <c r="D1055" s="9" t="s">
        <v>35</v>
      </c>
      <c r="E1055" s="10">
        <f>DSUM(A4:T1040,F4,D1054:D1055)</f>
        <v>0</v>
      </c>
      <c r="F1055" s="10" t="s">
        <v>35</v>
      </c>
      <c r="G1055" s="10" t="s">
        <v>31</v>
      </c>
      <c r="H1055" s="10">
        <f>DCOUNTA(A4:T1040,G4,F1054:G1055)</f>
        <v>0</v>
      </c>
      <c r="I1055" s="10" t="s">
        <v>35</v>
      </c>
      <c r="J1055" s="10" t="s">
        <v>32</v>
      </c>
      <c r="K1055" s="10">
        <f>DCOUNTA(A4:T1040,J4,I1054:J1055)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51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51" s="9" customFormat="1" hidden="1">
      <c r="B1058" s="9" t="s">
        <v>4</v>
      </c>
      <c r="D1058" s="9" t="s">
        <v>4</v>
      </c>
      <c r="E1058" s="10" t="s">
        <v>5</v>
      </c>
      <c r="F1058" s="10" t="s">
        <v>4</v>
      </c>
      <c r="G1058" s="10" t="s">
        <v>6</v>
      </c>
      <c r="H1058" s="10" t="s">
        <v>29</v>
      </c>
      <c r="I1058" s="10" t="s">
        <v>4</v>
      </c>
      <c r="J1058" s="10" t="s">
        <v>9</v>
      </c>
      <c r="K1058" s="10" t="s">
        <v>30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51" s="9" customFormat="1" hidden="1">
      <c r="B1059" s="9" t="s">
        <v>36</v>
      </c>
      <c r="C1059" s="9">
        <f>DCOUNTA(A4:T1040,E4,B1058:B1059)</f>
        <v>0</v>
      </c>
      <c r="D1059" s="9" t="s">
        <v>36</v>
      </c>
      <c r="E1059" s="10">
        <f>DSUM(A4:T1040,F4,D1058:D1059)</f>
        <v>0</v>
      </c>
      <c r="F1059" s="10" t="s">
        <v>36</v>
      </c>
      <c r="G1059" s="10" t="s">
        <v>31</v>
      </c>
      <c r="H1059" s="10">
        <f>DCOUNTA(A4:T1040,G4,F1058:G1059)</f>
        <v>0</v>
      </c>
      <c r="I1059" s="10" t="s">
        <v>36</v>
      </c>
      <c r="J1059" s="10" t="s">
        <v>32</v>
      </c>
      <c r="K1059" s="10">
        <f>DCOUNTA(A4:T1040,J4,I1058:J1059)</f>
        <v>0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51" s="9" customFormat="1" hidden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51" s="9" customFormat="1" hidden="1">
      <c r="B1061" s="9" t="s">
        <v>4</v>
      </c>
      <c r="D1061" s="9" t="s">
        <v>4</v>
      </c>
      <c r="E1061" s="10" t="s">
        <v>5</v>
      </c>
      <c r="F1061" s="10" t="s">
        <v>4</v>
      </c>
      <c r="G1061" s="10" t="s">
        <v>6</v>
      </c>
      <c r="H1061" s="10" t="s">
        <v>29</v>
      </c>
      <c r="I1061" s="10" t="s">
        <v>4</v>
      </c>
      <c r="J1061" s="10" t="s">
        <v>9</v>
      </c>
      <c r="K1061" s="10" t="s">
        <v>30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51" s="9" customFormat="1" hidden="1">
      <c r="B1062" s="9" t="s">
        <v>37</v>
      </c>
      <c r="C1062" s="9">
        <f>DCOUNTA(B4:T1040,B1061,B1061:B1062)</f>
        <v>0</v>
      </c>
      <c r="D1062" s="9" t="s">
        <v>37</v>
      </c>
      <c r="E1062" s="10">
        <f>DSUM(A4:T1040,F4,D1061:D1062)</f>
        <v>0</v>
      </c>
      <c r="F1062" s="10" t="s">
        <v>37</v>
      </c>
      <c r="G1062" s="10" t="s">
        <v>31</v>
      </c>
      <c r="H1062" s="10">
        <f>DCOUNTA(A4:T1040,G4,F1061:G1062)</f>
        <v>0</v>
      </c>
      <c r="I1062" s="10" t="s">
        <v>37</v>
      </c>
      <c r="J1062" s="10" t="s">
        <v>32</v>
      </c>
      <c r="K1062" s="10">
        <f>DCOUNTA(A4:T1040,J4,I1061:J1062)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51" s="9" customFormat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51" s="9" customFormat="1" ht="15.75">
      <c r="C1064" s="11" t="s">
        <v>38</v>
      </c>
      <c r="D1064" s="11" t="s">
        <v>39</v>
      </c>
      <c r="E1064" s="11" t="s">
        <v>40</v>
      </c>
      <c r="F1064" s="11" t="s">
        <v>41</v>
      </c>
      <c r="G1064" s="11" t="s">
        <v>42</v>
      </c>
      <c r="H1064" s="10"/>
      <c r="I1064" s="10"/>
      <c r="J1064" s="10"/>
      <c r="K1064" s="10"/>
      <c r="L1064" s="10"/>
      <c r="M1064" s="10"/>
      <c r="N1064" s="10"/>
      <c r="O1064" s="12"/>
      <c r="P1064" s="10"/>
      <c r="Q1064" s="10"/>
      <c r="R1064" s="10"/>
      <c r="S1064" s="10"/>
      <c r="T1064" s="10"/>
      <c r="AX1064" s="9" t="s">
        <v>43</v>
      </c>
      <c r="AY1064" s="9" t="s">
        <v>44</v>
      </c>
    </row>
    <row r="1065" spans="2:51" s="9" customFormat="1" ht="15.75">
      <c r="C1065" s="13">
        <f>C1046</f>
        <v>1</v>
      </c>
      <c r="D1065" s="14" t="s">
        <v>45</v>
      </c>
      <c r="E1065" s="14">
        <f>E1046</f>
        <v>1.399</v>
      </c>
      <c r="F1065" s="13">
        <f>H1046</f>
        <v>0</v>
      </c>
      <c r="G1065" s="13">
        <f>K1046</f>
        <v>0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</row>
    <row r="1066" spans="2:51" s="9" customFormat="1" ht="15.75">
      <c r="C1066" s="13">
        <f>C1049</f>
        <v>0</v>
      </c>
      <c r="D1066" s="14" t="s">
        <v>46</v>
      </c>
      <c r="E1066" s="14">
        <f>E1049</f>
        <v>0</v>
      </c>
      <c r="F1066" s="13">
        <f>H1049</f>
        <v>0</v>
      </c>
      <c r="G1066" s="13">
        <f>K1049</f>
        <v>0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</row>
    <row r="1067" spans="2:51" s="9" customFormat="1" ht="15.75">
      <c r="C1067" s="13">
        <f>C1052</f>
        <v>0</v>
      </c>
      <c r="D1067" s="14" t="s">
        <v>47</v>
      </c>
      <c r="E1067" s="14">
        <f>E1052</f>
        <v>0</v>
      </c>
      <c r="F1067" s="13">
        <f>H1052</f>
        <v>0</v>
      </c>
      <c r="G1067" s="13">
        <f>K1052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</row>
    <row r="1068" spans="2:51" s="9" customFormat="1" ht="15.75">
      <c r="C1068" s="13">
        <f>C1055</f>
        <v>0</v>
      </c>
      <c r="D1068" s="14" t="s">
        <v>48</v>
      </c>
      <c r="E1068" s="14">
        <f>E1055</f>
        <v>0</v>
      </c>
      <c r="F1068" s="13">
        <f>H1055</f>
        <v>0</v>
      </c>
      <c r="G1068" s="13">
        <f>K1055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</row>
    <row r="1069" spans="2:51" s="9" customFormat="1" ht="15.75">
      <c r="C1069" s="13">
        <f>C1059</f>
        <v>0</v>
      </c>
      <c r="D1069" s="14" t="s">
        <v>36</v>
      </c>
      <c r="E1069" s="14">
        <f>E1059</f>
        <v>0</v>
      </c>
      <c r="F1069" s="13">
        <f>H1059</f>
        <v>0</v>
      </c>
      <c r="G1069" s="13">
        <f>K1059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</row>
    <row r="1070" spans="2:51" s="9" customFormat="1" ht="15.75">
      <c r="C1070" s="13">
        <f>C1062</f>
        <v>0</v>
      </c>
      <c r="D1070" s="14" t="s">
        <v>49</v>
      </c>
      <c r="E1070" s="14">
        <f>E1062</f>
        <v>0</v>
      </c>
      <c r="F1070" s="13">
        <f>H1062</f>
        <v>0</v>
      </c>
      <c r="G1070" s="13">
        <f>K1062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</row>
    <row r="1071" spans="2:51" s="9" customFormat="1" ht="15.75">
      <c r="C1071" s="15"/>
      <c r="D1071" s="11" t="s">
        <v>50</v>
      </c>
      <c r="E1071" s="11">
        <f>E1065</f>
        <v>1.399</v>
      </c>
      <c r="F1071" s="15"/>
      <c r="G1071" s="10"/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51" s="9" customFormat="1" ht="15.75">
      <c r="C1072" s="15"/>
      <c r="D1072" s="11" t="s">
        <v>51</v>
      </c>
      <c r="E1072" s="11">
        <f>E1065+E1066+E1067+E1068+E1069+E1070</f>
        <v>1.399</v>
      </c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2021-02-17T22:20:43Z</dcterms:created>
  <dcterms:modified xsi:type="dcterms:W3CDTF">2021-02-17T22:20:58Z</dcterms:modified>
</cp:coreProperties>
</file>