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92" yWindow="132" windowWidth="11964" windowHeight="5196"/>
  </bookViews>
  <sheets>
    <sheet name="IdiPAZ" sheetId="50" r:id="rId1"/>
    <sheet name="15 mejores publicaciones" sheetId="51" r:id="rId2"/>
    <sheet name="Psiquiatría y Salud Mental" sheetId="1" r:id="rId3"/>
    <sheet name="Neurología y Enfermedades Cereb" sheetId="2" r:id="rId4"/>
    <sheet name="Bases Neurológicas del Sueño" sheetId="3" r:id="rId5"/>
    <sheet name="Estrategias Neuroprotectoras en" sheetId="4" r:id="rId6"/>
    <sheet name="Estructura, Neuroquímica y Plas" sheetId="5" r:id="rId7"/>
    <sheet name="Inmplicación de los Sistemas Gl" sheetId="6" r:id="rId8"/>
    <sheet name="Investigación en Cardiología Cl" sheetId="7" r:id="rId9"/>
    <sheet name="Epidemiología Cardiovascular" sheetId="8" r:id="rId10"/>
    <sheet name="Unidad Metabólico Vascular" sheetId="9" r:id="rId11"/>
    <sheet name="Coagulopatías y Aleteracinoes d" sheetId="10" r:id="rId12"/>
    <sheet name="Fisiología y Farmacología Vascu" sheetId="11" r:id="rId13"/>
    <sheet name="Farmacología Vascular y Metabol" sheetId="12" r:id="rId14"/>
    <sheet name="SIDA y Enfermedades Infecciosas" sheetId="13" r:id="rId15"/>
    <sheet name="Microbiología Molecular" sheetId="14" r:id="rId16"/>
    <sheet name="Inmuno-Reumatología" sheetId="15" r:id="rId17"/>
    <sheet name="Respuesta Inmune Innata" sheetId="16" r:id="rId18"/>
    <sheet name="Diagnóstico y Tratamiento de En" sheetId="17" r:id="rId19"/>
    <sheet name="Fisiopatología Linfocitaria en " sheetId="19" r:id="rId20"/>
    <sheet name="Hipersensibilidad a Medicamento" sheetId="18" r:id="rId21"/>
    <sheet name="Medicina Interna y Enfermedades" sheetId="43" r:id="rId22"/>
    <sheet name="Disfuncion y Fallo Orgánico en " sheetId="44" r:id="rId23"/>
    <sheet name="Enfermedades Respiratorias" sheetId="20" r:id="rId24"/>
    <sheet name="Regulación de la Expresión Géni" sheetId="21" r:id="rId25"/>
    <sheet name="Nefrología" sheetId="22" r:id="rId26"/>
    <sheet name="Neonatología" sheetId="23" r:id="rId27"/>
    <sheet name="Envejecimiento y Fragiliadad" sheetId="24" r:id="rId28"/>
    <sheet name="Hepatología Molecular" sheetId="25" r:id="rId29"/>
    <sheet name="Investigación Sobre el Diagnóst" sheetId="26" r:id="rId30"/>
    <sheet name="Ginecología Oncológica" sheetId="27" r:id="rId31"/>
    <sheet name="Urgencias y Emergencias" sheetId="28" r:id="rId32"/>
    <sheet name="Enfermedades Endocrinas" sheetId="29" r:id="rId33"/>
    <sheet name="Urología" sheetId="30" r:id="rId34"/>
    <sheet name="INGEMM" sheetId="31" r:id="rId35"/>
    <sheet name="Oncología Traslacional" sheetId="32" r:id="rId36"/>
    <sheet name="Terapias Expimentales y Biomarc" sheetId="33" r:id="rId37"/>
    <sheet name="Invesigación en Oto-Nerocirugía" sheetId="34" r:id="rId38"/>
    <sheet name="Patología Molecular del Cáncer " sheetId="35" r:id="rId39"/>
    <sheet name="Mecanismos de Progresión Tumora" sheetId="36" r:id="rId40"/>
    <sheet name="Modelos Animales y Celulares" sheetId="37" r:id="rId41"/>
    <sheet name="Investigación y Diagnóstico de " sheetId="38" r:id="rId42"/>
    <sheet name="Investigación en Nutrición y Al" sheetId="39" r:id="rId43"/>
    <sheet name="Cirgía de las Malformaciones Co" sheetId="40" r:id="rId44"/>
    <sheet name="Cirugía Experimental" sheetId="41" r:id="rId45"/>
    <sheet name="Fisiopatología Ósea y Biomateri" sheetId="42" r:id="rId46"/>
    <sheet name="Ingeniería Celular" sheetId="45" r:id="rId47"/>
    <sheet name="Farmacología Clínica" sheetId="46" r:id="rId48"/>
    <sheet name="Investigación de Cirugía Ostear" sheetId="47" r:id="rId49"/>
    <sheet name="Cirugía Reconstructiva y Regene" sheetId="48" r:id="rId50"/>
    <sheet name="Revistas" sheetId="49" state="hidden" r:id="rId51"/>
  </sheets>
  <definedNames>
    <definedName name="_xlnm._FilterDatabase" localSheetId="0" hidden="1">IdiPAZ!$A$1:$BE$991</definedName>
  </definedNames>
  <calcPr calcId="124519"/>
</workbook>
</file>

<file path=xl/calcChain.xml><?xml version="1.0" encoding="utf-8"?>
<calcChain xmlns="http://schemas.openxmlformats.org/spreadsheetml/2006/main">
  <c r="I3" i="38"/>
  <c r="I4"/>
  <c r="I5"/>
  <c r="I12"/>
  <c r="I6"/>
  <c r="I7"/>
  <c r="I11"/>
  <c r="I8"/>
  <c r="I13"/>
  <c r="I9"/>
  <c r="I10"/>
  <c r="I2"/>
  <c r="H2" i="37"/>
  <c r="H3" i="38"/>
  <c r="H4"/>
  <c r="H5"/>
  <c r="H12"/>
  <c r="H6"/>
  <c r="H7"/>
  <c r="H11"/>
  <c r="H8"/>
  <c r="H13"/>
  <c r="H9"/>
  <c r="H10"/>
  <c r="H2"/>
  <c r="G3"/>
  <c r="G4"/>
  <c r="G5"/>
  <c r="G12"/>
  <c r="G6"/>
  <c r="G7"/>
  <c r="G11"/>
  <c r="G8"/>
  <c r="G13"/>
  <c r="G9"/>
  <c r="G10"/>
  <c r="G2"/>
  <c r="G2" i="37"/>
  <c r="F3" i="38"/>
  <c r="F4"/>
  <c r="F5"/>
  <c r="F12"/>
  <c r="F6"/>
  <c r="F7"/>
  <c r="F11"/>
  <c r="F8"/>
  <c r="F13"/>
  <c r="F9"/>
  <c r="F10"/>
  <c r="F2"/>
  <c r="F2" i="37"/>
  <c r="E3" i="38"/>
  <c r="E4"/>
  <c r="E5"/>
  <c r="E12"/>
  <c r="E6"/>
  <c r="E7"/>
  <c r="E11"/>
  <c r="E8"/>
  <c r="E13"/>
  <c r="E9"/>
  <c r="E10"/>
  <c r="E2"/>
  <c r="E2" i="37"/>
  <c r="J6" i="51"/>
  <c r="I6"/>
  <c r="H6"/>
  <c r="G6"/>
  <c r="F6"/>
  <c r="I4" i="28"/>
  <c r="H4"/>
  <c r="G4"/>
  <c r="F4"/>
  <c r="E4"/>
  <c r="I11" i="26"/>
  <c r="H11"/>
  <c r="G11"/>
  <c r="F11"/>
  <c r="E11"/>
  <c r="I22" i="37"/>
  <c r="H22"/>
  <c r="G22"/>
  <c r="F22"/>
  <c r="E22"/>
  <c r="I2" i="36"/>
  <c r="H2"/>
  <c r="G2"/>
  <c r="F2"/>
  <c r="E2"/>
  <c r="I2" i="35"/>
  <c r="H2"/>
  <c r="G2"/>
  <c r="F2"/>
  <c r="E2"/>
  <c r="I6"/>
  <c r="H6"/>
  <c r="G6"/>
  <c r="F6"/>
  <c r="E6"/>
  <c r="I2" i="33"/>
  <c r="H2"/>
  <c r="G2"/>
  <c r="F2"/>
  <c r="E2"/>
  <c r="I28" i="32"/>
  <c r="H28"/>
  <c r="G28"/>
  <c r="F28"/>
  <c r="E28"/>
  <c r="I23" i="31"/>
  <c r="H23"/>
  <c r="G23"/>
  <c r="F23"/>
  <c r="E23"/>
  <c r="I22"/>
  <c r="H22"/>
  <c r="G22"/>
  <c r="F22"/>
  <c r="E22"/>
  <c r="I13" i="23"/>
  <c r="H13"/>
  <c r="G13"/>
  <c r="F13"/>
  <c r="E13"/>
  <c r="I12" i="20"/>
  <c r="H12"/>
  <c r="G12"/>
  <c r="F12"/>
  <c r="E12"/>
  <c r="I17" i="19"/>
  <c r="H17"/>
  <c r="G17"/>
  <c r="F17"/>
  <c r="E17"/>
  <c r="I11" i="16"/>
  <c r="H11"/>
  <c r="G11"/>
  <c r="F11"/>
  <c r="E11"/>
  <c r="I22"/>
  <c r="H22"/>
  <c r="G22"/>
  <c r="F22"/>
  <c r="E22"/>
  <c r="I27" i="15"/>
  <c r="H27"/>
  <c r="G27"/>
  <c r="F27"/>
  <c r="E27"/>
  <c r="I33"/>
  <c r="H33"/>
  <c r="G33"/>
  <c r="F33"/>
  <c r="E33"/>
  <c r="I6"/>
  <c r="H6"/>
  <c r="G6"/>
  <c r="F6"/>
  <c r="E6"/>
  <c r="I5"/>
  <c r="H5"/>
  <c r="G5"/>
  <c r="F5"/>
  <c r="E5"/>
  <c r="I4"/>
  <c r="H4"/>
  <c r="G4"/>
  <c r="F4"/>
  <c r="E4"/>
  <c r="I2"/>
  <c r="H2"/>
  <c r="G2"/>
  <c r="F2"/>
  <c r="E2"/>
  <c r="I29"/>
  <c r="H29"/>
  <c r="G29"/>
  <c r="F29"/>
  <c r="E29"/>
  <c r="I28" i="14"/>
  <c r="H28"/>
  <c r="G28"/>
  <c r="F28"/>
  <c r="E28"/>
  <c r="I26"/>
  <c r="H26"/>
  <c r="G26"/>
  <c r="F26"/>
  <c r="E26"/>
  <c r="I97" i="7"/>
  <c r="H97"/>
  <c r="G97"/>
  <c r="F97"/>
  <c r="E97"/>
  <c r="I25"/>
  <c r="H25"/>
  <c r="G25"/>
  <c r="F25"/>
  <c r="E25"/>
  <c r="I24"/>
  <c r="H24"/>
  <c r="G24"/>
  <c r="F24"/>
  <c r="E24"/>
  <c r="I22"/>
  <c r="H22"/>
  <c r="G22"/>
  <c r="F22"/>
  <c r="E22"/>
  <c r="I21"/>
  <c r="H21"/>
  <c r="G21"/>
  <c r="F21"/>
  <c r="E21"/>
  <c r="I6"/>
  <c r="H6"/>
  <c r="G6"/>
  <c r="F6"/>
  <c r="E6"/>
  <c r="I20"/>
  <c r="H20"/>
  <c r="G20"/>
  <c r="F20"/>
  <c r="E20"/>
  <c r="I83"/>
  <c r="H83"/>
  <c r="G83"/>
  <c r="F83"/>
  <c r="E83"/>
  <c r="I77"/>
  <c r="H77"/>
  <c r="G77"/>
  <c r="F77"/>
  <c r="E77"/>
  <c r="I76"/>
  <c r="H76"/>
  <c r="G76"/>
  <c r="F76"/>
  <c r="E76"/>
  <c r="I75"/>
  <c r="H75"/>
  <c r="G75"/>
  <c r="F75"/>
  <c r="E75"/>
  <c r="I73"/>
  <c r="H73"/>
  <c r="G73"/>
  <c r="F73"/>
  <c r="E73"/>
  <c r="I71"/>
  <c r="H71"/>
  <c r="G71"/>
  <c r="F71"/>
  <c r="E71"/>
  <c r="I68"/>
  <c r="H68"/>
  <c r="G68"/>
  <c r="F68"/>
  <c r="E68"/>
  <c r="I66"/>
  <c r="H66"/>
  <c r="G66"/>
  <c r="F66"/>
  <c r="E66"/>
  <c r="I61"/>
  <c r="H61"/>
  <c r="G61"/>
  <c r="F61"/>
  <c r="E61"/>
  <c r="I64"/>
  <c r="H64"/>
  <c r="G64"/>
  <c r="F64"/>
  <c r="E64"/>
  <c r="I9"/>
  <c r="H9"/>
  <c r="G9"/>
  <c r="F9"/>
  <c r="E9"/>
  <c r="I16"/>
  <c r="H16"/>
  <c r="G16"/>
  <c r="F16"/>
  <c r="E16"/>
  <c r="I14"/>
  <c r="H14"/>
  <c r="G14"/>
  <c r="F14"/>
  <c r="E14"/>
  <c r="I59"/>
  <c r="H59"/>
  <c r="G59"/>
  <c r="F59"/>
  <c r="E59"/>
  <c r="I29"/>
  <c r="H29"/>
  <c r="G29"/>
  <c r="F29"/>
  <c r="E29"/>
  <c r="I47" i="2"/>
  <c r="H47"/>
  <c r="G47"/>
  <c r="F47"/>
  <c r="E47"/>
  <c r="I5" i="1"/>
  <c r="H5"/>
  <c r="G5"/>
  <c r="F5"/>
  <c r="E5"/>
  <c r="E30" i="50"/>
  <c r="F30"/>
  <c r="G30"/>
  <c r="H30"/>
  <c r="I30"/>
  <c r="E44"/>
  <c r="F44"/>
  <c r="G44"/>
  <c r="H44"/>
  <c r="I44"/>
  <c r="E417"/>
  <c r="F417"/>
  <c r="G417"/>
  <c r="H417"/>
  <c r="I417"/>
  <c r="E46"/>
  <c r="F46"/>
  <c r="G46"/>
  <c r="H46"/>
  <c r="I46"/>
  <c r="E169"/>
  <c r="F169"/>
  <c r="G169"/>
  <c r="H169"/>
  <c r="I169"/>
  <c r="E86"/>
  <c r="F86"/>
  <c r="G86"/>
  <c r="H86"/>
  <c r="I86"/>
  <c r="E38"/>
  <c r="F38"/>
  <c r="G38"/>
  <c r="H38"/>
  <c r="I38"/>
  <c r="E714"/>
  <c r="F714"/>
  <c r="G714"/>
  <c r="H714"/>
  <c r="I714"/>
  <c r="E134"/>
  <c r="F134"/>
  <c r="G134"/>
  <c r="H134"/>
  <c r="I134"/>
  <c r="E45"/>
  <c r="F45"/>
  <c r="G45"/>
  <c r="H45"/>
  <c r="I45"/>
  <c r="E391"/>
  <c r="F391"/>
  <c r="G391"/>
  <c r="H391"/>
  <c r="I391"/>
  <c r="E7"/>
  <c r="F7"/>
  <c r="G7"/>
  <c r="H7"/>
  <c r="I7"/>
  <c r="E679"/>
  <c r="F679"/>
  <c r="G679"/>
  <c r="H679"/>
  <c r="I679"/>
  <c r="E223"/>
  <c r="F223"/>
  <c r="G223"/>
  <c r="H223"/>
  <c r="I223"/>
  <c r="E9"/>
  <c r="F9"/>
  <c r="G9"/>
  <c r="H9"/>
  <c r="I9"/>
  <c r="E914"/>
  <c r="F914"/>
  <c r="G914"/>
  <c r="H914"/>
  <c r="I914"/>
  <c r="E110"/>
  <c r="F110"/>
  <c r="G110"/>
  <c r="H110"/>
  <c r="I110"/>
  <c r="E2"/>
  <c r="F2"/>
  <c r="G2"/>
  <c r="H2"/>
  <c r="I2"/>
  <c r="E8"/>
  <c r="F8"/>
  <c r="G8"/>
  <c r="H8"/>
  <c r="I8"/>
  <c r="E158"/>
  <c r="F158"/>
  <c r="G158"/>
  <c r="H158"/>
  <c r="I158"/>
  <c r="E21"/>
  <c r="F21"/>
  <c r="G21"/>
  <c r="H21"/>
  <c r="I21"/>
  <c r="E877"/>
  <c r="F877"/>
  <c r="G877"/>
  <c r="H877"/>
  <c r="I877"/>
  <c r="E296"/>
  <c r="F296"/>
  <c r="G296"/>
  <c r="H296"/>
  <c r="I296"/>
  <c r="E29"/>
  <c r="F29"/>
  <c r="G29"/>
  <c r="H29"/>
  <c r="I29"/>
  <c r="E424"/>
  <c r="F424"/>
  <c r="G424"/>
  <c r="H424"/>
  <c r="I424"/>
  <c r="E62"/>
  <c r="F62"/>
  <c r="G62"/>
  <c r="H62"/>
  <c r="I62"/>
  <c r="E28"/>
  <c r="F28"/>
  <c r="G28"/>
  <c r="H28"/>
  <c r="I28"/>
  <c r="E915"/>
  <c r="F915"/>
  <c r="G915"/>
  <c r="H915"/>
  <c r="I915"/>
  <c r="E42"/>
  <c r="F42"/>
  <c r="G42"/>
  <c r="H42"/>
  <c r="I42"/>
  <c r="E41"/>
  <c r="F41"/>
  <c r="G41"/>
  <c r="H41"/>
  <c r="I41"/>
  <c r="E16"/>
  <c r="F16"/>
  <c r="G16"/>
  <c r="H16"/>
  <c r="I16"/>
  <c r="E17"/>
  <c r="F17"/>
  <c r="G17"/>
  <c r="H17"/>
  <c r="I17"/>
  <c r="E13"/>
  <c r="F13"/>
  <c r="G13"/>
  <c r="H13"/>
  <c r="I13"/>
  <c r="E152"/>
  <c r="F152"/>
  <c r="G152"/>
  <c r="H152"/>
  <c r="I152"/>
  <c r="E18"/>
  <c r="F18"/>
  <c r="G18"/>
  <c r="H18"/>
  <c r="I18"/>
  <c r="E15"/>
  <c r="F15"/>
  <c r="G15"/>
  <c r="H15"/>
  <c r="I15"/>
  <c r="E96"/>
  <c r="F96"/>
  <c r="G96"/>
  <c r="H96"/>
  <c r="I96"/>
  <c r="E14"/>
  <c r="F14"/>
  <c r="G14"/>
  <c r="H14"/>
  <c r="I14"/>
  <c r="E12"/>
  <c r="F12"/>
  <c r="G12"/>
  <c r="H12"/>
  <c r="I12"/>
  <c r="E27"/>
  <c r="F27"/>
  <c r="G27"/>
  <c r="H27"/>
  <c r="I27"/>
  <c r="E725"/>
  <c r="F725"/>
  <c r="G725"/>
  <c r="H725"/>
  <c r="I725"/>
  <c r="E49"/>
  <c r="F49"/>
  <c r="G49"/>
  <c r="H49"/>
  <c r="I49"/>
  <c r="E24"/>
  <c r="F24"/>
  <c r="G24"/>
  <c r="H24"/>
  <c r="I24"/>
  <c r="E23"/>
  <c r="F23"/>
  <c r="G23"/>
  <c r="H23"/>
  <c r="I23"/>
  <c r="E708"/>
  <c r="F708"/>
  <c r="G708"/>
  <c r="H708"/>
  <c r="I708"/>
  <c r="E628"/>
  <c r="F628"/>
  <c r="G628"/>
  <c r="H628"/>
  <c r="I628"/>
  <c r="E22"/>
  <c r="F22"/>
  <c r="G22"/>
  <c r="H22"/>
  <c r="I22"/>
  <c r="E199"/>
  <c r="F199"/>
  <c r="G199"/>
  <c r="H199"/>
  <c r="I199"/>
  <c r="E40"/>
  <c r="F40"/>
  <c r="G40"/>
  <c r="H40"/>
  <c r="I40"/>
  <c r="E11"/>
  <c r="F11"/>
  <c r="G11"/>
  <c r="H11"/>
  <c r="I11"/>
  <c r="E10"/>
  <c r="F10"/>
  <c r="G10"/>
  <c r="H10"/>
  <c r="I10"/>
  <c r="E839"/>
  <c r="F839"/>
  <c r="G839"/>
  <c r="H839"/>
  <c r="I839"/>
  <c r="E761"/>
  <c r="F761"/>
  <c r="G761"/>
  <c r="H761"/>
  <c r="I761"/>
  <c r="E701"/>
  <c r="F701"/>
  <c r="G701"/>
  <c r="H701"/>
  <c r="I701"/>
  <c r="E35"/>
  <c r="F35"/>
  <c r="G35"/>
  <c r="H35"/>
  <c r="I35"/>
  <c r="E32"/>
  <c r="F32"/>
  <c r="G32"/>
  <c r="H32"/>
  <c r="I32"/>
  <c r="E819"/>
  <c r="F819"/>
  <c r="G819"/>
  <c r="H819"/>
  <c r="I819"/>
  <c r="E48"/>
  <c r="F48"/>
  <c r="G48"/>
  <c r="H48"/>
  <c r="I48"/>
  <c r="E730"/>
  <c r="F730"/>
  <c r="G730"/>
  <c r="H730"/>
  <c r="I730"/>
  <c r="E43"/>
  <c r="F43"/>
  <c r="G43"/>
  <c r="H43"/>
  <c r="I43"/>
  <c r="E888"/>
  <c r="F888"/>
  <c r="G888"/>
  <c r="H888"/>
  <c r="I888"/>
  <c r="E33"/>
  <c r="F33"/>
  <c r="G33"/>
  <c r="H33"/>
  <c r="I33"/>
  <c r="E19"/>
  <c r="F19"/>
  <c r="G19"/>
  <c r="H19"/>
  <c r="I19"/>
  <c r="E480"/>
  <c r="F480"/>
  <c r="G480"/>
  <c r="H480"/>
  <c r="I480"/>
  <c r="E889"/>
  <c r="F889"/>
  <c r="G889"/>
  <c r="H889"/>
  <c r="I889"/>
  <c r="E826"/>
  <c r="F826"/>
  <c r="G826"/>
  <c r="H826"/>
  <c r="I826"/>
  <c r="E718"/>
  <c r="F718"/>
  <c r="G718"/>
  <c r="H718"/>
  <c r="I718"/>
  <c r="E4"/>
  <c r="F4"/>
  <c r="G4"/>
  <c r="H4"/>
  <c r="I4"/>
  <c r="E542"/>
  <c r="F542"/>
  <c r="G542"/>
  <c r="H542"/>
  <c r="I542"/>
  <c r="E256"/>
  <c r="F256"/>
  <c r="G256"/>
  <c r="H256"/>
  <c r="I256"/>
  <c r="E5"/>
  <c r="F5"/>
  <c r="G5"/>
  <c r="H5"/>
  <c r="I5"/>
  <c r="E686"/>
  <c r="F686"/>
  <c r="G686"/>
  <c r="H686"/>
  <c r="I686"/>
  <c r="E31"/>
  <c r="F31"/>
  <c r="G31"/>
  <c r="H31"/>
  <c r="I31"/>
  <c r="E39"/>
  <c r="F39"/>
  <c r="G39"/>
  <c r="H39"/>
  <c r="I39"/>
  <c r="E36"/>
  <c r="F36"/>
  <c r="G36"/>
  <c r="H36"/>
  <c r="I36"/>
  <c r="E26"/>
  <c r="F26"/>
  <c r="G26"/>
  <c r="H26"/>
  <c r="I26"/>
  <c r="E309"/>
  <c r="F309"/>
  <c r="G309"/>
  <c r="H309"/>
  <c r="I309"/>
  <c r="E25"/>
  <c r="F25"/>
  <c r="G25"/>
  <c r="H25"/>
  <c r="I25"/>
  <c r="E401"/>
  <c r="F401"/>
  <c r="G401"/>
  <c r="H401"/>
  <c r="I401"/>
  <c r="E20"/>
  <c r="F20"/>
  <c r="G20"/>
  <c r="H20"/>
  <c r="I20"/>
  <c r="E742"/>
  <c r="F742"/>
  <c r="G742"/>
  <c r="H742"/>
  <c r="I742"/>
  <c r="E51"/>
  <c r="F51"/>
  <c r="G51"/>
  <c r="H51"/>
  <c r="I51"/>
  <c r="E47"/>
  <c r="F47"/>
  <c r="G47"/>
  <c r="H47"/>
  <c r="I47"/>
  <c r="E613"/>
  <c r="F613"/>
  <c r="G613"/>
  <c r="H613"/>
  <c r="I613"/>
  <c r="E37"/>
  <c r="F37"/>
  <c r="G37"/>
  <c r="H37"/>
  <c r="I37"/>
  <c r="E803"/>
  <c r="F803"/>
  <c r="G803"/>
  <c r="H803"/>
  <c r="I803"/>
  <c r="E6"/>
  <c r="F6"/>
  <c r="G6"/>
  <c r="H6"/>
  <c r="I6"/>
  <c r="E894"/>
  <c r="F894"/>
  <c r="G894"/>
  <c r="H894"/>
  <c r="I894"/>
  <c r="E598"/>
  <c r="F598"/>
  <c r="G598"/>
  <c r="H598"/>
  <c r="I598"/>
  <c r="E50"/>
  <c r="F50"/>
  <c r="G50"/>
  <c r="H50"/>
  <c r="I50"/>
  <c r="E341"/>
  <c r="F341"/>
  <c r="G341"/>
  <c r="H341"/>
  <c r="I341"/>
  <c r="E53"/>
  <c r="F53"/>
  <c r="G53"/>
  <c r="H53"/>
  <c r="I53"/>
  <c r="E890"/>
  <c r="F890"/>
  <c r="G890"/>
  <c r="H890"/>
  <c r="I890"/>
  <c r="E73"/>
  <c r="F73"/>
  <c r="G73"/>
  <c r="H73"/>
  <c r="I73"/>
  <c r="E3"/>
  <c r="F3"/>
  <c r="G3"/>
  <c r="H3"/>
  <c r="I3"/>
  <c r="E467"/>
  <c r="F467"/>
  <c r="G467"/>
  <c r="H467"/>
  <c r="I467"/>
  <c r="E34"/>
  <c r="F34"/>
  <c r="G34"/>
  <c r="H34"/>
  <c r="I34"/>
  <c r="E559"/>
  <c r="F559"/>
  <c r="G559"/>
  <c r="H559"/>
  <c r="I559"/>
  <c r="E845"/>
  <c r="F845"/>
  <c r="G845"/>
  <c r="H845"/>
  <c r="I845"/>
  <c r="E875"/>
  <c r="F875"/>
  <c r="G875"/>
  <c r="H875"/>
  <c r="I875"/>
  <c r="E111"/>
  <c r="F111"/>
  <c r="G111"/>
  <c r="H111"/>
  <c r="I111"/>
  <c r="E563"/>
  <c r="F563"/>
  <c r="G563"/>
  <c r="H563"/>
  <c r="I563"/>
  <c r="E604"/>
  <c r="F604"/>
  <c r="G604"/>
  <c r="H604"/>
  <c r="I604"/>
  <c r="E719"/>
  <c r="F719"/>
  <c r="G719"/>
  <c r="H719"/>
  <c r="I719"/>
  <c r="E468"/>
  <c r="F468"/>
  <c r="G468"/>
  <c r="H468"/>
  <c r="I468"/>
  <c r="E335"/>
  <c r="F335"/>
  <c r="G335"/>
  <c r="H335"/>
  <c r="I335"/>
  <c r="E991"/>
  <c r="F991"/>
  <c r="G991"/>
  <c r="H991"/>
  <c r="I991"/>
  <c r="E987"/>
  <c r="F987"/>
  <c r="G987"/>
  <c r="H987"/>
  <c r="I987"/>
  <c r="E685"/>
  <c r="F685"/>
  <c r="G685"/>
  <c r="H685"/>
  <c r="I685"/>
  <c r="E787"/>
  <c r="F787"/>
  <c r="G787"/>
  <c r="H787"/>
  <c r="I787"/>
  <c r="E320"/>
  <c r="F320"/>
  <c r="G320"/>
  <c r="H320"/>
  <c r="I320"/>
  <c r="E130"/>
  <c r="F130"/>
  <c r="G130"/>
  <c r="H130"/>
  <c r="I130"/>
  <c r="E523"/>
  <c r="F523"/>
  <c r="G523"/>
  <c r="H523"/>
  <c r="I523"/>
  <c r="E950"/>
  <c r="F950"/>
  <c r="G950"/>
  <c r="H950"/>
  <c r="I950"/>
  <c r="E428"/>
  <c r="F428"/>
  <c r="G428"/>
  <c r="H428"/>
  <c r="I428"/>
  <c r="E773"/>
  <c r="F773"/>
  <c r="G773"/>
  <c r="H773"/>
  <c r="I773"/>
  <c r="E735"/>
  <c r="F735"/>
  <c r="G735"/>
  <c r="H735"/>
  <c r="I735"/>
  <c r="E925"/>
  <c r="F925"/>
  <c r="G925"/>
  <c r="H925"/>
  <c r="I925"/>
  <c r="E131"/>
  <c r="F131"/>
  <c r="G131"/>
  <c r="H131"/>
  <c r="I131"/>
  <c r="E496"/>
  <c r="F496"/>
  <c r="G496"/>
  <c r="H496"/>
  <c r="I496"/>
  <c r="D1001"/>
  <c r="I21" i="32"/>
  <c r="H21"/>
  <c r="G21"/>
  <c r="F21"/>
  <c r="E21"/>
  <c r="J16" i="51"/>
  <c r="I16"/>
  <c r="H16"/>
  <c r="G16"/>
  <c r="F16"/>
  <c r="J14"/>
  <c r="I14"/>
  <c r="H14"/>
  <c r="G14"/>
  <c r="F14"/>
  <c r="J15"/>
  <c r="I15"/>
  <c r="H15"/>
  <c r="G15"/>
  <c r="F15"/>
  <c r="J8"/>
  <c r="I8"/>
  <c r="H8"/>
  <c r="G8"/>
  <c r="F8"/>
  <c r="J2"/>
  <c r="I2"/>
  <c r="H2"/>
  <c r="G2"/>
  <c r="F2"/>
  <c r="J12"/>
  <c r="I12"/>
  <c r="H12"/>
  <c r="G12"/>
  <c r="F12"/>
  <c r="J7"/>
  <c r="I7"/>
  <c r="H7"/>
  <c r="G7"/>
  <c r="F7"/>
  <c r="J5"/>
  <c r="I5"/>
  <c r="H5"/>
  <c r="G5"/>
  <c r="F5"/>
  <c r="J3"/>
  <c r="I3"/>
  <c r="H3"/>
  <c r="G3"/>
  <c r="F3"/>
  <c r="J10"/>
  <c r="I10"/>
  <c r="H10"/>
  <c r="G10"/>
  <c r="F10"/>
  <c r="J11"/>
  <c r="I11"/>
  <c r="H11"/>
  <c r="G11"/>
  <c r="F11"/>
  <c r="J13"/>
  <c r="I13"/>
  <c r="H13"/>
  <c r="G13"/>
  <c r="F13"/>
  <c r="J9"/>
  <c r="I9"/>
  <c r="H9"/>
  <c r="G9"/>
  <c r="F9"/>
  <c r="J4"/>
  <c r="I4"/>
  <c r="H4"/>
  <c r="G4"/>
  <c r="F4"/>
  <c r="I783" i="50"/>
  <c r="H783"/>
  <c r="G783"/>
  <c r="F783"/>
  <c r="E783"/>
  <c r="I782"/>
  <c r="H782"/>
  <c r="G782"/>
  <c r="F782"/>
  <c r="E782"/>
  <c r="I173"/>
  <c r="H173"/>
  <c r="G173"/>
  <c r="F173"/>
  <c r="E173"/>
  <c r="I302"/>
  <c r="H302"/>
  <c r="G302"/>
  <c r="F302"/>
  <c r="E302"/>
  <c r="I503"/>
  <c r="H503"/>
  <c r="G503"/>
  <c r="F503"/>
  <c r="E503"/>
  <c r="I272"/>
  <c r="H272"/>
  <c r="G272"/>
  <c r="F272"/>
  <c r="E272"/>
  <c r="I809"/>
  <c r="H809"/>
  <c r="G809"/>
  <c r="F809"/>
  <c r="E809"/>
  <c r="I808"/>
  <c r="H808"/>
  <c r="G808"/>
  <c r="F808"/>
  <c r="E808"/>
  <c r="I807"/>
  <c r="H807"/>
  <c r="G807"/>
  <c r="F807"/>
  <c r="E807"/>
  <c r="I806"/>
  <c r="H806"/>
  <c r="G806"/>
  <c r="F806"/>
  <c r="E806"/>
  <c r="I722"/>
  <c r="H722"/>
  <c r="G722"/>
  <c r="F722"/>
  <c r="E722"/>
  <c r="I811"/>
  <c r="H811"/>
  <c r="G811"/>
  <c r="F811"/>
  <c r="E811"/>
  <c r="I812"/>
  <c r="H812"/>
  <c r="G812"/>
  <c r="F812"/>
  <c r="E812"/>
  <c r="I816"/>
  <c r="H816"/>
  <c r="G816"/>
  <c r="F816"/>
  <c r="E816"/>
  <c r="I810"/>
  <c r="H810"/>
  <c r="G810"/>
  <c r="F810"/>
  <c r="E810"/>
  <c r="I813"/>
  <c r="H813"/>
  <c r="G813"/>
  <c r="F813"/>
  <c r="E813"/>
  <c r="I724"/>
  <c r="H724"/>
  <c r="G724"/>
  <c r="F724"/>
  <c r="E724"/>
  <c r="I726"/>
  <c r="H726"/>
  <c r="G726"/>
  <c r="F726"/>
  <c r="E726"/>
  <c r="I627"/>
  <c r="H627"/>
  <c r="G627"/>
  <c r="F627"/>
  <c r="E627"/>
  <c r="I174"/>
  <c r="H174"/>
  <c r="G174"/>
  <c r="F174"/>
  <c r="E174"/>
  <c r="I951"/>
  <c r="H951"/>
  <c r="G951"/>
  <c r="F951"/>
  <c r="E951"/>
  <c r="I815"/>
  <c r="H815"/>
  <c r="G815"/>
  <c r="F815"/>
  <c r="E815"/>
  <c r="I814"/>
  <c r="H814"/>
  <c r="G814"/>
  <c r="F814"/>
  <c r="E814"/>
  <c r="I536"/>
  <c r="H536"/>
  <c r="G536"/>
  <c r="F536"/>
  <c r="E536"/>
  <c r="I921"/>
  <c r="H921"/>
  <c r="G921"/>
  <c r="F921"/>
  <c r="E921"/>
  <c r="I294"/>
  <c r="H294"/>
  <c r="G294"/>
  <c r="F294"/>
  <c r="E294"/>
  <c r="I168"/>
  <c r="H168"/>
  <c r="G168"/>
  <c r="F168"/>
  <c r="E168"/>
  <c r="I442"/>
  <c r="H442"/>
  <c r="G442"/>
  <c r="F442"/>
  <c r="E442"/>
  <c r="I362"/>
  <c r="H362"/>
  <c r="G362"/>
  <c r="F362"/>
  <c r="E362"/>
  <c r="I654"/>
  <c r="H654"/>
  <c r="G654"/>
  <c r="F654"/>
  <c r="E654"/>
  <c r="I200"/>
  <c r="H200"/>
  <c r="G200"/>
  <c r="F200"/>
  <c r="E200"/>
  <c r="I653"/>
  <c r="H653"/>
  <c r="G653"/>
  <c r="F653"/>
  <c r="E653"/>
  <c r="I923"/>
  <c r="H923"/>
  <c r="G923"/>
  <c r="F923"/>
  <c r="E923"/>
  <c r="I614"/>
  <c r="H614"/>
  <c r="G614"/>
  <c r="F614"/>
  <c r="E614"/>
  <c r="I645"/>
  <c r="H645"/>
  <c r="G645"/>
  <c r="F645"/>
  <c r="E645"/>
  <c r="I402"/>
  <c r="H402"/>
  <c r="G402"/>
  <c r="F402"/>
  <c r="E402"/>
  <c r="I665"/>
  <c r="H665"/>
  <c r="G665"/>
  <c r="F665"/>
  <c r="E665"/>
  <c r="I72"/>
  <c r="H72"/>
  <c r="G72"/>
  <c r="F72"/>
  <c r="E72"/>
  <c r="I676"/>
  <c r="H676"/>
  <c r="G676"/>
  <c r="F676"/>
  <c r="E676"/>
  <c r="I675"/>
  <c r="H675"/>
  <c r="G675"/>
  <c r="F675"/>
  <c r="E675"/>
  <c r="I674"/>
  <c r="H674"/>
  <c r="G674"/>
  <c r="F674"/>
  <c r="E674"/>
  <c r="I673"/>
  <c r="H673"/>
  <c r="G673"/>
  <c r="F673"/>
  <c r="E673"/>
  <c r="I672"/>
  <c r="H672"/>
  <c r="G672"/>
  <c r="F672"/>
  <c r="E672"/>
  <c r="I671"/>
  <c r="H671"/>
  <c r="G671"/>
  <c r="F671"/>
  <c r="E671"/>
  <c r="I670"/>
  <c r="H670"/>
  <c r="G670"/>
  <c r="F670"/>
  <c r="E670"/>
  <c r="I669"/>
  <c r="H669"/>
  <c r="G669"/>
  <c r="F669"/>
  <c r="E669"/>
  <c r="I668"/>
  <c r="H668"/>
  <c r="G668"/>
  <c r="F668"/>
  <c r="E668"/>
  <c r="I667"/>
  <c r="H667"/>
  <c r="G667"/>
  <c r="F667"/>
  <c r="E667"/>
  <c r="I666"/>
  <c r="H666"/>
  <c r="G666"/>
  <c r="F666"/>
  <c r="E666"/>
  <c r="I662"/>
  <c r="H662"/>
  <c r="G662"/>
  <c r="F662"/>
  <c r="E662"/>
  <c r="I664"/>
  <c r="H664"/>
  <c r="G664"/>
  <c r="F664"/>
  <c r="E664"/>
  <c r="I663"/>
  <c r="H663"/>
  <c r="G663"/>
  <c r="F663"/>
  <c r="E663"/>
  <c r="I583"/>
  <c r="H583"/>
  <c r="G583"/>
  <c r="F583"/>
  <c r="E583"/>
  <c r="I189"/>
  <c r="H189"/>
  <c r="G189"/>
  <c r="F189"/>
  <c r="E189"/>
  <c r="I84"/>
  <c r="H84"/>
  <c r="G84"/>
  <c r="F84"/>
  <c r="E84"/>
  <c r="I561"/>
  <c r="H561"/>
  <c r="G561"/>
  <c r="F561"/>
  <c r="E561"/>
  <c r="I190"/>
  <c r="H190"/>
  <c r="G190"/>
  <c r="F190"/>
  <c r="E190"/>
  <c r="I595"/>
  <c r="H595"/>
  <c r="G595"/>
  <c r="F595"/>
  <c r="E595"/>
  <c r="I225"/>
  <c r="H225"/>
  <c r="G225"/>
  <c r="F225"/>
  <c r="E225"/>
  <c r="I382"/>
  <c r="H382"/>
  <c r="G382"/>
  <c r="F382"/>
  <c r="E382"/>
  <c r="I248"/>
  <c r="H248"/>
  <c r="G248"/>
  <c r="F248"/>
  <c r="E248"/>
  <c r="I370"/>
  <c r="H370"/>
  <c r="G370"/>
  <c r="F370"/>
  <c r="E370"/>
  <c r="I247"/>
  <c r="H247"/>
  <c r="G247"/>
  <c r="F247"/>
  <c r="E247"/>
  <c r="I147"/>
  <c r="H147"/>
  <c r="G147"/>
  <c r="F147"/>
  <c r="E147"/>
  <c r="I275"/>
  <c r="H275"/>
  <c r="G275"/>
  <c r="F275"/>
  <c r="E275"/>
  <c r="I943"/>
  <c r="H943"/>
  <c r="G943"/>
  <c r="F943"/>
  <c r="E943"/>
  <c r="I548"/>
  <c r="H548"/>
  <c r="G548"/>
  <c r="F548"/>
  <c r="E548"/>
  <c r="I545"/>
  <c r="H545"/>
  <c r="G545"/>
  <c r="F545"/>
  <c r="E545"/>
  <c r="I835"/>
  <c r="H835"/>
  <c r="G835"/>
  <c r="F835"/>
  <c r="E835"/>
  <c r="I778"/>
  <c r="H778"/>
  <c r="G778"/>
  <c r="F778"/>
  <c r="E778"/>
  <c r="I644"/>
  <c r="H644"/>
  <c r="G644"/>
  <c r="F644"/>
  <c r="E644"/>
  <c r="I400"/>
  <c r="H400"/>
  <c r="G400"/>
  <c r="F400"/>
  <c r="E400"/>
  <c r="I219"/>
  <c r="H219"/>
  <c r="G219"/>
  <c r="F219"/>
  <c r="E219"/>
  <c r="I569"/>
  <c r="H569"/>
  <c r="G569"/>
  <c r="F569"/>
  <c r="E569"/>
  <c r="I705"/>
  <c r="H705"/>
  <c r="G705"/>
  <c r="F705"/>
  <c r="E705"/>
  <c r="I244"/>
  <c r="H244"/>
  <c r="G244"/>
  <c r="F244"/>
  <c r="E244"/>
  <c r="I399"/>
  <c r="H399"/>
  <c r="G399"/>
  <c r="F399"/>
  <c r="E399"/>
  <c r="I833"/>
  <c r="H833"/>
  <c r="G833"/>
  <c r="F833"/>
  <c r="E833"/>
  <c r="I88"/>
  <c r="H88"/>
  <c r="G88"/>
  <c r="F88"/>
  <c r="E88"/>
  <c r="I857"/>
  <c r="H857"/>
  <c r="G857"/>
  <c r="F857"/>
  <c r="E857"/>
  <c r="I93"/>
  <c r="H93"/>
  <c r="G93"/>
  <c r="F93"/>
  <c r="E93"/>
  <c r="I90"/>
  <c r="H90"/>
  <c r="G90"/>
  <c r="F90"/>
  <c r="E90"/>
  <c r="I308"/>
  <c r="H308"/>
  <c r="G308"/>
  <c r="F308"/>
  <c r="E308"/>
  <c r="I260"/>
  <c r="H260"/>
  <c r="G260"/>
  <c r="F260"/>
  <c r="E260"/>
  <c r="I85"/>
  <c r="H85"/>
  <c r="G85"/>
  <c r="F85"/>
  <c r="E85"/>
  <c r="I979"/>
  <c r="H979"/>
  <c r="G979"/>
  <c r="F979"/>
  <c r="E979"/>
  <c r="I259"/>
  <c r="H259"/>
  <c r="G259"/>
  <c r="F259"/>
  <c r="E259"/>
  <c r="I307"/>
  <c r="H307"/>
  <c r="G307"/>
  <c r="F307"/>
  <c r="E307"/>
  <c r="I953"/>
  <c r="H953"/>
  <c r="G953"/>
  <c r="F953"/>
  <c r="E953"/>
  <c r="I897"/>
  <c r="H897"/>
  <c r="G897"/>
  <c r="F897"/>
  <c r="E897"/>
  <c r="I404"/>
  <c r="H404"/>
  <c r="G404"/>
  <c r="F404"/>
  <c r="E404"/>
  <c r="I568"/>
  <c r="H568"/>
  <c r="G568"/>
  <c r="F568"/>
  <c r="E568"/>
  <c r="I878"/>
  <c r="H878"/>
  <c r="G878"/>
  <c r="F878"/>
  <c r="E878"/>
  <c r="I913"/>
  <c r="H913"/>
  <c r="G913"/>
  <c r="F913"/>
  <c r="E913"/>
  <c r="I635"/>
  <c r="H635"/>
  <c r="G635"/>
  <c r="F635"/>
  <c r="E635"/>
  <c r="I239"/>
  <c r="H239"/>
  <c r="G239"/>
  <c r="F239"/>
  <c r="E239"/>
  <c r="I883"/>
  <c r="H883"/>
  <c r="G883"/>
  <c r="F883"/>
  <c r="E883"/>
  <c r="I76"/>
  <c r="H76"/>
  <c r="G76"/>
  <c r="F76"/>
  <c r="E76"/>
  <c r="I393"/>
  <c r="H393"/>
  <c r="G393"/>
  <c r="F393"/>
  <c r="E393"/>
  <c r="I392"/>
  <c r="H392"/>
  <c r="G392"/>
  <c r="F392"/>
  <c r="E392"/>
  <c r="I492"/>
  <c r="H492"/>
  <c r="G492"/>
  <c r="F492"/>
  <c r="E492"/>
  <c r="I240"/>
  <c r="H240"/>
  <c r="G240"/>
  <c r="F240"/>
  <c r="E240"/>
  <c r="I636"/>
  <c r="H636"/>
  <c r="G636"/>
  <c r="F636"/>
  <c r="E636"/>
  <c r="I779"/>
  <c r="H779"/>
  <c r="G779"/>
  <c r="F779"/>
  <c r="E779"/>
  <c r="I192"/>
  <c r="H192"/>
  <c r="G192"/>
  <c r="F192"/>
  <c r="E192"/>
  <c r="I443"/>
  <c r="H443"/>
  <c r="G443"/>
  <c r="F443"/>
  <c r="E443"/>
  <c r="I394"/>
  <c r="H394"/>
  <c r="G394"/>
  <c r="F394"/>
  <c r="E394"/>
  <c r="I77"/>
  <c r="H77"/>
  <c r="G77"/>
  <c r="F77"/>
  <c r="E77"/>
  <c r="I395"/>
  <c r="H395"/>
  <c r="G395"/>
  <c r="F395"/>
  <c r="E395"/>
  <c r="I75"/>
  <c r="H75"/>
  <c r="G75"/>
  <c r="F75"/>
  <c r="E75"/>
  <c r="I403"/>
  <c r="H403"/>
  <c r="G403"/>
  <c r="F403"/>
  <c r="E403"/>
  <c r="I720"/>
  <c r="H720"/>
  <c r="G720"/>
  <c r="F720"/>
  <c r="E720"/>
  <c r="I567"/>
  <c r="H567"/>
  <c r="G567"/>
  <c r="F567"/>
  <c r="E567"/>
  <c r="I74"/>
  <c r="H74"/>
  <c r="G74"/>
  <c r="F74"/>
  <c r="E74"/>
  <c r="I410"/>
  <c r="H410"/>
  <c r="G410"/>
  <c r="F410"/>
  <c r="E410"/>
  <c r="I411"/>
  <c r="H411"/>
  <c r="G411"/>
  <c r="F411"/>
  <c r="E411"/>
  <c r="I504"/>
  <c r="H504"/>
  <c r="G504"/>
  <c r="F504"/>
  <c r="E504"/>
  <c r="I642"/>
  <c r="H642"/>
  <c r="G642"/>
  <c r="F642"/>
  <c r="E642"/>
  <c r="I711"/>
  <c r="H711"/>
  <c r="G711"/>
  <c r="F711"/>
  <c r="E711"/>
  <c r="I716"/>
  <c r="H716"/>
  <c r="G716"/>
  <c r="F716"/>
  <c r="E716"/>
  <c r="I352"/>
  <c r="H352"/>
  <c r="G352"/>
  <c r="F352"/>
  <c r="E352"/>
  <c r="I439"/>
  <c r="H439"/>
  <c r="G439"/>
  <c r="F439"/>
  <c r="E439"/>
  <c r="I380"/>
  <c r="H380"/>
  <c r="G380"/>
  <c r="F380"/>
  <c r="E380"/>
  <c r="I603"/>
  <c r="H603"/>
  <c r="G603"/>
  <c r="F603"/>
  <c r="E603"/>
  <c r="I122"/>
  <c r="H122"/>
  <c r="G122"/>
  <c r="F122"/>
  <c r="E122"/>
  <c r="I123"/>
  <c r="H123"/>
  <c r="G123"/>
  <c r="F123"/>
  <c r="E123"/>
  <c r="I887"/>
  <c r="H887"/>
  <c r="G887"/>
  <c r="F887"/>
  <c r="E887"/>
  <c r="I434"/>
  <c r="H434"/>
  <c r="G434"/>
  <c r="F434"/>
  <c r="E434"/>
  <c r="I91"/>
  <c r="H91"/>
  <c r="G91"/>
  <c r="F91"/>
  <c r="E91"/>
  <c r="I506"/>
  <c r="H506"/>
  <c r="G506"/>
  <c r="F506"/>
  <c r="E506"/>
  <c r="I351"/>
  <c r="H351"/>
  <c r="G351"/>
  <c r="F351"/>
  <c r="E351"/>
  <c r="I280"/>
  <c r="H280"/>
  <c r="G280"/>
  <c r="F280"/>
  <c r="E280"/>
  <c r="I510"/>
  <c r="H510"/>
  <c r="G510"/>
  <c r="F510"/>
  <c r="E510"/>
  <c r="I709"/>
  <c r="H709"/>
  <c r="G709"/>
  <c r="F709"/>
  <c r="E709"/>
  <c r="I94"/>
  <c r="H94"/>
  <c r="G94"/>
  <c r="F94"/>
  <c r="E94"/>
  <c r="I586"/>
  <c r="H586"/>
  <c r="G586"/>
  <c r="F586"/>
  <c r="E586"/>
  <c r="I193"/>
  <c r="H193"/>
  <c r="G193"/>
  <c r="F193"/>
  <c r="E193"/>
  <c r="I505"/>
  <c r="H505"/>
  <c r="G505"/>
  <c r="F505"/>
  <c r="E505"/>
  <c r="I183"/>
  <c r="H183"/>
  <c r="G183"/>
  <c r="F183"/>
  <c r="E183"/>
  <c r="I357"/>
  <c r="H357"/>
  <c r="G357"/>
  <c r="F357"/>
  <c r="E357"/>
  <c r="I350"/>
  <c r="H350"/>
  <c r="G350"/>
  <c r="F350"/>
  <c r="E350"/>
  <c r="I514"/>
  <c r="H514"/>
  <c r="G514"/>
  <c r="F514"/>
  <c r="E514"/>
  <c r="I194"/>
  <c r="H194"/>
  <c r="G194"/>
  <c r="F194"/>
  <c r="E194"/>
  <c r="I908"/>
  <c r="H908"/>
  <c r="G908"/>
  <c r="F908"/>
  <c r="E908"/>
  <c r="I838"/>
  <c r="H838"/>
  <c r="G838"/>
  <c r="F838"/>
  <c r="E838"/>
  <c r="I212"/>
  <c r="H212"/>
  <c r="G212"/>
  <c r="F212"/>
  <c r="E212"/>
  <c r="I241"/>
  <c r="H241"/>
  <c r="G241"/>
  <c r="F241"/>
  <c r="E241"/>
  <c r="I384"/>
  <c r="H384"/>
  <c r="G384"/>
  <c r="F384"/>
  <c r="E384"/>
  <c r="I788"/>
  <c r="H788"/>
  <c r="G788"/>
  <c r="F788"/>
  <c r="E788"/>
  <c r="I902"/>
  <c r="H902"/>
  <c r="G902"/>
  <c r="F902"/>
  <c r="E902"/>
  <c r="I67"/>
  <c r="H67"/>
  <c r="G67"/>
  <c r="F67"/>
  <c r="E67"/>
  <c r="I736"/>
  <c r="H736"/>
  <c r="G736"/>
  <c r="F736"/>
  <c r="E736"/>
  <c r="I499"/>
  <c r="H499"/>
  <c r="G499"/>
  <c r="F499"/>
  <c r="E499"/>
  <c r="I538"/>
  <c r="H538"/>
  <c r="G538"/>
  <c r="F538"/>
  <c r="E538"/>
  <c r="I367"/>
  <c r="H367"/>
  <c r="G367"/>
  <c r="F367"/>
  <c r="E367"/>
  <c r="I360"/>
  <c r="H360"/>
  <c r="G360"/>
  <c r="F360"/>
  <c r="E360"/>
  <c r="I253"/>
  <c r="H253"/>
  <c r="G253"/>
  <c r="F253"/>
  <c r="E253"/>
  <c r="I245"/>
  <c r="H245"/>
  <c r="G245"/>
  <c r="F245"/>
  <c r="E245"/>
  <c r="I606"/>
  <c r="H606"/>
  <c r="G606"/>
  <c r="F606"/>
  <c r="E606"/>
  <c r="I560"/>
  <c r="H560"/>
  <c r="G560"/>
  <c r="F560"/>
  <c r="E560"/>
  <c r="I426"/>
  <c r="H426"/>
  <c r="G426"/>
  <c r="F426"/>
  <c r="E426"/>
  <c r="I549"/>
  <c r="H549"/>
  <c r="G549"/>
  <c r="F549"/>
  <c r="E549"/>
  <c r="I605"/>
  <c r="H605"/>
  <c r="G605"/>
  <c r="F605"/>
  <c r="E605"/>
  <c r="I856"/>
  <c r="H856"/>
  <c r="G856"/>
  <c r="F856"/>
  <c r="E856"/>
  <c r="I978"/>
  <c r="H978"/>
  <c r="G978"/>
  <c r="F978"/>
  <c r="E978"/>
  <c r="I891"/>
  <c r="H891"/>
  <c r="G891"/>
  <c r="F891"/>
  <c r="E891"/>
  <c r="I683"/>
  <c r="H683"/>
  <c r="G683"/>
  <c r="F683"/>
  <c r="E683"/>
  <c r="I594"/>
  <c r="H594"/>
  <c r="G594"/>
  <c r="F594"/>
  <c r="E594"/>
  <c r="I446"/>
  <c r="H446"/>
  <c r="G446"/>
  <c r="F446"/>
  <c r="E446"/>
  <c r="I124"/>
  <c r="H124"/>
  <c r="G124"/>
  <c r="F124"/>
  <c r="E124"/>
  <c r="I616"/>
  <c r="H616"/>
  <c r="G616"/>
  <c r="F616"/>
  <c r="E616"/>
  <c r="I54"/>
  <c r="H54"/>
  <c r="G54"/>
  <c r="F54"/>
  <c r="E54"/>
  <c r="I625"/>
  <c r="H625"/>
  <c r="G625"/>
  <c r="F625"/>
  <c r="E625"/>
  <c r="I222"/>
  <c r="H222"/>
  <c r="G222"/>
  <c r="F222"/>
  <c r="E222"/>
  <c r="I201"/>
  <c r="H201"/>
  <c r="G201"/>
  <c r="F201"/>
  <c r="E201"/>
  <c r="I388"/>
  <c r="H388"/>
  <c r="G388"/>
  <c r="F388"/>
  <c r="E388"/>
  <c r="I571"/>
  <c r="H571"/>
  <c r="G571"/>
  <c r="F571"/>
  <c r="E571"/>
  <c r="I893"/>
  <c r="H893"/>
  <c r="G893"/>
  <c r="F893"/>
  <c r="E893"/>
  <c r="I629"/>
  <c r="H629"/>
  <c r="G629"/>
  <c r="F629"/>
  <c r="E629"/>
  <c r="I497"/>
  <c r="H497"/>
  <c r="G497"/>
  <c r="F497"/>
  <c r="E497"/>
  <c r="I414"/>
  <c r="H414"/>
  <c r="G414"/>
  <c r="F414"/>
  <c r="E414"/>
  <c r="I607"/>
  <c r="H607"/>
  <c r="G607"/>
  <c r="F607"/>
  <c r="E607"/>
  <c r="I325"/>
  <c r="H325"/>
  <c r="G325"/>
  <c r="F325"/>
  <c r="E325"/>
  <c r="I869"/>
  <c r="H869"/>
  <c r="G869"/>
  <c r="F869"/>
  <c r="E869"/>
  <c r="I949"/>
  <c r="H949"/>
  <c r="G949"/>
  <c r="F949"/>
  <c r="E949"/>
  <c r="I593"/>
  <c r="H593"/>
  <c r="G593"/>
  <c r="F593"/>
  <c r="E593"/>
  <c r="I92"/>
  <c r="H92"/>
  <c r="G92"/>
  <c r="F92"/>
  <c r="E92"/>
  <c r="I570"/>
  <c r="H570"/>
  <c r="G570"/>
  <c r="F570"/>
  <c r="E570"/>
  <c r="I585"/>
  <c r="H585"/>
  <c r="G585"/>
  <c r="F585"/>
  <c r="E585"/>
  <c r="I849"/>
  <c r="H849"/>
  <c r="G849"/>
  <c r="F849"/>
  <c r="E849"/>
  <c r="I312"/>
  <c r="H312"/>
  <c r="G312"/>
  <c r="F312"/>
  <c r="E312"/>
  <c r="I954"/>
  <c r="H954"/>
  <c r="G954"/>
  <c r="F954"/>
  <c r="E954"/>
  <c r="I365"/>
  <c r="H365"/>
  <c r="G365"/>
  <c r="F365"/>
  <c r="E365"/>
  <c r="I799"/>
  <c r="H799"/>
  <c r="G799"/>
  <c r="F799"/>
  <c r="E799"/>
  <c r="I364"/>
  <c r="H364"/>
  <c r="G364"/>
  <c r="F364"/>
  <c r="E364"/>
  <c r="I651"/>
  <c r="H651"/>
  <c r="G651"/>
  <c r="F651"/>
  <c r="E651"/>
  <c r="I650"/>
  <c r="H650"/>
  <c r="G650"/>
  <c r="F650"/>
  <c r="E650"/>
  <c r="I427"/>
  <c r="H427"/>
  <c r="G427"/>
  <c r="F427"/>
  <c r="E427"/>
  <c r="I865"/>
  <c r="H865"/>
  <c r="G865"/>
  <c r="F865"/>
  <c r="E865"/>
  <c r="I841"/>
  <c r="H841"/>
  <c r="G841"/>
  <c r="F841"/>
  <c r="E841"/>
  <c r="I677"/>
  <c r="H677"/>
  <c r="G677"/>
  <c r="F677"/>
  <c r="E677"/>
  <c r="I911"/>
  <c r="H911"/>
  <c r="G911"/>
  <c r="F911"/>
  <c r="E911"/>
  <c r="I557"/>
  <c r="H557"/>
  <c r="G557"/>
  <c r="F557"/>
  <c r="E557"/>
  <c r="I973"/>
  <c r="H973"/>
  <c r="G973"/>
  <c r="F973"/>
  <c r="E973"/>
  <c r="I912"/>
  <c r="H912"/>
  <c r="G912"/>
  <c r="F912"/>
  <c r="E912"/>
  <c r="I87"/>
  <c r="H87"/>
  <c r="G87"/>
  <c r="F87"/>
  <c r="E87"/>
  <c r="I127"/>
  <c r="H127"/>
  <c r="G127"/>
  <c r="F127"/>
  <c r="E127"/>
  <c r="I784"/>
  <c r="H784"/>
  <c r="G784"/>
  <c r="F784"/>
  <c r="E784"/>
  <c r="I311"/>
  <c r="H311"/>
  <c r="G311"/>
  <c r="F311"/>
  <c r="E311"/>
  <c r="I881"/>
  <c r="H881"/>
  <c r="G881"/>
  <c r="F881"/>
  <c r="E881"/>
  <c r="I128"/>
  <c r="H128"/>
  <c r="G128"/>
  <c r="F128"/>
  <c r="E128"/>
  <c r="I326"/>
  <c r="H326"/>
  <c r="G326"/>
  <c r="F326"/>
  <c r="E326"/>
  <c r="I882"/>
  <c r="H882"/>
  <c r="G882"/>
  <c r="F882"/>
  <c r="E882"/>
  <c r="I631"/>
  <c r="H631"/>
  <c r="G631"/>
  <c r="F631"/>
  <c r="E631"/>
  <c r="I917"/>
  <c r="H917"/>
  <c r="G917"/>
  <c r="F917"/>
  <c r="E917"/>
  <c r="I818"/>
  <c r="H818"/>
  <c r="G818"/>
  <c r="F818"/>
  <c r="E818"/>
  <c r="I790"/>
  <c r="H790"/>
  <c r="G790"/>
  <c r="F790"/>
  <c r="E790"/>
  <c r="I792"/>
  <c r="H792"/>
  <c r="G792"/>
  <c r="F792"/>
  <c r="E792"/>
  <c r="I791"/>
  <c r="H791"/>
  <c r="G791"/>
  <c r="F791"/>
  <c r="E791"/>
  <c r="I522"/>
  <c r="H522"/>
  <c r="G522"/>
  <c r="F522"/>
  <c r="E522"/>
  <c r="I56"/>
  <c r="H56"/>
  <c r="G56"/>
  <c r="F56"/>
  <c r="E56"/>
  <c r="I132"/>
  <c r="H132"/>
  <c r="G132"/>
  <c r="F132"/>
  <c r="E132"/>
  <c r="I252"/>
  <c r="H252"/>
  <c r="G252"/>
  <c r="F252"/>
  <c r="E252"/>
  <c r="I919"/>
  <c r="H919"/>
  <c r="G919"/>
  <c r="F919"/>
  <c r="E919"/>
  <c r="I133"/>
  <c r="H133"/>
  <c r="G133"/>
  <c r="F133"/>
  <c r="E133"/>
  <c r="I609"/>
  <c r="H609"/>
  <c r="G609"/>
  <c r="F609"/>
  <c r="E609"/>
  <c r="I775"/>
  <c r="H775"/>
  <c r="G775"/>
  <c r="F775"/>
  <c r="E775"/>
  <c r="I155"/>
  <c r="H155"/>
  <c r="G155"/>
  <c r="F155"/>
  <c r="E155"/>
  <c r="I154"/>
  <c r="H154"/>
  <c r="G154"/>
  <c r="F154"/>
  <c r="E154"/>
  <c r="I445"/>
  <c r="H445"/>
  <c r="G445"/>
  <c r="F445"/>
  <c r="E445"/>
  <c r="I126"/>
  <c r="H126"/>
  <c r="G126"/>
  <c r="F126"/>
  <c r="E126"/>
  <c r="I258"/>
  <c r="H258"/>
  <c r="G258"/>
  <c r="F258"/>
  <c r="E258"/>
  <c r="I918"/>
  <c r="H918"/>
  <c r="G918"/>
  <c r="F918"/>
  <c r="E918"/>
  <c r="I554"/>
  <c r="H554"/>
  <c r="G554"/>
  <c r="F554"/>
  <c r="E554"/>
  <c r="I774"/>
  <c r="H774"/>
  <c r="G774"/>
  <c r="F774"/>
  <c r="E774"/>
  <c r="I353"/>
  <c r="H353"/>
  <c r="G353"/>
  <c r="F353"/>
  <c r="E353"/>
  <c r="I652"/>
  <c r="H652"/>
  <c r="G652"/>
  <c r="F652"/>
  <c r="E652"/>
  <c r="I922"/>
  <c r="H922"/>
  <c r="G922"/>
  <c r="F922"/>
  <c r="E922"/>
  <c r="I657"/>
  <c r="H657"/>
  <c r="G657"/>
  <c r="F657"/>
  <c r="E657"/>
  <c r="I802"/>
  <c r="H802"/>
  <c r="G802"/>
  <c r="F802"/>
  <c r="E802"/>
  <c r="I763"/>
  <c r="H763"/>
  <c r="G763"/>
  <c r="F763"/>
  <c r="E763"/>
  <c r="I377"/>
  <c r="H377"/>
  <c r="G377"/>
  <c r="F377"/>
  <c r="E377"/>
  <c r="I764"/>
  <c r="H764"/>
  <c r="G764"/>
  <c r="F764"/>
  <c r="E764"/>
  <c r="I526"/>
  <c r="H526"/>
  <c r="G526"/>
  <c r="F526"/>
  <c r="E526"/>
  <c r="I983"/>
  <c r="H983"/>
  <c r="G983"/>
  <c r="F983"/>
  <c r="E983"/>
  <c r="I277"/>
  <c r="H277"/>
  <c r="G277"/>
  <c r="F277"/>
  <c r="E277"/>
  <c r="I278"/>
  <c r="H278"/>
  <c r="G278"/>
  <c r="F278"/>
  <c r="E278"/>
  <c r="I276"/>
  <c r="H276"/>
  <c r="G276"/>
  <c r="F276"/>
  <c r="E276"/>
  <c r="I178"/>
  <c r="H178"/>
  <c r="G178"/>
  <c r="F178"/>
  <c r="E178"/>
  <c r="I494"/>
  <c r="H494"/>
  <c r="G494"/>
  <c r="F494"/>
  <c r="E494"/>
  <c r="I975"/>
  <c r="H975"/>
  <c r="G975"/>
  <c r="F975"/>
  <c r="E975"/>
  <c r="I798"/>
  <c r="H798"/>
  <c r="G798"/>
  <c r="F798"/>
  <c r="E798"/>
  <c r="I622"/>
  <c r="H622"/>
  <c r="G622"/>
  <c r="F622"/>
  <c r="E622"/>
  <c r="I319"/>
  <c r="H319"/>
  <c r="G319"/>
  <c r="F319"/>
  <c r="E319"/>
  <c r="I455"/>
  <c r="H455"/>
  <c r="G455"/>
  <c r="F455"/>
  <c r="E455"/>
  <c r="I984"/>
  <c r="H984"/>
  <c r="G984"/>
  <c r="F984"/>
  <c r="E984"/>
  <c r="I837"/>
  <c r="H837"/>
  <c r="G837"/>
  <c r="F837"/>
  <c r="E837"/>
  <c r="I982"/>
  <c r="H982"/>
  <c r="G982"/>
  <c r="F982"/>
  <c r="E982"/>
  <c r="I454"/>
  <c r="H454"/>
  <c r="G454"/>
  <c r="F454"/>
  <c r="E454"/>
  <c r="I985"/>
  <c r="H985"/>
  <c r="G985"/>
  <c r="F985"/>
  <c r="E985"/>
  <c r="I99"/>
  <c r="H99"/>
  <c r="G99"/>
  <c r="F99"/>
  <c r="E99"/>
  <c r="I176"/>
  <c r="H176"/>
  <c r="G176"/>
  <c r="F176"/>
  <c r="E176"/>
  <c r="I177"/>
  <c r="H177"/>
  <c r="G177"/>
  <c r="F177"/>
  <c r="E177"/>
  <c r="I765"/>
  <c r="H765"/>
  <c r="G765"/>
  <c r="F765"/>
  <c r="E765"/>
  <c r="I766"/>
  <c r="H766"/>
  <c r="G766"/>
  <c r="F766"/>
  <c r="E766"/>
  <c r="I304"/>
  <c r="H304"/>
  <c r="G304"/>
  <c r="F304"/>
  <c r="E304"/>
  <c r="I355"/>
  <c r="H355"/>
  <c r="G355"/>
  <c r="F355"/>
  <c r="E355"/>
  <c r="I202"/>
  <c r="H202"/>
  <c r="G202"/>
  <c r="F202"/>
  <c r="E202"/>
  <c r="I246"/>
  <c r="H246"/>
  <c r="G246"/>
  <c r="F246"/>
  <c r="E246"/>
  <c r="I556"/>
  <c r="H556"/>
  <c r="G556"/>
  <c r="F556"/>
  <c r="E556"/>
  <c r="I186"/>
  <c r="H186"/>
  <c r="G186"/>
  <c r="F186"/>
  <c r="E186"/>
  <c r="I290"/>
  <c r="H290"/>
  <c r="G290"/>
  <c r="F290"/>
  <c r="E290"/>
  <c r="I81"/>
  <c r="H81"/>
  <c r="G81"/>
  <c r="F81"/>
  <c r="E81"/>
  <c r="I116"/>
  <c r="H116"/>
  <c r="G116"/>
  <c r="F116"/>
  <c r="E116"/>
  <c r="I634"/>
  <c r="H634"/>
  <c r="G634"/>
  <c r="F634"/>
  <c r="E634"/>
  <c r="I608"/>
  <c r="H608"/>
  <c r="G608"/>
  <c r="F608"/>
  <c r="E608"/>
  <c r="I142"/>
  <c r="H142"/>
  <c r="G142"/>
  <c r="F142"/>
  <c r="E142"/>
  <c r="I208"/>
  <c r="H208"/>
  <c r="G208"/>
  <c r="F208"/>
  <c r="E208"/>
  <c r="I217"/>
  <c r="H217"/>
  <c r="G217"/>
  <c r="F217"/>
  <c r="E217"/>
  <c r="I488"/>
  <c r="H488"/>
  <c r="G488"/>
  <c r="F488"/>
  <c r="E488"/>
  <c r="I733"/>
  <c r="H733"/>
  <c r="G733"/>
  <c r="F733"/>
  <c r="E733"/>
  <c r="I981"/>
  <c r="H981"/>
  <c r="G981"/>
  <c r="F981"/>
  <c r="E981"/>
  <c r="I952"/>
  <c r="H952"/>
  <c r="G952"/>
  <c r="F952"/>
  <c r="E952"/>
  <c r="I520"/>
  <c r="H520"/>
  <c r="G520"/>
  <c r="F520"/>
  <c r="E520"/>
  <c r="I846"/>
  <c r="H846"/>
  <c r="G846"/>
  <c r="F846"/>
  <c r="E846"/>
  <c r="I197"/>
  <c r="H197"/>
  <c r="G197"/>
  <c r="F197"/>
  <c r="E197"/>
  <c r="I196"/>
  <c r="H196"/>
  <c r="G196"/>
  <c r="F196"/>
  <c r="E196"/>
  <c r="I157"/>
  <c r="H157"/>
  <c r="G157"/>
  <c r="F157"/>
  <c r="E157"/>
  <c r="I52"/>
  <c r="H52"/>
  <c r="G52"/>
  <c r="F52"/>
  <c r="E52"/>
  <c r="I98"/>
  <c r="H98"/>
  <c r="G98"/>
  <c r="F98"/>
  <c r="E98"/>
  <c r="I182"/>
  <c r="H182"/>
  <c r="G182"/>
  <c r="F182"/>
  <c r="E182"/>
  <c r="I590"/>
  <c r="H590"/>
  <c r="G590"/>
  <c r="F590"/>
  <c r="E590"/>
  <c r="I306"/>
  <c r="H306"/>
  <c r="G306"/>
  <c r="F306"/>
  <c r="E306"/>
  <c r="I368"/>
  <c r="H368"/>
  <c r="G368"/>
  <c r="F368"/>
  <c r="E368"/>
  <c r="I637"/>
  <c r="H637"/>
  <c r="G637"/>
  <c r="F637"/>
  <c r="E637"/>
  <c r="I930"/>
  <c r="H930"/>
  <c r="G930"/>
  <c r="F930"/>
  <c r="E930"/>
  <c r="I851"/>
  <c r="H851"/>
  <c r="G851"/>
  <c r="F851"/>
  <c r="E851"/>
  <c r="I699"/>
  <c r="H699"/>
  <c r="G699"/>
  <c r="F699"/>
  <c r="E699"/>
  <c r="I305"/>
  <c r="H305"/>
  <c r="G305"/>
  <c r="F305"/>
  <c r="E305"/>
  <c r="I847"/>
  <c r="H847"/>
  <c r="G847"/>
  <c r="F847"/>
  <c r="E847"/>
  <c r="I376"/>
  <c r="H376"/>
  <c r="G376"/>
  <c r="F376"/>
  <c r="E376"/>
  <c r="I115"/>
  <c r="H115"/>
  <c r="G115"/>
  <c r="F115"/>
  <c r="E115"/>
  <c r="I249"/>
  <c r="H249"/>
  <c r="G249"/>
  <c r="F249"/>
  <c r="E249"/>
  <c r="I321"/>
  <c r="H321"/>
  <c r="G321"/>
  <c r="F321"/>
  <c r="E321"/>
  <c r="I641"/>
  <c r="H641"/>
  <c r="G641"/>
  <c r="F641"/>
  <c r="E641"/>
  <c r="I418"/>
  <c r="H418"/>
  <c r="G418"/>
  <c r="F418"/>
  <c r="E418"/>
  <c r="I185"/>
  <c r="H185"/>
  <c r="G185"/>
  <c r="F185"/>
  <c r="E185"/>
  <c r="I974"/>
  <c r="H974"/>
  <c r="G974"/>
  <c r="F974"/>
  <c r="E974"/>
  <c r="I758"/>
  <c r="H758"/>
  <c r="G758"/>
  <c r="F758"/>
  <c r="E758"/>
  <c r="I119"/>
  <c r="H119"/>
  <c r="G119"/>
  <c r="F119"/>
  <c r="E119"/>
  <c r="I198"/>
  <c r="H198"/>
  <c r="G198"/>
  <c r="F198"/>
  <c r="E198"/>
  <c r="I521"/>
  <c r="H521"/>
  <c r="G521"/>
  <c r="F521"/>
  <c r="E521"/>
  <c r="I498"/>
  <c r="H498"/>
  <c r="G498"/>
  <c r="F498"/>
  <c r="E498"/>
  <c r="I980"/>
  <c r="H980"/>
  <c r="G980"/>
  <c r="F980"/>
  <c r="E980"/>
  <c r="I739"/>
  <c r="H739"/>
  <c r="G739"/>
  <c r="F739"/>
  <c r="E739"/>
  <c r="I767"/>
  <c r="H767"/>
  <c r="G767"/>
  <c r="F767"/>
  <c r="E767"/>
  <c r="I972"/>
  <c r="H972"/>
  <c r="G972"/>
  <c r="F972"/>
  <c r="E972"/>
  <c r="I777"/>
  <c r="H777"/>
  <c r="G777"/>
  <c r="F777"/>
  <c r="E777"/>
  <c r="I234"/>
  <c r="H234"/>
  <c r="G234"/>
  <c r="F234"/>
  <c r="E234"/>
  <c r="I700"/>
  <c r="H700"/>
  <c r="G700"/>
  <c r="F700"/>
  <c r="E700"/>
  <c r="I349"/>
  <c r="H349"/>
  <c r="G349"/>
  <c r="F349"/>
  <c r="E349"/>
  <c r="I175"/>
  <c r="H175"/>
  <c r="G175"/>
  <c r="F175"/>
  <c r="E175"/>
  <c r="I926"/>
  <c r="H926"/>
  <c r="G926"/>
  <c r="F926"/>
  <c r="E926"/>
  <c r="I421"/>
  <c r="H421"/>
  <c r="G421"/>
  <c r="F421"/>
  <c r="E421"/>
  <c r="I422"/>
  <c r="H422"/>
  <c r="G422"/>
  <c r="F422"/>
  <c r="E422"/>
  <c r="I60"/>
  <c r="H60"/>
  <c r="G60"/>
  <c r="F60"/>
  <c r="E60"/>
  <c r="I530"/>
  <c r="H530"/>
  <c r="G530"/>
  <c r="F530"/>
  <c r="E530"/>
  <c r="I470"/>
  <c r="H470"/>
  <c r="G470"/>
  <c r="F470"/>
  <c r="E470"/>
  <c r="I529"/>
  <c r="H529"/>
  <c r="G529"/>
  <c r="F529"/>
  <c r="E529"/>
  <c r="I941"/>
  <c r="H941"/>
  <c r="G941"/>
  <c r="F941"/>
  <c r="E941"/>
  <c r="I843"/>
  <c r="H843"/>
  <c r="G843"/>
  <c r="F843"/>
  <c r="E843"/>
  <c r="I528"/>
  <c r="H528"/>
  <c r="G528"/>
  <c r="F528"/>
  <c r="E528"/>
  <c r="I267"/>
  <c r="H267"/>
  <c r="G267"/>
  <c r="F267"/>
  <c r="E267"/>
  <c r="I469"/>
  <c r="H469"/>
  <c r="G469"/>
  <c r="F469"/>
  <c r="E469"/>
  <c r="I495"/>
  <c r="H495"/>
  <c r="G495"/>
  <c r="F495"/>
  <c r="E495"/>
  <c r="I844"/>
  <c r="H844"/>
  <c r="G844"/>
  <c r="F844"/>
  <c r="E844"/>
  <c r="I939"/>
  <c r="H939"/>
  <c r="G939"/>
  <c r="F939"/>
  <c r="E939"/>
  <c r="I415"/>
  <c r="H415"/>
  <c r="G415"/>
  <c r="F415"/>
  <c r="E415"/>
  <c r="I527"/>
  <c r="H527"/>
  <c r="G527"/>
  <c r="F527"/>
  <c r="E527"/>
  <c r="I268"/>
  <c r="H268"/>
  <c r="G268"/>
  <c r="F268"/>
  <c r="E268"/>
  <c r="I313"/>
  <c r="H313"/>
  <c r="G313"/>
  <c r="F313"/>
  <c r="E313"/>
  <c r="I977"/>
  <c r="H977"/>
  <c r="G977"/>
  <c r="F977"/>
  <c r="E977"/>
  <c r="I438"/>
  <c r="H438"/>
  <c r="G438"/>
  <c r="F438"/>
  <c r="E438"/>
  <c r="I901"/>
  <c r="H901"/>
  <c r="G901"/>
  <c r="F901"/>
  <c r="E901"/>
  <c r="I82"/>
  <c r="H82"/>
  <c r="G82"/>
  <c r="F82"/>
  <c r="E82"/>
  <c r="I172"/>
  <c r="H172"/>
  <c r="G172"/>
  <c r="F172"/>
  <c r="E172"/>
  <c r="I270"/>
  <c r="H270"/>
  <c r="G270"/>
  <c r="F270"/>
  <c r="E270"/>
  <c r="I61"/>
  <c r="H61"/>
  <c r="G61"/>
  <c r="F61"/>
  <c r="E61"/>
  <c r="I575"/>
  <c r="H575"/>
  <c r="G575"/>
  <c r="F575"/>
  <c r="E575"/>
  <c r="I741"/>
  <c r="H741"/>
  <c r="G741"/>
  <c r="F741"/>
  <c r="E741"/>
  <c r="I785"/>
  <c r="H785"/>
  <c r="G785"/>
  <c r="F785"/>
  <c r="E785"/>
  <c r="I740"/>
  <c r="H740"/>
  <c r="G740"/>
  <c r="F740"/>
  <c r="E740"/>
  <c r="I323"/>
  <c r="H323"/>
  <c r="G323"/>
  <c r="F323"/>
  <c r="E323"/>
  <c r="I59"/>
  <c r="H59"/>
  <c r="G59"/>
  <c r="F59"/>
  <c r="E59"/>
  <c r="I265"/>
  <c r="H265"/>
  <c r="G265"/>
  <c r="F265"/>
  <c r="E265"/>
  <c r="I574"/>
  <c r="H574"/>
  <c r="G574"/>
  <c r="F574"/>
  <c r="E574"/>
  <c r="I661"/>
  <c r="H661"/>
  <c r="G661"/>
  <c r="F661"/>
  <c r="E661"/>
  <c r="I493"/>
  <c r="H493"/>
  <c r="G493"/>
  <c r="F493"/>
  <c r="E493"/>
  <c r="I786"/>
  <c r="H786"/>
  <c r="G786"/>
  <c r="F786"/>
  <c r="E786"/>
  <c r="I478"/>
  <c r="H478"/>
  <c r="G478"/>
  <c r="F478"/>
  <c r="E478"/>
  <c r="I611"/>
  <c r="H611"/>
  <c r="G611"/>
  <c r="F611"/>
  <c r="E611"/>
  <c r="I822"/>
  <c r="H822"/>
  <c r="G822"/>
  <c r="F822"/>
  <c r="E822"/>
  <c r="I876"/>
  <c r="H876"/>
  <c r="G876"/>
  <c r="F876"/>
  <c r="E876"/>
  <c r="I858"/>
  <c r="H858"/>
  <c r="G858"/>
  <c r="F858"/>
  <c r="E858"/>
  <c r="I990"/>
  <c r="H990"/>
  <c r="G990"/>
  <c r="F990"/>
  <c r="E990"/>
  <c r="I435"/>
  <c r="H435"/>
  <c r="G435"/>
  <c r="F435"/>
  <c r="E435"/>
  <c r="I721"/>
  <c r="H721"/>
  <c r="G721"/>
  <c r="F721"/>
  <c r="E721"/>
  <c r="I829"/>
  <c r="H829"/>
  <c r="G829"/>
  <c r="F829"/>
  <c r="E829"/>
  <c r="I436"/>
  <c r="H436"/>
  <c r="G436"/>
  <c r="F436"/>
  <c r="E436"/>
  <c r="I337"/>
  <c r="H337"/>
  <c r="G337"/>
  <c r="F337"/>
  <c r="E337"/>
  <c r="I465"/>
  <c r="H465"/>
  <c r="G465"/>
  <c r="F465"/>
  <c r="E465"/>
  <c r="I794"/>
  <c r="H794"/>
  <c r="G794"/>
  <c r="F794"/>
  <c r="E794"/>
  <c r="I315"/>
  <c r="H315"/>
  <c r="G315"/>
  <c r="F315"/>
  <c r="E315"/>
  <c r="I167"/>
  <c r="H167"/>
  <c r="G167"/>
  <c r="F167"/>
  <c r="E167"/>
  <c r="I752"/>
  <c r="H752"/>
  <c r="G752"/>
  <c r="F752"/>
  <c r="E752"/>
  <c r="I859"/>
  <c r="H859"/>
  <c r="G859"/>
  <c r="F859"/>
  <c r="E859"/>
  <c r="I828"/>
  <c r="H828"/>
  <c r="G828"/>
  <c r="F828"/>
  <c r="E828"/>
  <c r="I166"/>
  <c r="H166"/>
  <c r="G166"/>
  <c r="F166"/>
  <c r="E166"/>
  <c r="I596"/>
  <c r="H596"/>
  <c r="G596"/>
  <c r="F596"/>
  <c r="E596"/>
  <c r="I500"/>
  <c r="H500"/>
  <c r="G500"/>
  <c r="F500"/>
  <c r="E500"/>
  <c r="I316"/>
  <c r="H316"/>
  <c r="G316"/>
  <c r="F316"/>
  <c r="E316"/>
  <c r="I288"/>
  <c r="H288"/>
  <c r="G288"/>
  <c r="F288"/>
  <c r="E288"/>
  <c r="I937"/>
  <c r="H937"/>
  <c r="G937"/>
  <c r="F937"/>
  <c r="E937"/>
  <c r="I466"/>
  <c r="H466"/>
  <c r="G466"/>
  <c r="F466"/>
  <c r="E466"/>
  <c r="I407"/>
  <c r="H407"/>
  <c r="G407"/>
  <c r="F407"/>
  <c r="E407"/>
  <c r="I289"/>
  <c r="H289"/>
  <c r="G289"/>
  <c r="F289"/>
  <c r="E289"/>
  <c r="I795"/>
  <c r="H795"/>
  <c r="G795"/>
  <c r="F795"/>
  <c r="E795"/>
  <c r="I517"/>
  <c r="H517"/>
  <c r="G517"/>
  <c r="F517"/>
  <c r="E517"/>
  <c r="I214"/>
  <c r="H214"/>
  <c r="G214"/>
  <c r="F214"/>
  <c r="E214"/>
  <c r="I464"/>
  <c r="H464"/>
  <c r="G464"/>
  <c r="F464"/>
  <c r="E464"/>
  <c r="I690"/>
  <c r="H690"/>
  <c r="G690"/>
  <c r="F690"/>
  <c r="E690"/>
  <c r="I963"/>
  <c r="H963"/>
  <c r="G963"/>
  <c r="F963"/>
  <c r="E963"/>
  <c r="I964"/>
  <c r="H964"/>
  <c r="G964"/>
  <c r="F964"/>
  <c r="E964"/>
  <c r="I389"/>
  <c r="H389"/>
  <c r="G389"/>
  <c r="F389"/>
  <c r="E389"/>
  <c r="I961"/>
  <c r="H961"/>
  <c r="G961"/>
  <c r="F961"/>
  <c r="E961"/>
  <c r="I479"/>
  <c r="H479"/>
  <c r="G479"/>
  <c r="F479"/>
  <c r="E479"/>
  <c r="I343"/>
  <c r="H343"/>
  <c r="G343"/>
  <c r="F343"/>
  <c r="E343"/>
  <c r="I830"/>
  <c r="H830"/>
  <c r="G830"/>
  <c r="F830"/>
  <c r="E830"/>
  <c r="I317"/>
  <c r="H317"/>
  <c r="G317"/>
  <c r="F317"/>
  <c r="E317"/>
  <c r="I931"/>
  <c r="H931"/>
  <c r="G931"/>
  <c r="F931"/>
  <c r="E931"/>
  <c r="I518"/>
  <c r="H518"/>
  <c r="G518"/>
  <c r="F518"/>
  <c r="E518"/>
  <c r="I314"/>
  <c r="H314"/>
  <c r="G314"/>
  <c r="F314"/>
  <c r="E314"/>
  <c r="I827"/>
  <c r="H827"/>
  <c r="G827"/>
  <c r="F827"/>
  <c r="E827"/>
  <c r="I437"/>
  <c r="H437"/>
  <c r="G437"/>
  <c r="F437"/>
  <c r="E437"/>
  <c r="I824"/>
  <c r="H824"/>
  <c r="G824"/>
  <c r="F824"/>
  <c r="E824"/>
  <c r="I578"/>
  <c r="H578"/>
  <c r="G578"/>
  <c r="F578"/>
  <c r="E578"/>
  <c r="I834"/>
  <c r="H834"/>
  <c r="G834"/>
  <c r="F834"/>
  <c r="E834"/>
  <c r="I451"/>
  <c r="H451"/>
  <c r="G451"/>
  <c r="F451"/>
  <c r="E451"/>
  <c r="I295"/>
  <c r="H295"/>
  <c r="G295"/>
  <c r="F295"/>
  <c r="E295"/>
  <c r="I746"/>
  <c r="H746"/>
  <c r="G746"/>
  <c r="F746"/>
  <c r="E746"/>
  <c r="I929"/>
  <c r="H929"/>
  <c r="G929"/>
  <c r="F929"/>
  <c r="E929"/>
  <c r="I577"/>
  <c r="H577"/>
  <c r="G577"/>
  <c r="F577"/>
  <c r="E577"/>
  <c r="I906"/>
  <c r="H906"/>
  <c r="G906"/>
  <c r="F906"/>
  <c r="E906"/>
  <c r="I210"/>
  <c r="H210"/>
  <c r="G210"/>
  <c r="F210"/>
  <c r="E210"/>
  <c r="I579"/>
  <c r="H579"/>
  <c r="G579"/>
  <c r="F579"/>
  <c r="E579"/>
  <c r="I600"/>
  <c r="H600"/>
  <c r="G600"/>
  <c r="F600"/>
  <c r="E600"/>
  <c r="I928"/>
  <c r="H928"/>
  <c r="G928"/>
  <c r="F928"/>
  <c r="E928"/>
  <c r="I269"/>
  <c r="H269"/>
  <c r="G269"/>
  <c r="F269"/>
  <c r="E269"/>
  <c r="I956"/>
  <c r="H956"/>
  <c r="G956"/>
  <c r="F956"/>
  <c r="E956"/>
  <c r="I584"/>
  <c r="H584"/>
  <c r="G584"/>
  <c r="F584"/>
  <c r="E584"/>
  <c r="I797"/>
  <c r="H797"/>
  <c r="G797"/>
  <c r="F797"/>
  <c r="E797"/>
  <c r="I976"/>
  <c r="H976"/>
  <c r="G976"/>
  <c r="F976"/>
  <c r="E976"/>
  <c r="I184"/>
  <c r="H184"/>
  <c r="G184"/>
  <c r="F184"/>
  <c r="E184"/>
  <c r="I385"/>
  <c r="H385"/>
  <c r="G385"/>
  <c r="F385"/>
  <c r="E385"/>
  <c r="I207"/>
  <c r="H207"/>
  <c r="G207"/>
  <c r="F207"/>
  <c r="E207"/>
  <c r="I624"/>
  <c r="H624"/>
  <c r="G624"/>
  <c r="F624"/>
  <c r="E624"/>
  <c r="I279"/>
  <c r="H279"/>
  <c r="G279"/>
  <c r="F279"/>
  <c r="E279"/>
  <c r="I71"/>
  <c r="H71"/>
  <c r="G71"/>
  <c r="F71"/>
  <c r="E71"/>
  <c r="I745"/>
  <c r="H745"/>
  <c r="G745"/>
  <c r="F745"/>
  <c r="E745"/>
  <c r="I601"/>
  <c r="H601"/>
  <c r="G601"/>
  <c r="F601"/>
  <c r="E601"/>
  <c r="I623"/>
  <c r="H623"/>
  <c r="G623"/>
  <c r="F623"/>
  <c r="E623"/>
  <c r="I541"/>
  <c r="H541"/>
  <c r="G541"/>
  <c r="F541"/>
  <c r="E541"/>
  <c r="I347"/>
  <c r="H347"/>
  <c r="G347"/>
  <c r="F347"/>
  <c r="E347"/>
  <c r="I576"/>
  <c r="H576"/>
  <c r="G576"/>
  <c r="F576"/>
  <c r="E576"/>
  <c r="I378"/>
  <c r="H378"/>
  <c r="G378"/>
  <c r="F378"/>
  <c r="E378"/>
  <c r="I737"/>
  <c r="H737"/>
  <c r="G737"/>
  <c r="F737"/>
  <c r="E737"/>
  <c r="I693"/>
  <c r="H693"/>
  <c r="G693"/>
  <c r="F693"/>
  <c r="E693"/>
  <c r="I250"/>
  <c r="H250"/>
  <c r="G250"/>
  <c r="F250"/>
  <c r="E250"/>
  <c r="I251"/>
  <c r="H251"/>
  <c r="G251"/>
  <c r="F251"/>
  <c r="E251"/>
  <c r="I863"/>
  <c r="H863"/>
  <c r="G863"/>
  <c r="F863"/>
  <c r="E863"/>
  <c r="I140"/>
  <c r="H140"/>
  <c r="G140"/>
  <c r="F140"/>
  <c r="E140"/>
  <c r="I957"/>
  <c r="H957"/>
  <c r="G957"/>
  <c r="F957"/>
  <c r="E957"/>
  <c r="I386"/>
  <c r="H386"/>
  <c r="G386"/>
  <c r="F386"/>
  <c r="E386"/>
  <c r="I371"/>
  <c r="H371"/>
  <c r="G371"/>
  <c r="F371"/>
  <c r="E371"/>
  <c r="I864"/>
  <c r="H864"/>
  <c r="G864"/>
  <c r="F864"/>
  <c r="E864"/>
  <c r="I920"/>
  <c r="H920"/>
  <c r="G920"/>
  <c r="F920"/>
  <c r="E920"/>
  <c r="I257"/>
  <c r="H257"/>
  <c r="G257"/>
  <c r="F257"/>
  <c r="E257"/>
  <c r="I840"/>
  <c r="H840"/>
  <c r="G840"/>
  <c r="F840"/>
  <c r="E840"/>
  <c r="I933"/>
  <c r="H933"/>
  <c r="G933"/>
  <c r="F933"/>
  <c r="E933"/>
  <c r="I144"/>
  <c r="H144"/>
  <c r="G144"/>
  <c r="F144"/>
  <c r="E144"/>
  <c r="I820"/>
  <c r="H820"/>
  <c r="G820"/>
  <c r="F820"/>
  <c r="E820"/>
  <c r="I626"/>
  <c r="H626"/>
  <c r="G626"/>
  <c r="F626"/>
  <c r="E626"/>
  <c r="I866"/>
  <c r="H866"/>
  <c r="G866"/>
  <c r="F866"/>
  <c r="E866"/>
  <c r="I597"/>
  <c r="H597"/>
  <c r="G597"/>
  <c r="F597"/>
  <c r="E597"/>
  <c r="I118"/>
  <c r="H118"/>
  <c r="G118"/>
  <c r="F118"/>
  <c r="E118"/>
  <c r="I734"/>
  <c r="H734"/>
  <c r="G734"/>
  <c r="F734"/>
  <c r="E734"/>
  <c r="I757"/>
  <c r="H757"/>
  <c r="G757"/>
  <c r="F757"/>
  <c r="E757"/>
  <c r="I852"/>
  <c r="H852"/>
  <c r="G852"/>
  <c r="F852"/>
  <c r="E852"/>
  <c r="I969"/>
  <c r="H969"/>
  <c r="G969"/>
  <c r="F969"/>
  <c r="E969"/>
  <c r="I108"/>
  <c r="H108"/>
  <c r="G108"/>
  <c r="F108"/>
  <c r="E108"/>
  <c r="I195"/>
  <c r="H195"/>
  <c r="G195"/>
  <c r="F195"/>
  <c r="E195"/>
  <c r="I65"/>
  <c r="H65"/>
  <c r="G65"/>
  <c r="F65"/>
  <c r="E65"/>
  <c r="I146"/>
  <c r="H146"/>
  <c r="G146"/>
  <c r="F146"/>
  <c r="E146"/>
  <c r="I909"/>
  <c r="H909"/>
  <c r="G909"/>
  <c r="F909"/>
  <c r="E909"/>
  <c r="I170"/>
  <c r="H170"/>
  <c r="G170"/>
  <c r="F170"/>
  <c r="E170"/>
  <c r="I171"/>
  <c r="H171"/>
  <c r="G171"/>
  <c r="F171"/>
  <c r="E171"/>
  <c r="I780"/>
  <c r="H780"/>
  <c r="G780"/>
  <c r="F780"/>
  <c r="E780"/>
  <c r="I452"/>
  <c r="H452"/>
  <c r="G452"/>
  <c r="F452"/>
  <c r="E452"/>
  <c r="I781"/>
  <c r="H781"/>
  <c r="G781"/>
  <c r="F781"/>
  <c r="E781"/>
  <c r="I750"/>
  <c r="H750"/>
  <c r="G750"/>
  <c r="F750"/>
  <c r="E750"/>
  <c r="I970"/>
  <c r="H970"/>
  <c r="G970"/>
  <c r="F970"/>
  <c r="E970"/>
  <c r="I187"/>
  <c r="H187"/>
  <c r="G187"/>
  <c r="F187"/>
  <c r="E187"/>
  <c r="I558"/>
  <c r="H558"/>
  <c r="G558"/>
  <c r="F558"/>
  <c r="E558"/>
  <c r="I145"/>
  <c r="H145"/>
  <c r="G145"/>
  <c r="F145"/>
  <c r="E145"/>
  <c r="I419"/>
  <c r="H419"/>
  <c r="G419"/>
  <c r="F419"/>
  <c r="E419"/>
  <c r="I64"/>
  <c r="H64"/>
  <c r="G64"/>
  <c r="F64"/>
  <c r="E64"/>
  <c r="I209"/>
  <c r="H209"/>
  <c r="G209"/>
  <c r="F209"/>
  <c r="E209"/>
  <c r="I934"/>
  <c r="H934"/>
  <c r="G934"/>
  <c r="F934"/>
  <c r="E934"/>
  <c r="I460"/>
  <c r="H460"/>
  <c r="G460"/>
  <c r="F460"/>
  <c r="E460"/>
  <c r="I180"/>
  <c r="H180"/>
  <c r="G180"/>
  <c r="F180"/>
  <c r="E180"/>
  <c r="I429"/>
  <c r="H429"/>
  <c r="G429"/>
  <c r="F429"/>
  <c r="E429"/>
  <c r="I430"/>
  <c r="H430"/>
  <c r="G430"/>
  <c r="F430"/>
  <c r="E430"/>
  <c r="I453"/>
  <c r="H453"/>
  <c r="G453"/>
  <c r="F453"/>
  <c r="E453"/>
  <c r="I242"/>
  <c r="H242"/>
  <c r="G242"/>
  <c r="F242"/>
  <c r="E242"/>
  <c r="I181"/>
  <c r="H181"/>
  <c r="G181"/>
  <c r="F181"/>
  <c r="E181"/>
  <c r="I70"/>
  <c r="H70"/>
  <c r="G70"/>
  <c r="F70"/>
  <c r="E70"/>
  <c r="I299"/>
  <c r="H299"/>
  <c r="G299"/>
  <c r="F299"/>
  <c r="E299"/>
  <c r="I459"/>
  <c r="H459"/>
  <c r="G459"/>
  <c r="F459"/>
  <c r="E459"/>
  <c r="I615"/>
  <c r="H615"/>
  <c r="G615"/>
  <c r="F615"/>
  <c r="E615"/>
  <c r="I356"/>
  <c r="H356"/>
  <c r="G356"/>
  <c r="F356"/>
  <c r="E356"/>
  <c r="I546"/>
  <c r="H546"/>
  <c r="G546"/>
  <c r="F546"/>
  <c r="E546"/>
  <c r="I860"/>
  <c r="H860"/>
  <c r="G860"/>
  <c r="F860"/>
  <c r="E860"/>
  <c r="I139"/>
  <c r="H139"/>
  <c r="G139"/>
  <c r="F139"/>
  <c r="E139"/>
  <c r="I836"/>
  <c r="H836"/>
  <c r="G836"/>
  <c r="F836"/>
  <c r="E836"/>
  <c r="I406"/>
  <c r="H406"/>
  <c r="G406"/>
  <c r="F406"/>
  <c r="E406"/>
  <c r="I681"/>
  <c r="H681"/>
  <c r="G681"/>
  <c r="F681"/>
  <c r="E681"/>
  <c r="I717"/>
  <c r="H717"/>
  <c r="G717"/>
  <c r="F717"/>
  <c r="E717"/>
  <c r="I688"/>
  <c r="H688"/>
  <c r="G688"/>
  <c r="F688"/>
  <c r="E688"/>
  <c r="I710"/>
  <c r="H710"/>
  <c r="G710"/>
  <c r="F710"/>
  <c r="E710"/>
  <c r="I379"/>
  <c r="H379"/>
  <c r="G379"/>
  <c r="F379"/>
  <c r="E379"/>
  <c r="I680"/>
  <c r="H680"/>
  <c r="G680"/>
  <c r="F680"/>
  <c r="E680"/>
  <c r="I159"/>
  <c r="H159"/>
  <c r="G159"/>
  <c r="F159"/>
  <c r="E159"/>
  <c r="I243"/>
  <c r="H243"/>
  <c r="G243"/>
  <c r="F243"/>
  <c r="E243"/>
  <c r="I58"/>
  <c r="H58"/>
  <c r="G58"/>
  <c r="F58"/>
  <c r="E58"/>
  <c r="I516"/>
  <c r="H516"/>
  <c r="G516"/>
  <c r="F516"/>
  <c r="E516"/>
  <c r="I375"/>
  <c r="H375"/>
  <c r="G375"/>
  <c r="F375"/>
  <c r="E375"/>
  <c r="I310"/>
  <c r="H310"/>
  <c r="G310"/>
  <c r="F310"/>
  <c r="E310"/>
  <c r="I823"/>
  <c r="H823"/>
  <c r="G823"/>
  <c r="F823"/>
  <c r="E823"/>
  <c r="I333"/>
  <c r="H333"/>
  <c r="G333"/>
  <c r="F333"/>
  <c r="E333"/>
  <c r="I501"/>
  <c r="H501"/>
  <c r="G501"/>
  <c r="F501"/>
  <c r="E501"/>
  <c r="I233"/>
  <c r="H233"/>
  <c r="G233"/>
  <c r="F233"/>
  <c r="E233"/>
  <c r="I751"/>
  <c r="H751"/>
  <c r="G751"/>
  <c r="F751"/>
  <c r="E751"/>
  <c r="I163"/>
  <c r="H163"/>
  <c r="G163"/>
  <c r="F163"/>
  <c r="E163"/>
  <c r="I896"/>
  <c r="H896"/>
  <c r="G896"/>
  <c r="F896"/>
  <c r="E896"/>
  <c r="I959"/>
  <c r="H959"/>
  <c r="G959"/>
  <c r="F959"/>
  <c r="E959"/>
  <c r="I334"/>
  <c r="H334"/>
  <c r="G334"/>
  <c r="F334"/>
  <c r="E334"/>
  <c r="I898"/>
  <c r="H898"/>
  <c r="G898"/>
  <c r="F898"/>
  <c r="E898"/>
  <c r="I769"/>
  <c r="H769"/>
  <c r="G769"/>
  <c r="F769"/>
  <c r="E769"/>
  <c r="I756"/>
  <c r="H756"/>
  <c r="G756"/>
  <c r="F756"/>
  <c r="E756"/>
  <c r="I640"/>
  <c r="H640"/>
  <c r="G640"/>
  <c r="F640"/>
  <c r="E640"/>
  <c r="I825"/>
  <c r="H825"/>
  <c r="G825"/>
  <c r="F825"/>
  <c r="E825"/>
  <c r="I936"/>
  <c r="H936"/>
  <c r="G936"/>
  <c r="F936"/>
  <c r="E936"/>
  <c r="I291"/>
  <c r="H291"/>
  <c r="G291"/>
  <c r="F291"/>
  <c r="E291"/>
  <c r="I658"/>
  <c r="H658"/>
  <c r="G658"/>
  <c r="F658"/>
  <c r="E658"/>
  <c r="I659"/>
  <c r="H659"/>
  <c r="G659"/>
  <c r="F659"/>
  <c r="E659"/>
  <c r="I747"/>
  <c r="H747"/>
  <c r="G747"/>
  <c r="F747"/>
  <c r="E747"/>
  <c r="I633"/>
  <c r="H633"/>
  <c r="G633"/>
  <c r="F633"/>
  <c r="E633"/>
  <c r="I358"/>
  <c r="H358"/>
  <c r="G358"/>
  <c r="F358"/>
  <c r="E358"/>
  <c r="I947"/>
  <c r="H947"/>
  <c r="G947"/>
  <c r="F947"/>
  <c r="E947"/>
  <c r="I544"/>
  <c r="H544"/>
  <c r="G544"/>
  <c r="F544"/>
  <c r="E544"/>
  <c r="I489"/>
  <c r="H489"/>
  <c r="G489"/>
  <c r="F489"/>
  <c r="E489"/>
  <c r="I589"/>
  <c r="H589"/>
  <c r="G589"/>
  <c r="F589"/>
  <c r="E589"/>
  <c r="I660"/>
  <c r="H660"/>
  <c r="G660"/>
  <c r="F660"/>
  <c r="E660"/>
  <c r="I339"/>
  <c r="H339"/>
  <c r="G339"/>
  <c r="F339"/>
  <c r="E339"/>
  <c r="I678"/>
  <c r="H678"/>
  <c r="G678"/>
  <c r="F678"/>
  <c r="E678"/>
  <c r="I125"/>
  <c r="H125"/>
  <c r="G125"/>
  <c r="F125"/>
  <c r="E125"/>
  <c r="I491"/>
  <c r="H491"/>
  <c r="G491"/>
  <c r="F491"/>
  <c r="E491"/>
  <c r="I942"/>
  <c r="H942"/>
  <c r="G942"/>
  <c r="F942"/>
  <c r="E942"/>
  <c r="I120"/>
  <c r="H120"/>
  <c r="G120"/>
  <c r="F120"/>
  <c r="E120"/>
  <c r="I948"/>
  <c r="H948"/>
  <c r="G948"/>
  <c r="F948"/>
  <c r="E948"/>
  <c r="I946"/>
  <c r="H946"/>
  <c r="G946"/>
  <c r="F946"/>
  <c r="E946"/>
  <c r="I68"/>
  <c r="H68"/>
  <c r="G68"/>
  <c r="F68"/>
  <c r="E68"/>
  <c r="I738"/>
  <c r="H738"/>
  <c r="G738"/>
  <c r="F738"/>
  <c r="E738"/>
  <c r="I924"/>
  <c r="H924"/>
  <c r="G924"/>
  <c r="F924"/>
  <c r="E924"/>
  <c r="I540"/>
  <c r="H540"/>
  <c r="G540"/>
  <c r="F540"/>
  <c r="E540"/>
  <c r="I903"/>
  <c r="H903"/>
  <c r="G903"/>
  <c r="F903"/>
  <c r="E903"/>
  <c r="I831"/>
  <c r="H831"/>
  <c r="G831"/>
  <c r="F831"/>
  <c r="E831"/>
  <c r="I188"/>
  <c r="H188"/>
  <c r="G188"/>
  <c r="F188"/>
  <c r="E188"/>
  <c r="I715"/>
  <c r="H715"/>
  <c r="G715"/>
  <c r="F715"/>
  <c r="E715"/>
  <c r="I486"/>
  <c r="H486"/>
  <c r="G486"/>
  <c r="F486"/>
  <c r="E486"/>
  <c r="I324"/>
  <c r="H324"/>
  <c r="G324"/>
  <c r="F324"/>
  <c r="E324"/>
  <c r="I509"/>
  <c r="H509"/>
  <c r="G509"/>
  <c r="F509"/>
  <c r="E509"/>
  <c r="I224"/>
  <c r="H224"/>
  <c r="G224"/>
  <c r="F224"/>
  <c r="E224"/>
  <c r="I366"/>
  <c r="H366"/>
  <c r="G366"/>
  <c r="F366"/>
  <c r="E366"/>
  <c r="I106"/>
  <c r="H106"/>
  <c r="G106"/>
  <c r="F106"/>
  <c r="E106"/>
  <c r="I796"/>
  <c r="H796"/>
  <c r="G796"/>
  <c r="F796"/>
  <c r="E796"/>
  <c r="I732"/>
  <c r="H732"/>
  <c r="G732"/>
  <c r="F732"/>
  <c r="E732"/>
  <c r="I649"/>
  <c r="H649"/>
  <c r="G649"/>
  <c r="F649"/>
  <c r="E649"/>
  <c r="I363"/>
  <c r="H363"/>
  <c r="G363"/>
  <c r="F363"/>
  <c r="E363"/>
  <c r="I383"/>
  <c r="H383"/>
  <c r="G383"/>
  <c r="F383"/>
  <c r="E383"/>
  <c r="I639"/>
  <c r="H639"/>
  <c r="G639"/>
  <c r="F639"/>
  <c r="E639"/>
  <c r="I262"/>
  <c r="H262"/>
  <c r="G262"/>
  <c r="F262"/>
  <c r="E262"/>
  <c r="I344"/>
  <c r="H344"/>
  <c r="G344"/>
  <c r="F344"/>
  <c r="E344"/>
  <c r="I619"/>
  <c r="H619"/>
  <c r="G619"/>
  <c r="F619"/>
  <c r="E619"/>
  <c r="I762"/>
  <c r="H762"/>
  <c r="G762"/>
  <c r="F762"/>
  <c r="E762"/>
  <c r="I868"/>
  <c r="H868"/>
  <c r="G868"/>
  <c r="F868"/>
  <c r="E868"/>
  <c r="I572"/>
  <c r="H572"/>
  <c r="G572"/>
  <c r="F572"/>
  <c r="E572"/>
  <c r="I744"/>
  <c r="H744"/>
  <c r="G744"/>
  <c r="F744"/>
  <c r="E744"/>
  <c r="I287"/>
  <c r="H287"/>
  <c r="G287"/>
  <c r="F287"/>
  <c r="E287"/>
  <c r="I271"/>
  <c r="H271"/>
  <c r="G271"/>
  <c r="F271"/>
  <c r="E271"/>
  <c r="I396"/>
  <c r="H396"/>
  <c r="G396"/>
  <c r="F396"/>
  <c r="E396"/>
  <c r="I102"/>
  <c r="H102"/>
  <c r="G102"/>
  <c r="F102"/>
  <c r="E102"/>
  <c r="I109"/>
  <c r="H109"/>
  <c r="G109"/>
  <c r="F109"/>
  <c r="E109"/>
  <c r="I907"/>
  <c r="H907"/>
  <c r="G907"/>
  <c r="F907"/>
  <c r="E907"/>
  <c r="I477"/>
  <c r="H477"/>
  <c r="G477"/>
  <c r="F477"/>
  <c r="E477"/>
  <c r="I213"/>
  <c r="H213"/>
  <c r="G213"/>
  <c r="F213"/>
  <c r="E213"/>
  <c r="I932"/>
  <c r="H932"/>
  <c r="G932"/>
  <c r="F932"/>
  <c r="E932"/>
  <c r="I723"/>
  <c r="H723"/>
  <c r="G723"/>
  <c r="F723"/>
  <c r="E723"/>
  <c r="I910"/>
  <c r="H910"/>
  <c r="G910"/>
  <c r="F910"/>
  <c r="E910"/>
  <c r="I151"/>
  <c r="H151"/>
  <c r="G151"/>
  <c r="F151"/>
  <c r="E151"/>
  <c r="I702"/>
  <c r="H702"/>
  <c r="G702"/>
  <c r="F702"/>
  <c r="E702"/>
  <c r="I345"/>
  <c r="H345"/>
  <c r="G345"/>
  <c r="F345"/>
  <c r="E345"/>
  <c r="I935"/>
  <c r="H935"/>
  <c r="G935"/>
  <c r="F935"/>
  <c r="E935"/>
  <c r="I772"/>
  <c r="H772"/>
  <c r="G772"/>
  <c r="F772"/>
  <c r="E772"/>
  <c r="I63"/>
  <c r="H63"/>
  <c r="G63"/>
  <c r="F63"/>
  <c r="E63"/>
  <c r="I618"/>
  <c r="H618"/>
  <c r="G618"/>
  <c r="F618"/>
  <c r="E618"/>
  <c r="I408"/>
  <c r="H408"/>
  <c r="G408"/>
  <c r="F408"/>
  <c r="E408"/>
  <c r="I904"/>
  <c r="H904"/>
  <c r="G904"/>
  <c r="F904"/>
  <c r="E904"/>
  <c r="I698"/>
  <c r="H698"/>
  <c r="G698"/>
  <c r="F698"/>
  <c r="E698"/>
  <c r="I484"/>
  <c r="H484"/>
  <c r="G484"/>
  <c r="F484"/>
  <c r="E484"/>
  <c r="I632"/>
  <c r="H632"/>
  <c r="G632"/>
  <c r="F632"/>
  <c r="E632"/>
  <c r="I431"/>
  <c r="H431"/>
  <c r="G431"/>
  <c r="F431"/>
  <c r="E431"/>
  <c r="I753"/>
  <c r="H753"/>
  <c r="G753"/>
  <c r="F753"/>
  <c r="E753"/>
  <c r="I967"/>
  <c r="H967"/>
  <c r="G967"/>
  <c r="F967"/>
  <c r="E967"/>
  <c r="I231"/>
  <c r="H231"/>
  <c r="G231"/>
  <c r="F231"/>
  <c r="E231"/>
  <c r="I770"/>
  <c r="H770"/>
  <c r="G770"/>
  <c r="F770"/>
  <c r="E770"/>
  <c r="I101"/>
  <c r="H101"/>
  <c r="G101"/>
  <c r="F101"/>
  <c r="E101"/>
  <c r="I322"/>
  <c r="H322"/>
  <c r="G322"/>
  <c r="F322"/>
  <c r="E322"/>
  <c r="I771"/>
  <c r="H771"/>
  <c r="G771"/>
  <c r="F771"/>
  <c r="E771"/>
  <c r="I462"/>
  <c r="H462"/>
  <c r="G462"/>
  <c r="F462"/>
  <c r="E462"/>
  <c r="I944"/>
  <c r="H944"/>
  <c r="G944"/>
  <c r="F944"/>
  <c r="E944"/>
  <c r="I461"/>
  <c r="H461"/>
  <c r="G461"/>
  <c r="F461"/>
  <c r="E461"/>
  <c r="I793"/>
  <c r="H793"/>
  <c r="G793"/>
  <c r="F793"/>
  <c r="E793"/>
  <c r="I150"/>
  <c r="H150"/>
  <c r="G150"/>
  <c r="F150"/>
  <c r="E150"/>
  <c r="I112"/>
  <c r="H112"/>
  <c r="G112"/>
  <c r="F112"/>
  <c r="E112"/>
  <c r="I361"/>
  <c r="H361"/>
  <c r="G361"/>
  <c r="F361"/>
  <c r="E361"/>
  <c r="I703"/>
  <c r="H703"/>
  <c r="G703"/>
  <c r="F703"/>
  <c r="E703"/>
  <c r="I149"/>
  <c r="H149"/>
  <c r="G149"/>
  <c r="F149"/>
  <c r="E149"/>
  <c r="I409"/>
  <c r="H409"/>
  <c r="G409"/>
  <c r="F409"/>
  <c r="E409"/>
  <c r="I432"/>
  <c r="H432"/>
  <c r="G432"/>
  <c r="F432"/>
  <c r="E432"/>
  <c r="I886"/>
  <c r="H886"/>
  <c r="G886"/>
  <c r="F886"/>
  <c r="E886"/>
  <c r="I940"/>
  <c r="H940"/>
  <c r="G940"/>
  <c r="F940"/>
  <c r="E940"/>
  <c r="I988"/>
  <c r="H988"/>
  <c r="G988"/>
  <c r="F988"/>
  <c r="E988"/>
  <c r="I850"/>
  <c r="H850"/>
  <c r="G850"/>
  <c r="F850"/>
  <c r="E850"/>
  <c r="I821"/>
  <c r="H821"/>
  <c r="G821"/>
  <c r="F821"/>
  <c r="E821"/>
  <c r="I955"/>
  <c r="H955"/>
  <c r="G955"/>
  <c r="F955"/>
  <c r="E955"/>
  <c r="I713"/>
  <c r="H713"/>
  <c r="G713"/>
  <c r="F713"/>
  <c r="E713"/>
  <c r="I381"/>
  <c r="H381"/>
  <c r="G381"/>
  <c r="F381"/>
  <c r="E381"/>
  <c r="I689"/>
  <c r="H689"/>
  <c r="G689"/>
  <c r="F689"/>
  <c r="E689"/>
  <c r="I354"/>
  <c r="H354"/>
  <c r="G354"/>
  <c r="F354"/>
  <c r="E354"/>
  <c r="I880"/>
  <c r="H880"/>
  <c r="G880"/>
  <c r="F880"/>
  <c r="E880"/>
  <c r="I573"/>
  <c r="H573"/>
  <c r="G573"/>
  <c r="F573"/>
  <c r="E573"/>
  <c r="I879"/>
  <c r="H879"/>
  <c r="G879"/>
  <c r="F879"/>
  <c r="E879"/>
  <c r="I966"/>
  <c r="H966"/>
  <c r="G966"/>
  <c r="F966"/>
  <c r="E966"/>
  <c r="I55"/>
  <c r="H55"/>
  <c r="G55"/>
  <c r="F55"/>
  <c r="E55"/>
  <c r="I638"/>
  <c r="H638"/>
  <c r="G638"/>
  <c r="F638"/>
  <c r="E638"/>
  <c r="I117"/>
  <c r="H117"/>
  <c r="G117"/>
  <c r="F117"/>
  <c r="E117"/>
  <c r="I874"/>
  <c r="H874"/>
  <c r="G874"/>
  <c r="F874"/>
  <c r="E874"/>
  <c r="I620"/>
  <c r="H620"/>
  <c r="G620"/>
  <c r="F620"/>
  <c r="E620"/>
  <c r="I965"/>
  <c r="H965"/>
  <c r="G965"/>
  <c r="F965"/>
  <c r="E965"/>
  <c r="I113"/>
  <c r="H113"/>
  <c r="G113"/>
  <c r="F113"/>
  <c r="E113"/>
  <c r="I78"/>
  <c r="H78"/>
  <c r="G78"/>
  <c r="F78"/>
  <c r="E78"/>
  <c r="I511"/>
  <c r="H511"/>
  <c r="G511"/>
  <c r="F511"/>
  <c r="E511"/>
  <c r="I648"/>
  <c r="H648"/>
  <c r="G648"/>
  <c r="F648"/>
  <c r="E648"/>
  <c r="I332"/>
  <c r="H332"/>
  <c r="G332"/>
  <c r="F332"/>
  <c r="E332"/>
  <c r="I647"/>
  <c r="H647"/>
  <c r="G647"/>
  <c r="F647"/>
  <c r="E647"/>
  <c r="I483"/>
  <c r="H483"/>
  <c r="G483"/>
  <c r="F483"/>
  <c r="E483"/>
  <c r="I872"/>
  <c r="H872"/>
  <c r="G872"/>
  <c r="F872"/>
  <c r="E872"/>
  <c r="I331"/>
  <c r="H331"/>
  <c r="G331"/>
  <c r="F331"/>
  <c r="E331"/>
  <c r="I691"/>
  <c r="H691"/>
  <c r="G691"/>
  <c r="F691"/>
  <c r="E691"/>
  <c r="I412"/>
  <c r="H412"/>
  <c r="G412"/>
  <c r="F412"/>
  <c r="E412"/>
  <c r="I153"/>
  <c r="H153"/>
  <c r="G153"/>
  <c r="F153"/>
  <c r="E153"/>
  <c r="I692"/>
  <c r="H692"/>
  <c r="G692"/>
  <c r="F692"/>
  <c r="E692"/>
  <c r="I472"/>
  <c r="H472"/>
  <c r="G472"/>
  <c r="F472"/>
  <c r="E472"/>
  <c r="I80"/>
  <c r="H80"/>
  <c r="G80"/>
  <c r="F80"/>
  <c r="E80"/>
  <c r="I471"/>
  <c r="H471"/>
  <c r="G471"/>
  <c r="F471"/>
  <c r="E471"/>
  <c r="I552"/>
  <c r="H552"/>
  <c r="G552"/>
  <c r="F552"/>
  <c r="E552"/>
  <c r="I448"/>
  <c r="H448"/>
  <c r="G448"/>
  <c r="F448"/>
  <c r="E448"/>
  <c r="I962"/>
  <c r="H962"/>
  <c r="G962"/>
  <c r="F962"/>
  <c r="E962"/>
  <c r="I535"/>
  <c r="H535"/>
  <c r="G535"/>
  <c r="F535"/>
  <c r="E535"/>
  <c r="I138"/>
  <c r="H138"/>
  <c r="G138"/>
  <c r="F138"/>
  <c r="E138"/>
  <c r="I156"/>
  <c r="H156"/>
  <c r="G156"/>
  <c r="F156"/>
  <c r="E156"/>
  <c r="I473"/>
  <c r="H473"/>
  <c r="G473"/>
  <c r="F473"/>
  <c r="E473"/>
  <c r="I490"/>
  <c r="H490"/>
  <c r="G490"/>
  <c r="F490"/>
  <c r="E490"/>
  <c r="I646"/>
  <c r="H646"/>
  <c r="G646"/>
  <c r="F646"/>
  <c r="E646"/>
  <c r="I413"/>
  <c r="H413"/>
  <c r="G413"/>
  <c r="F413"/>
  <c r="E413"/>
  <c r="I273"/>
  <c r="H273"/>
  <c r="G273"/>
  <c r="F273"/>
  <c r="E273"/>
  <c r="I79"/>
  <c r="H79"/>
  <c r="G79"/>
  <c r="F79"/>
  <c r="E79"/>
  <c r="I871"/>
  <c r="H871"/>
  <c r="G871"/>
  <c r="F871"/>
  <c r="E871"/>
  <c r="I760"/>
  <c r="H760"/>
  <c r="G760"/>
  <c r="F760"/>
  <c r="E760"/>
  <c r="I927"/>
  <c r="H927"/>
  <c r="G927"/>
  <c r="F927"/>
  <c r="E927"/>
  <c r="I230"/>
  <c r="H230"/>
  <c r="G230"/>
  <c r="F230"/>
  <c r="E230"/>
  <c r="I759"/>
  <c r="H759"/>
  <c r="G759"/>
  <c r="F759"/>
  <c r="E759"/>
  <c r="I274"/>
  <c r="H274"/>
  <c r="G274"/>
  <c r="F274"/>
  <c r="E274"/>
  <c r="I485"/>
  <c r="H485"/>
  <c r="G485"/>
  <c r="F485"/>
  <c r="E485"/>
  <c r="I114"/>
  <c r="H114"/>
  <c r="G114"/>
  <c r="F114"/>
  <c r="E114"/>
  <c r="I599"/>
  <c r="H599"/>
  <c r="G599"/>
  <c r="F599"/>
  <c r="E599"/>
  <c r="I587"/>
  <c r="H587"/>
  <c r="G587"/>
  <c r="F587"/>
  <c r="E587"/>
  <c r="I423"/>
  <c r="H423"/>
  <c r="G423"/>
  <c r="F423"/>
  <c r="E423"/>
  <c r="I218"/>
  <c r="H218"/>
  <c r="G218"/>
  <c r="F218"/>
  <c r="E218"/>
  <c r="I581"/>
  <c r="H581"/>
  <c r="G581"/>
  <c r="F581"/>
  <c r="E581"/>
  <c r="I300"/>
  <c r="H300"/>
  <c r="G300"/>
  <c r="F300"/>
  <c r="E300"/>
  <c r="I804"/>
  <c r="H804"/>
  <c r="G804"/>
  <c r="F804"/>
  <c r="E804"/>
  <c r="I728"/>
  <c r="H728"/>
  <c r="G728"/>
  <c r="F728"/>
  <c r="E728"/>
  <c r="I696"/>
  <c r="H696"/>
  <c r="G696"/>
  <c r="F696"/>
  <c r="E696"/>
  <c r="I630"/>
  <c r="H630"/>
  <c r="G630"/>
  <c r="F630"/>
  <c r="E630"/>
  <c r="I582"/>
  <c r="H582"/>
  <c r="G582"/>
  <c r="F582"/>
  <c r="E582"/>
  <c r="I727"/>
  <c r="H727"/>
  <c r="G727"/>
  <c r="F727"/>
  <c r="E727"/>
  <c r="I513"/>
  <c r="H513"/>
  <c r="G513"/>
  <c r="F513"/>
  <c r="E513"/>
  <c r="I989"/>
  <c r="H989"/>
  <c r="G989"/>
  <c r="F989"/>
  <c r="E989"/>
  <c r="I293"/>
  <c r="H293"/>
  <c r="G293"/>
  <c r="F293"/>
  <c r="E293"/>
  <c r="I695"/>
  <c r="H695"/>
  <c r="G695"/>
  <c r="F695"/>
  <c r="E695"/>
  <c r="I867"/>
  <c r="H867"/>
  <c r="G867"/>
  <c r="F867"/>
  <c r="E867"/>
  <c r="I301"/>
  <c r="H301"/>
  <c r="G301"/>
  <c r="F301"/>
  <c r="E301"/>
  <c r="I281"/>
  <c r="H281"/>
  <c r="G281"/>
  <c r="F281"/>
  <c r="E281"/>
  <c r="I580"/>
  <c r="H580"/>
  <c r="G580"/>
  <c r="F580"/>
  <c r="E580"/>
  <c r="I215"/>
  <c r="H215"/>
  <c r="G215"/>
  <c r="F215"/>
  <c r="E215"/>
  <c r="I164"/>
  <c r="H164"/>
  <c r="G164"/>
  <c r="F164"/>
  <c r="E164"/>
  <c r="I855"/>
  <c r="H855"/>
  <c r="G855"/>
  <c r="F855"/>
  <c r="E855"/>
  <c r="I373"/>
  <c r="H373"/>
  <c r="G373"/>
  <c r="F373"/>
  <c r="E373"/>
  <c r="I905"/>
  <c r="H905"/>
  <c r="G905"/>
  <c r="F905"/>
  <c r="E905"/>
  <c r="I283"/>
  <c r="H283"/>
  <c r="G283"/>
  <c r="F283"/>
  <c r="E283"/>
  <c r="I416"/>
  <c r="H416"/>
  <c r="G416"/>
  <c r="F416"/>
  <c r="E416"/>
  <c r="I817"/>
  <c r="H817"/>
  <c r="G817"/>
  <c r="F817"/>
  <c r="E817"/>
  <c r="I165"/>
  <c r="H165"/>
  <c r="G165"/>
  <c r="F165"/>
  <c r="E165"/>
  <c r="I588"/>
  <c r="H588"/>
  <c r="G588"/>
  <c r="F588"/>
  <c r="E588"/>
  <c r="I372"/>
  <c r="H372"/>
  <c r="G372"/>
  <c r="F372"/>
  <c r="E372"/>
  <c r="I854"/>
  <c r="H854"/>
  <c r="G854"/>
  <c r="F854"/>
  <c r="E854"/>
  <c r="I148"/>
  <c r="H148"/>
  <c r="G148"/>
  <c r="F148"/>
  <c r="E148"/>
  <c r="I694"/>
  <c r="H694"/>
  <c r="G694"/>
  <c r="F694"/>
  <c r="E694"/>
  <c r="I832"/>
  <c r="H832"/>
  <c r="G832"/>
  <c r="F832"/>
  <c r="E832"/>
  <c r="I537"/>
  <c r="H537"/>
  <c r="G537"/>
  <c r="F537"/>
  <c r="E537"/>
  <c r="I282"/>
  <c r="H282"/>
  <c r="G282"/>
  <c r="F282"/>
  <c r="E282"/>
  <c r="I425"/>
  <c r="H425"/>
  <c r="G425"/>
  <c r="F425"/>
  <c r="E425"/>
  <c r="I440"/>
  <c r="H440"/>
  <c r="G440"/>
  <c r="F440"/>
  <c r="E440"/>
  <c r="I374"/>
  <c r="H374"/>
  <c r="G374"/>
  <c r="F374"/>
  <c r="E374"/>
  <c r="I502"/>
  <c r="H502"/>
  <c r="G502"/>
  <c r="F502"/>
  <c r="E502"/>
  <c r="I261"/>
  <c r="H261"/>
  <c r="G261"/>
  <c r="F261"/>
  <c r="E261"/>
  <c r="I458"/>
  <c r="H458"/>
  <c r="G458"/>
  <c r="F458"/>
  <c r="E458"/>
  <c r="I562"/>
  <c r="H562"/>
  <c r="G562"/>
  <c r="F562"/>
  <c r="E562"/>
  <c r="I298"/>
  <c r="H298"/>
  <c r="G298"/>
  <c r="F298"/>
  <c r="E298"/>
  <c r="I327"/>
  <c r="H327"/>
  <c r="G327"/>
  <c r="F327"/>
  <c r="E327"/>
  <c r="I235"/>
  <c r="H235"/>
  <c r="G235"/>
  <c r="F235"/>
  <c r="E235"/>
  <c r="I237"/>
  <c r="H237"/>
  <c r="G237"/>
  <c r="F237"/>
  <c r="E237"/>
  <c r="I236"/>
  <c r="H236"/>
  <c r="G236"/>
  <c r="F236"/>
  <c r="E236"/>
  <c r="I329"/>
  <c r="H329"/>
  <c r="G329"/>
  <c r="F329"/>
  <c r="E329"/>
  <c r="I136"/>
  <c r="H136"/>
  <c r="G136"/>
  <c r="F136"/>
  <c r="E136"/>
  <c r="I227"/>
  <c r="H227"/>
  <c r="G227"/>
  <c r="F227"/>
  <c r="E227"/>
  <c r="I228"/>
  <c r="H228"/>
  <c r="G228"/>
  <c r="F228"/>
  <c r="E228"/>
  <c r="I229"/>
  <c r="H229"/>
  <c r="G229"/>
  <c r="F229"/>
  <c r="E229"/>
  <c r="I137"/>
  <c r="H137"/>
  <c r="G137"/>
  <c r="F137"/>
  <c r="E137"/>
  <c r="I328"/>
  <c r="H328"/>
  <c r="G328"/>
  <c r="F328"/>
  <c r="E328"/>
  <c r="I565"/>
  <c r="H565"/>
  <c r="G565"/>
  <c r="F565"/>
  <c r="E565"/>
  <c r="I263"/>
  <c r="H263"/>
  <c r="G263"/>
  <c r="F263"/>
  <c r="E263"/>
  <c r="I968"/>
  <c r="H968"/>
  <c r="G968"/>
  <c r="F968"/>
  <c r="E968"/>
  <c r="I238"/>
  <c r="H238"/>
  <c r="G238"/>
  <c r="F238"/>
  <c r="E238"/>
  <c r="I216"/>
  <c r="H216"/>
  <c r="G216"/>
  <c r="F216"/>
  <c r="E216"/>
  <c r="I971"/>
  <c r="H971"/>
  <c r="G971"/>
  <c r="F971"/>
  <c r="E971"/>
  <c r="I346"/>
  <c r="H346"/>
  <c r="G346"/>
  <c r="F346"/>
  <c r="E346"/>
  <c r="I264"/>
  <c r="H264"/>
  <c r="G264"/>
  <c r="F264"/>
  <c r="E264"/>
  <c r="I226"/>
  <c r="H226"/>
  <c r="G226"/>
  <c r="F226"/>
  <c r="E226"/>
  <c r="I135"/>
  <c r="H135"/>
  <c r="G135"/>
  <c r="F135"/>
  <c r="E135"/>
  <c r="I531"/>
  <c r="H531"/>
  <c r="G531"/>
  <c r="F531"/>
  <c r="E531"/>
  <c r="I862"/>
  <c r="H862"/>
  <c r="G862"/>
  <c r="F862"/>
  <c r="E862"/>
  <c r="I861"/>
  <c r="H861"/>
  <c r="G861"/>
  <c r="F861"/>
  <c r="E861"/>
  <c r="I297"/>
  <c r="H297"/>
  <c r="G297"/>
  <c r="F297"/>
  <c r="E297"/>
  <c r="I203"/>
  <c r="H203"/>
  <c r="G203"/>
  <c r="F203"/>
  <c r="E203"/>
  <c r="I617"/>
  <c r="H617"/>
  <c r="G617"/>
  <c r="F617"/>
  <c r="E617"/>
  <c r="I450"/>
  <c r="H450"/>
  <c r="G450"/>
  <c r="F450"/>
  <c r="E450"/>
  <c r="I555"/>
  <c r="H555"/>
  <c r="G555"/>
  <c r="F555"/>
  <c r="E555"/>
  <c r="I338"/>
  <c r="H338"/>
  <c r="G338"/>
  <c r="F338"/>
  <c r="E338"/>
  <c r="I550"/>
  <c r="H550"/>
  <c r="G550"/>
  <c r="F550"/>
  <c r="E550"/>
  <c r="I712"/>
  <c r="H712"/>
  <c r="G712"/>
  <c r="F712"/>
  <c r="E712"/>
  <c r="I83"/>
  <c r="H83"/>
  <c r="G83"/>
  <c r="F83"/>
  <c r="E83"/>
  <c r="I204"/>
  <c r="H204"/>
  <c r="G204"/>
  <c r="F204"/>
  <c r="E204"/>
  <c r="I390"/>
  <c r="H390"/>
  <c r="G390"/>
  <c r="F390"/>
  <c r="E390"/>
  <c r="I107"/>
  <c r="H107"/>
  <c r="G107"/>
  <c r="F107"/>
  <c r="E107"/>
  <c r="I206"/>
  <c r="H206"/>
  <c r="G206"/>
  <c r="F206"/>
  <c r="E206"/>
  <c r="I899"/>
  <c r="H899"/>
  <c r="G899"/>
  <c r="F899"/>
  <c r="E899"/>
  <c r="I805"/>
  <c r="H805"/>
  <c r="G805"/>
  <c r="F805"/>
  <c r="E805"/>
  <c r="I842"/>
  <c r="H842"/>
  <c r="G842"/>
  <c r="F842"/>
  <c r="E842"/>
  <c r="I768"/>
  <c r="H768"/>
  <c r="G768"/>
  <c r="F768"/>
  <c r="E768"/>
  <c r="I748"/>
  <c r="H748"/>
  <c r="G748"/>
  <c r="F748"/>
  <c r="E748"/>
  <c r="I57"/>
  <c r="H57"/>
  <c r="G57"/>
  <c r="F57"/>
  <c r="E57"/>
  <c r="I232"/>
  <c r="H232"/>
  <c r="G232"/>
  <c r="F232"/>
  <c r="E232"/>
  <c r="I475"/>
  <c r="H475"/>
  <c r="G475"/>
  <c r="F475"/>
  <c r="E475"/>
  <c r="I519"/>
  <c r="H519"/>
  <c r="G519"/>
  <c r="F519"/>
  <c r="E519"/>
  <c r="I162"/>
  <c r="H162"/>
  <c r="G162"/>
  <c r="F162"/>
  <c r="E162"/>
  <c r="I656"/>
  <c r="H656"/>
  <c r="G656"/>
  <c r="F656"/>
  <c r="E656"/>
  <c r="I776"/>
  <c r="H776"/>
  <c r="G776"/>
  <c r="F776"/>
  <c r="E776"/>
  <c r="I515"/>
  <c r="H515"/>
  <c r="G515"/>
  <c r="F515"/>
  <c r="E515"/>
  <c r="I441"/>
  <c r="H441"/>
  <c r="G441"/>
  <c r="F441"/>
  <c r="E441"/>
  <c r="I449"/>
  <c r="H449"/>
  <c r="G449"/>
  <c r="F449"/>
  <c r="E449"/>
  <c r="I684"/>
  <c r="H684"/>
  <c r="G684"/>
  <c r="F684"/>
  <c r="E684"/>
  <c r="I205"/>
  <c r="H205"/>
  <c r="G205"/>
  <c r="F205"/>
  <c r="E205"/>
  <c r="I95"/>
  <c r="H95"/>
  <c r="G95"/>
  <c r="F95"/>
  <c r="E95"/>
  <c r="I474"/>
  <c r="H474"/>
  <c r="G474"/>
  <c r="F474"/>
  <c r="E474"/>
  <c r="I945"/>
  <c r="H945"/>
  <c r="G945"/>
  <c r="F945"/>
  <c r="E945"/>
  <c r="I447"/>
  <c r="H447"/>
  <c r="G447"/>
  <c r="F447"/>
  <c r="E447"/>
  <c r="I160"/>
  <c r="H160"/>
  <c r="G160"/>
  <c r="F160"/>
  <c r="E160"/>
  <c r="I547"/>
  <c r="H547"/>
  <c r="G547"/>
  <c r="F547"/>
  <c r="E547"/>
  <c r="I161"/>
  <c r="H161"/>
  <c r="G161"/>
  <c r="F161"/>
  <c r="E161"/>
  <c r="I433"/>
  <c r="H433"/>
  <c r="G433"/>
  <c r="F433"/>
  <c r="E433"/>
  <c r="I405"/>
  <c r="H405"/>
  <c r="G405"/>
  <c r="F405"/>
  <c r="E405"/>
  <c r="I525"/>
  <c r="H525"/>
  <c r="G525"/>
  <c r="F525"/>
  <c r="E525"/>
  <c r="I524"/>
  <c r="H524"/>
  <c r="G524"/>
  <c r="F524"/>
  <c r="E524"/>
  <c r="I100"/>
  <c r="H100"/>
  <c r="G100"/>
  <c r="F100"/>
  <c r="E100"/>
  <c r="I66"/>
  <c r="H66"/>
  <c r="G66"/>
  <c r="F66"/>
  <c r="E66"/>
  <c r="I687"/>
  <c r="H687"/>
  <c r="G687"/>
  <c r="F687"/>
  <c r="E687"/>
  <c r="I592"/>
  <c r="H592"/>
  <c r="G592"/>
  <c r="F592"/>
  <c r="E592"/>
  <c r="I444"/>
  <c r="H444"/>
  <c r="G444"/>
  <c r="F444"/>
  <c r="E444"/>
  <c r="I254"/>
  <c r="H254"/>
  <c r="G254"/>
  <c r="F254"/>
  <c r="E254"/>
  <c r="I895"/>
  <c r="H895"/>
  <c r="G895"/>
  <c r="F895"/>
  <c r="E895"/>
  <c r="I266"/>
  <c r="H266"/>
  <c r="G266"/>
  <c r="F266"/>
  <c r="E266"/>
  <c r="I456"/>
  <c r="H456"/>
  <c r="G456"/>
  <c r="F456"/>
  <c r="E456"/>
  <c r="I749"/>
  <c r="H749"/>
  <c r="G749"/>
  <c r="F749"/>
  <c r="E749"/>
  <c r="I286"/>
  <c r="H286"/>
  <c r="G286"/>
  <c r="F286"/>
  <c r="E286"/>
  <c r="I220"/>
  <c r="H220"/>
  <c r="G220"/>
  <c r="F220"/>
  <c r="E220"/>
  <c r="I104"/>
  <c r="H104"/>
  <c r="G104"/>
  <c r="F104"/>
  <c r="E104"/>
  <c r="I938"/>
  <c r="H938"/>
  <c r="G938"/>
  <c r="F938"/>
  <c r="E938"/>
  <c r="I884"/>
  <c r="H884"/>
  <c r="G884"/>
  <c r="F884"/>
  <c r="E884"/>
  <c r="I873"/>
  <c r="H873"/>
  <c r="G873"/>
  <c r="F873"/>
  <c r="E873"/>
  <c r="I958"/>
  <c r="H958"/>
  <c r="G958"/>
  <c r="F958"/>
  <c r="E958"/>
  <c r="I539"/>
  <c r="H539"/>
  <c r="G539"/>
  <c r="F539"/>
  <c r="E539"/>
  <c r="I191"/>
  <c r="H191"/>
  <c r="G191"/>
  <c r="F191"/>
  <c r="E191"/>
  <c r="I870"/>
  <c r="H870"/>
  <c r="G870"/>
  <c r="F870"/>
  <c r="E870"/>
  <c r="I348"/>
  <c r="H348"/>
  <c r="G348"/>
  <c r="F348"/>
  <c r="E348"/>
  <c r="I543"/>
  <c r="H543"/>
  <c r="G543"/>
  <c r="F543"/>
  <c r="E543"/>
  <c r="I121"/>
  <c r="H121"/>
  <c r="G121"/>
  <c r="F121"/>
  <c r="E121"/>
  <c r="I105"/>
  <c r="H105"/>
  <c r="G105"/>
  <c r="F105"/>
  <c r="E105"/>
  <c r="I986"/>
  <c r="H986"/>
  <c r="G986"/>
  <c r="F986"/>
  <c r="E986"/>
  <c r="I387"/>
  <c r="H387"/>
  <c r="G387"/>
  <c r="F387"/>
  <c r="E387"/>
  <c r="I103"/>
  <c r="H103"/>
  <c r="G103"/>
  <c r="F103"/>
  <c r="E103"/>
  <c r="I508"/>
  <c r="H508"/>
  <c r="G508"/>
  <c r="F508"/>
  <c r="E508"/>
  <c r="I643"/>
  <c r="H643"/>
  <c r="G643"/>
  <c r="F643"/>
  <c r="E643"/>
  <c r="I369"/>
  <c r="H369"/>
  <c r="G369"/>
  <c r="F369"/>
  <c r="E369"/>
  <c r="I697"/>
  <c r="H697"/>
  <c r="G697"/>
  <c r="F697"/>
  <c r="E697"/>
  <c r="I487"/>
  <c r="H487"/>
  <c r="G487"/>
  <c r="F487"/>
  <c r="E487"/>
  <c r="I507"/>
  <c r="H507"/>
  <c r="G507"/>
  <c r="F507"/>
  <c r="E507"/>
  <c r="I143"/>
  <c r="H143"/>
  <c r="G143"/>
  <c r="F143"/>
  <c r="E143"/>
  <c r="I211"/>
  <c r="H211"/>
  <c r="G211"/>
  <c r="F211"/>
  <c r="E211"/>
  <c r="I255"/>
  <c r="H255"/>
  <c r="G255"/>
  <c r="F255"/>
  <c r="E255"/>
  <c r="I303"/>
  <c r="H303"/>
  <c r="G303"/>
  <c r="F303"/>
  <c r="E303"/>
  <c r="I731"/>
  <c r="H731"/>
  <c r="G731"/>
  <c r="F731"/>
  <c r="E731"/>
  <c r="I534"/>
  <c r="H534"/>
  <c r="G534"/>
  <c r="F534"/>
  <c r="E534"/>
  <c r="I885"/>
  <c r="H885"/>
  <c r="G885"/>
  <c r="F885"/>
  <c r="E885"/>
  <c r="I129"/>
  <c r="H129"/>
  <c r="G129"/>
  <c r="F129"/>
  <c r="E129"/>
  <c r="I900"/>
  <c r="H900"/>
  <c r="G900"/>
  <c r="F900"/>
  <c r="E900"/>
  <c r="I342"/>
  <c r="H342"/>
  <c r="G342"/>
  <c r="F342"/>
  <c r="E342"/>
  <c r="I284"/>
  <c r="H284"/>
  <c r="G284"/>
  <c r="F284"/>
  <c r="E284"/>
  <c r="I755"/>
  <c r="H755"/>
  <c r="G755"/>
  <c r="F755"/>
  <c r="E755"/>
  <c r="I463"/>
  <c r="H463"/>
  <c r="G463"/>
  <c r="F463"/>
  <c r="E463"/>
  <c r="I789"/>
  <c r="H789"/>
  <c r="G789"/>
  <c r="F789"/>
  <c r="E789"/>
  <c r="I800"/>
  <c r="H800"/>
  <c r="G800"/>
  <c r="F800"/>
  <c r="E800"/>
  <c r="I682"/>
  <c r="H682"/>
  <c r="G682"/>
  <c r="F682"/>
  <c r="E682"/>
  <c r="I602"/>
  <c r="H602"/>
  <c r="G602"/>
  <c r="F602"/>
  <c r="E602"/>
  <c r="I729"/>
  <c r="H729"/>
  <c r="G729"/>
  <c r="F729"/>
  <c r="E729"/>
  <c r="I960"/>
  <c r="H960"/>
  <c r="G960"/>
  <c r="F960"/>
  <c r="E960"/>
  <c r="I318"/>
  <c r="H318"/>
  <c r="G318"/>
  <c r="F318"/>
  <c r="E318"/>
  <c r="I706"/>
  <c r="H706"/>
  <c r="G706"/>
  <c r="F706"/>
  <c r="E706"/>
  <c r="I340"/>
  <c r="H340"/>
  <c r="G340"/>
  <c r="F340"/>
  <c r="E340"/>
  <c r="I853"/>
  <c r="H853"/>
  <c r="G853"/>
  <c r="F853"/>
  <c r="E853"/>
  <c r="I566"/>
  <c r="H566"/>
  <c r="G566"/>
  <c r="F566"/>
  <c r="E566"/>
  <c r="I655"/>
  <c r="H655"/>
  <c r="G655"/>
  <c r="F655"/>
  <c r="E655"/>
  <c r="I397"/>
  <c r="H397"/>
  <c r="G397"/>
  <c r="F397"/>
  <c r="E397"/>
  <c r="I533"/>
  <c r="H533"/>
  <c r="G533"/>
  <c r="F533"/>
  <c r="E533"/>
  <c r="I532"/>
  <c r="H532"/>
  <c r="G532"/>
  <c r="F532"/>
  <c r="E532"/>
  <c r="I481"/>
  <c r="H481"/>
  <c r="G481"/>
  <c r="F481"/>
  <c r="E481"/>
  <c r="I551"/>
  <c r="H551"/>
  <c r="G551"/>
  <c r="F551"/>
  <c r="E551"/>
  <c r="I179"/>
  <c r="H179"/>
  <c r="G179"/>
  <c r="F179"/>
  <c r="E179"/>
  <c r="I754"/>
  <c r="H754"/>
  <c r="G754"/>
  <c r="F754"/>
  <c r="E754"/>
  <c r="I457"/>
  <c r="H457"/>
  <c r="G457"/>
  <c r="F457"/>
  <c r="E457"/>
  <c r="I359"/>
  <c r="H359"/>
  <c r="G359"/>
  <c r="F359"/>
  <c r="E359"/>
  <c r="I482"/>
  <c r="H482"/>
  <c r="G482"/>
  <c r="F482"/>
  <c r="E482"/>
  <c r="I69"/>
  <c r="H69"/>
  <c r="G69"/>
  <c r="F69"/>
  <c r="E69"/>
  <c r="I553"/>
  <c r="H553"/>
  <c r="G553"/>
  <c r="F553"/>
  <c r="E553"/>
  <c r="I398"/>
  <c r="H398"/>
  <c r="G398"/>
  <c r="F398"/>
  <c r="E398"/>
  <c r="I621"/>
  <c r="H621"/>
  <c r="G621"/>
  <c r="F621"/>
  <c r="E621"/>
  <c r="I330"/>
  <c r="H330"/>
  <c r="G330"/>
  <c r="F330"/>
  <c r="E330"/>
  <c r="I292"/>
  <c r="H292"/>
  <c r="G292"/>
  <c r="F292"/>
  <c r="E292"/>
  <c r="I591"/>
  <c r="H591"/>
  <c r="G591"/>
  <c r="F591"/>
  <c r="E591"/>
  <c r="I707"/>
  <c r="H707"/>
  <c r="G707"/>
  <c r="F707"/>
  <c r="E707"/>
  <c r="I336"/>
  <c r="H336"/>
  <c r="G336"/>
  <c r="F336"/>
  <c r="E336"/>
  <c r="I916"/>
  <c r="H916"/>
  <c r="G916"/>
  <c r="F916"/>
  <c r="E916"/>
  <c r="I285"/>
  <c r="H285"/>
  <c r="G285"/>
  <c r="F285"/>
  <c r="E285"/>
  <c r="I97"/>
  <c r="H97"/>
  <c r="G97"/>
  <c r="F97"/>
  <c r="E97"/>
  <c r="I89"/>
  <c r="H89"/>
  <c r="G89"/>
  <c r="F89"/>
  <c r="E89"/>
  <c r="I564"/>
  <c r="H564"/>
  <c r="G564"/>
  <c r="F564"/>
  <c r="E564"/>
  <c r="I420"/>
  <c r="H420"/>
  <c r="G420"/>
  <c r="F420"/>
  <c r="E420"/>
  <c r="I221"/>
  <c r="H221"/>
  <c r="G221"/>
  <c r="F221"/>
  <c r="E221"/>
  <c r="I610"/>
  <c r="H610"/>
  <c r="G610"/>
  <c r="F610"/>
  <c r="E610"/>
  <c r="I512"/>
  <c r="H512"/>
  <c r="G512"/>
  <c r="F512"/>
  <c r="E512"/>
  <c r="I892"/>
  <c r="H892"/>
  <c r="G892"/>
  <c r="F892"/>
  <c r="E892"/>
  <c r="I801"/>
  <c r="H801"/>
  <c r="G801"/>
  <c r="F801"/>
  <c r="E801"/>
  <c r="I848"/>
  <c r="H848"/>
  <c r="G848"/>
  <c r="F848"/>
  <c r="E848"/>
  <c r="I704"/>
  <c r="H704"/>
  <c r="G704"/>
  <c r="F704"/>
  <c r="E704"/>
  <c r="I476"/>
  <c r="H476"/>
  <c r="G476"/>
  <c r="F476"/>
  <c r="E476"/>
  <c r="I612"/>
  <c r="H612"/>
  <c r="G612"/>
  <c r="F612"/>
  <c r="E612"/>
  <c r="I743"/>
  <c r="H743"/>
  <c r="G743"/>
  <c r="F743"/>
  <c r="E743"/>
  <c r="I141"/>
  <c r="H141"/>
  <c r="G141"/>
  <c r="F141"/>
  <c r="E141"/>
  <c r="B98" i="40"/>
  <c r="B108" s="1"/>
  <c r="B95"/>
  <c r="B107" s="1"/>
  <c r="J91"/>
  <c r="F106" s="1"/>
  <c r="G91"/>
  <c r="E106" s="1"/>
  <c r="D91"/>
  <c r="D106" s="1"/>
  <c r="B91"/>
  <c r="B106" s="1"/>
  <c r="J88"/>
  <c r="F105" s="1"/>
  <c r="G88"/>
  <c r="E105" s="1"/>
  <c r="D88"/>
  <c r="D105" s="1"/>
  <c r="B88"/>
  <c r="B105" s="1"/>
  <c r="J85"/>
  <c r="F104" s="1"/>
  <c r="B85"/>
  <c r="B104" s="1"/>
  <c r="B82"/>
  <c r="B103" s="1"/>
  <c r="J98" i="3"/>
  <c r="F108" s="1"/>
  <c r="J98" i="4"/>
  <c r="F108" s="1"/>
  <c r="J98" i="6"/>
  <c r="F108" s="1"/>
  <c r="J98" i="12"/>
  <c r="F108" s="1"/>
  <c r="J100" i="14"/>
  <c r="F110" s="1"/>
  <c r="J99" i="19"/>
  <c r="F109" s="1"/>
  <c r="J98" i="44"/>
  <c r="F108" s="1"/>
  <c r="J98" i="21"/>
  <c r="F108" s="1"/>
  <c r="J99" i="23"/>
  <c r="F109" s="1"/>
  <c r="J98" i="24"/>
  <c r="F108" s="1"/>
  <c r="J98" i="25"/>
  <c r="F108" s="1"/>
  <c r="J98" i="29"/>
  <c r="F108" s="1"/>
  <c r="J99" i="37"/>
  <c r="F109" s="1"/>
  <c r="J98" i="38"/>
  <c r="F108" s="1"/>
  <c r="J98" i="39"/>
  <c r="F108" s="1"/>
  <c r="J98" i="42"/>
  <c r="F108" s="1"/>
  <c r="J96" i="45"/>
  <c r="F106" s="1"/>
  <c r="J98" i="46"/>
  <c r="F108" s="1"/>
  <c r="J98" i="48"/>
  <c r="F108" s="1"/>
  <c r="J96" i="1"/>
  <c r="F108" s="1"/>
  <c r="J95" i="3"/>
  <c r="F107" s="1"/>
  <c r="J95" i="5"/>
  <c r="F107" s="1"/>
  <c r="J95" i="6"/>
  <c r="F107" s="1"/>
  <c r="J95" i="8"/>
  <c r="F107" s="1"/>
  <c r="J95" i="9"/>
  <c r="F107" s="1"/>
  <c r="J95" i="43"/>
  <c r="F107" s="1"/>
  <c r="J95" i="44"/>
  <c r="F107" s="1"/>
  <c r="J95" i="21"/>
  <c r="F107" s="1"/>
  <c r="J95" i="30"/>
  <c r="F107" s="1"/>
  <c r="J96" i="33"/>
  <c r="F108" s="1"/>
  <c r="J95" i="34"/>
  <c r="F107" s="1"/>
  <c r="J95" i="39"/>
  <c r="F107" s="1"/>
  <c r="J95" i="41"/>
  <c r="F107" s="1"/>
  <c r="J95" i="42"/>
  <c r="F107" s="1"/>
  <c r="J92" i="1"/>
  <c r="F107" s="1"/>
  <c r="J91" i="3"/>
  <c r="J91" i="4"/>
  <c r="F106" s="1"/>
  <c r="J91" i="5"/>
  <c r="F106" s="1"/>
  <c r="J91" i="6"/>
  <c r="F106" s="1"/>
  <c r="J91" i="12"/>
  <c r="F106" s="1"/>
  <c r="J93" i="16"/>
  <c r="F108" s="1"/>
  <c r="J91" i="17"/>
  <c r="F106" s="1"/>
  <c r="J92" i="19"/>
  <c r="F107" s="1"/>
  <c r="J91" i="43"/>
  <c r="F106" s="1"/>
  <c r="J91" i="44"/>
  <c r="F106" s="1"/>
  <c r="J91" i="21"/>
  <c r="F106" s="1"/>
  <c r="J91" i="22"/>
  <c r="F106" s="1"/>
  <c r="J92" i="23"/>
  <c r="F107" s="1"/>
  <c r="J91" i="24"/>
  <c r="F106" s="1"/>
  <c r="J91" i="29"/>
  <c r="F106" s="1"/>
  <c r="J93" i="31"/>
  <c r="F108" s="1"/>
  <c r="J92" i="32"/>
  <c r="F107" s="1"/>
  <c r="J91" i="34"/>
  <c r="F106" s="1"/>
  <c r="J93" i="35"/>
  <c r="F108" s="1"/>
  <c r="J92" i="36"/>
  <c r="F107" s="1"/>
  <c r="J92" i="37"/>
  <c r="F107" s="1"/>
  <c r="J91" i="38"/>
  <c r="F106" s="1"/>
  <c r="J91" i="39"/>
  <c r="F106" s="1"/>
  <c r="J91" i="41"/>
  <c r="F106" s="1"/>
  <c r="J91" i="42"/>
  <c r="F106" s="1"/>
  <c r="J91" i="46"/>
  <c r="F106" s="1"/>
  <c r="J91" i="47"/>
  <c r="F106" s="1"/>
  <c r="J91" i="48"/>
  <c r="F106" s="1"/>
  <c r="J89" i="1"/>
  <c r="F106" s="1"/>
  <c r="J89" i="2"/>
  <c r="F106" s="1"/>
  <c r="J88" i="3"/>
  <c r="F105" s="1"/>
  <c r="J88" i="5"/>
  <c r="F105" s="1"/>
  <c r="J88" i="6"/>
  <c r="F105" s="1"/>
  <c r="J88" i="9"/>
  <c r="F105" s="1"/>
  <c r="J88" i="10"/>
  <c r="F105" s="1"/>
  <c r="J88" i="11"/>
  <c r="F105" s="1"/>
  <c r="J88" i="12"/>
  <c r="F105" s="1"/>
  <c r="J88" i="17"/>
  <c r="F105" s="1"/>
  <c r="J89" i="19"/>
  <c r="F106" s="1"/>
  <c r="J88" i="18"/>
  <c r="F105" s="1"/>
  <c r="J88" i="43"/>
  <c r="F105" s="1"/>
  <c r="J88" i="44"/>
  <c r="F105" s="1"/>
  <c r="J89" i="20"/>
  <c r="F106" s="1"/>
  <c r="J88" i="21"/>
  <c r="F105" s="1"/>
  <c r="J88" i="22"/>
  <c r="F105" s="1"/>
  <c r="J89" i="23"/>
  <c r="F106" s="1"/>
  <c r="J88" i="25"/>
  <c r="F105" s="1"/>
  <c r="J88" i="27"/>
  <c r="F105" s="1"/>
  <c r="J89" i="28"/>
  <c r="F106" s="1"/>
  <c r="J88" i="30"/>
  <c r="F105" s="1"/>
  <c r="J90" i="31"/>
  <c r="F107" s="1"/>
  <c r="J90" i="35"/>
  <c r="F107" s="1"/>
  <c r="J89" i="37"/>
  <c r="F106" s="1"/>
  <c r="J88" i="38"/>
  <c r="F105" s="1"/>
  <c r="J88" i="39"/>
  <c r="F105" s="1"/>
  <c r="J88" i="41"/>
  <c r="F105" s="1"/>
  <c r="J88" i="42"/>
  <c r="F105" s="1"/>
  <c r="J86" i="45"/>
  <c r="F103" s="1"/>
  <c r="J88" i="46"/>
  <c r="F105" s="1"/>
  <c r="J88" i="47"/>
  <c r="F105" s="1"/>
  <c r="J88" i="48"/>
  <c r="F105" s="1"/>
  <c r="J110" i="7"/>
  <c r="F127" s="1"/>
  <c r="J86" i="1"/>
  <c r="F105" s="1"/>
  <c r="J86" i="2"/>
  <c r="F105" s="1"/>
  <c r="J85" i="3"/>
  <c r="F104" s="1"/>
  <c r="J85" i="4"/>
  <c r="F104" s="1"/>
  <c r="J85" i="5"/>
  <c r="F104" s="1"/>
  <c r="J85" i="6"/>
  <c r="F104" s="1"/>
  <c r="J85" i="8"/>
  <c r="F104" s="1"/>
  <c r="J85" i="9"/>
  <c r="F104" s="1"/>
  <c r="J85" i="10"/>
  <c r="F104" s="1"/>
  <c r="J85" i="11"/>
  <c r="F104" s="1"/>
  <c r="J85" i="12"/>
  <c r="F104" s="1"/>
  <c r="J85" i="13"/>
  <c r="F104" s="1"/>
  <c r="J87" i="14"/>
  <c r="F106" s="1"/>
  <c r="J91" i="15"/>
  <c r="F110" s="1"/>
  <c r="J87" i="16"/>
  <c r="F106" s="1"/>
  <c r="J85" i="17"/>
  <c r="F104" s="1"/>
  <c r="J86" i="19"/>
  <c r="F105" s="1"/>
  <c r="J85" i="18"/>
  <c r="F104" s="1"/>
  <c r="J85" i="43"/>
  <c r="F104" s="1"/>
  <c r="J85" i="44"/>
  <c r="F104" s="1"/>
  <c r="J86" i="20"/>
  <c r="F105" s="1"/>
  <c r="J85" i="21"/>
  <c r="F104" s="1"/>
  <c r="J85" i="22"/>
  <c r="F104" s="1"/>
  <c r="J86" i="23"/>
  <c r="F105" s="1"/>
  <c r="J85" i="24"/>
  <c r="F104" s="1"/>
  <c r="J85" i="25"/>
  <c r="F104" s="1"/>
  <c r="J86" i="26"/>
  <c r="F105" s="1"/>
  <c r="J85" i="27"/>
  <c r="F104" s="1"/>
  <c r="J86" i="28"/>
  <c r="F105" s="1"/>
  <c r="J85" i="29"/>
  <c r="F104" s="1"/>
  <c r="J85" i="30"/>
  <c r="F104" s="1"/>
  <c r="J87" i="31"/>
  <c r="F106" s="1"/>
  <c r="J86" i="32"/>
  <c r="F105" s="1"/>
  <c r="J86" i="33"/>
  <c r="F105" s="1"/>
  <c r="J85" i="34"/>
  <c r="F104" s="1"/>
  <c r="J87" i="35"/>
  <c r="F106" s="1"/>
  <c r="J86" i="36"/>
  <c r="F105" s="1"/>
  <c r="J86" i="37"/>
  <c r="F105" s="1"/>
  <c r="J85" i="38"/>
  <c r="F104" s="1"/>
  <c r="J85" i="39"/>
  <c r="F104" s="1"/>
  <c r="J85" i="41"/>
  <c r="F104" s="1"/>
  <c r="J85" i="42"/>
  <c r="F104" s="1"/>
  <c r="J83" i="45"/>
  <c r="F102" s="1"/>
  <c r="J85" i="46"/>
  <c r="F104" s="1"/>
  <c r="J85" i="47"/>
  <c r="F104" s="1"/>
  <c r="J85" i="48"/>
  <c r="F104" s="1"/>
  <c r="J107" i="7"/>
  <c r="F126" s="1"/>
  <c r="G98" i="3"/>
  <c r="E108" s="1"/>
  <c r="G98" i="4"/>
  <c r="E108" s="1"/>
  <c r="G98" i="6"/>
  <c r="E108" s="1"/>
  <c r="G98" i="12"/>
  <c r="E108" s="1"/>
  <c r="G100" i="14"/>
  <c r="E110" s="1"/>
  <c r="G99" i="19"/>
  <c r="E109" s="1"/>
  <c r="G98" i="44"/>
  <c r="E108" s="1"/>
  <c r="G98" i="21"/>
  <c r="E108" s="1"/>
  <c r="G99" i="23"/>
  <c r="E109" s="1"/>
  <c r="G98" i="24"/>
  <c r="E108" s="1"/>
  <c r="G98" i="25"/>
  <c r="E108" s="1"/>
  <c r="G98" i="29"/>
  <c r="E108" s="1"/>
  <c r="G99" i="37"/>
  <c r="E109" s="1"/>
  <c r="G98" i="38"/>
  <c r="E108" s="1"/>
  <c r="G98" i="39"/>
  <c r="E108" s="1"/>
  <c r="G98" i="42"/>
  <c r="E108" s="1"/>
  <c r="G96" i="45"/>
  <c r="E106" s="1"/>
  <c r="G98" i="46"/>
  <c r="E108" s="1"/>
  <c r="G98" i="48"/>
  <c r="E108" s="1"/>
  <c r="G96" i="1"/>
  <c r="E108" s="1"/>
  <c r="G95" i="3"/>
  <c r="E107" s="1"/>
  <c r="G95" i="5"/>
  <c r="E107" s="1"/>
  <c r="G95" i="6"/>
  <c r="E107" s="1"/>
  <c r="G95" i="8"/>
  <c r="E107" s="1"/>
  <c r="G95" i="9"/>
  <c r="E107" s="1"/>
  <c r="G95" i="43"/>
  <c r="E107" s="1"/>
  <c r="G95" i="44"/>
  <c r="E107" s="1"/>
  <c r="G95" i="21"/>
  <c r="E107" s="1"/>
  <c r="G95" i="30"/>
  <c r="E107" s="1"/>
  <c r="G96" i="33"/>
  <c r="E108" s="1"/>
  <c r="G95" i="34"/>
  <c r="E107" s="1"/>
  <c r="G95" i="39"/>
  <c r="E107" s="1"/>
  <c r="G95" i="41"/>
  <c r="E107" s="1"/>
  <c r="G95" i="42"/>
  <c r="E107" s="1"/>
  <c r="G92" i="1"/>
  <c r="E107" s="1"/>
  <c r="G91" i="3"/>
  <c r="E106" s="1"/>
  <c r="G91" i="4"/>
  <c r="E106" s="1"/>
  <c r="G91" i="5"/>
  <c r="E106" s="1"/>
  <c r="G91" i="6"/>
  <c r="E106" s="1"/>
  <c r="G91" i="12"/>
  <c r="E106" s="1"/>
  <c r="G93" i="16"/>
  <c r="E108" s="1"/>
  <c r="G91" i="17"/>
  <c r="E106" s="1"/>
  <c r="G92" i="19"/>
  <c r="E107" s="1"/>
  <c r="G91" i="43"/>
  <c r="E106" s="1"/>
  <c r="G91" i="44"/>
  <c r="E106" s="1"/>
  <c r="G91" i="21"/>
  <c r="E106" s="1"/>
  <c r="G91" i="22"/>
  <c r="E106" s="1"/>
  <c r="G92" i="23"/>
  <c r="E107" s="1"/>
  <c r="G91" i="24"/>
  <c r="E106" s="1"/>
  <c r="G91" i="29"/>
  <c r="E106" s="1"/>
  <c r="G93" i="31"/>
  <c r="E108" s="1"/>
  <c r="G92" i="32"/>
  <c r="E107" s="1"/>
  <c r="G91" i="34"/>
  <c r="E106" s="1"/>
  <c r="G93" i="35"/>
  <c r="E108" s="1"/>
  <c r="G92" i="36"/>
  <c r="E107" s="1"/>
  <c r="G92" i="37"/>
  <c r="E107" s="1"/>
  <c r="G91" i="38"/>
  <c r="E106" s="1"/>
  <c r="G91" i="39"/>
  <c r="E106" s="1"/>
  <c r="G91" i="41"/>
  <c r="E106" s="1"/>
  <c r="G91" i="42"/>
  <c r="E106" s="1"/>
  <c r="G91" i="46"/>
  <c r="E106" s="1"/>
  <c r="G91" i="47"/>
  <c r="E106" s="1"/>
  <c r="G91" i="48"/>
  <c r="E106" s="1"/>
  <c r="G89" i="1"/>
  <c r="E106" s="1"/>
  <c r="G89" i="2"/>
  <c r="E106" s="1"/>
  <c r="G88" i="3"/>
  <c r="E105" s="1"/>
  <c r="G88" i="5"/>
  <c r="E105" s="1"/>
  <c r="G88" i="6"/>
  <c r="E105" s="1"/>
  <c r="G88" i="9"/>
  <c r="E105" s="1"/>
  <c r="G88" i="10"/>
  <c r="E105" s="1"/>
  <c r="G88" i="11"/>
  <c r="E105" s="1"/>
  <c r="G88" i="12"/>
  <c r="E105" s="1"/>
  <c r="G88" i="17"/>
  <c r="E105" s="1"/>
  <c r="G89" i="19"/>
  <c r="E106" s="1"/>
  <c r="G88" i="18"/>
  <c r="E105" s="1"/>
  <c r="G88" i="43"/>
  <c r="E105" s="1"/>
  <c r="G88" i="44"/>
  <c r="E105" s="1"/>
  <c r="G89" i="20"/>
  <c r="E106" s="1"/>
  <c r="G88" i="21"/>
  <c r="E105" s="1"/>
  <c r="G88" i="22"/>
  <c r="E105" s="1"/>
  <c r="G89" i="23"/>
  <c r="E106" s="1"/>
  <c r="G88" i="25"/>
  <c r="E105" s="1"/>
  <c r="G88" i="27"/>
  <c r="E105" s="1"/>
  <c r="G89" i="28"/>
  <c r="E106" s="1"/>
  <c r="G88" i="30"/>
  <c r="E105" s="1"/>
  <c r="G90" i="31"/>
  <c r="E107" s="1"/>
  <c r="G90" i="35"/>
  <c r="E107" s="1"/>
  <c r="G89" i="37"/>
  <c r="E106" s="1"/>
  <c r="G88" i="38"/>
  <c r="E105" s="1"/>
  <c r="G88" i="39"/>
  <c r="E105" s="1"/>
  <c r="G88" i="41"/>
  <c r="E105" s="1"/>
  <c r="G88" i="42"/>
  <c r="E105" s="1"/>
  <c r="G86" i="45"/>
  <c r="E103" s="1"/>
  <c r="G88" i="46"/>
  <c r="E105" s="1"/>
  <c r="G88" i="47"/>
  <c r="E105" s="1"/>
  <c r="G88" i="48"/>
  <c r="E105" s="1"/>
  <c r="G110" i="7"/>
  <c r="E127" s="1"/>
  <c r="G86" i="1"/>
  <c r="E105" s="1"/>
  <c r="G85" i="3"/>
  <c r="E104" s="1"/>
  <c r="G85" i="5"/>
  <c r="E104" s="1"/>
  <c r="G85" i="6"/>
  <c r="E104" s="1"/>
  <c r="G85" i="9"/>
  <c r="E104" s="1"/>
  <c r="G85" i="11"/>
  <c r="E104" s="1"/>
  <c r="G85" i="12"/>
  <c r="E104" s="1"/>
  <c r="G85" i="21"/>
  <c r="E104" s="1"/>
  <c r="G85" i="22"/>
  <c r="E104" s="1"/>
  <c r="G85" i="25"/>
  <c r="E104" s="1"/>
  <c r="G85" i="27"/>
  <c r="E104" s="1"/>
  <c r="G85" i="30"/>
  <c r="E104" s="1"/>
  <c r="G86" i="32"/>
  <c r="E105" s="1"/>
  <c r="G85" i="34"/>
  <c r="E104" s="1"/>
  <c r="G87" i="35"/>
  <c r="E106" s="1"/>
  <c r="G86" i="36"/>
  <c r="E105" s="1"/>
  <c r="G86" i="37"/>
  <c r="E105" s="1"/>
  <c r="G85" i="38"/>
  <c r="E104" s="1"/>
  <c r="G85" i="39"/>
  <c r="E104" s="1"/>
  <c r="G85" i="41"/>
  <c r="E104" s="1"/>
  <c r="G85" i="42"/>
  <c r="E104" s="1"/>
  <c r="G83" i="45"/>
  <c r="E102" s="1"/>
  <c r="G85" i="48"/>
  <c r="E104" s="1"/>
  <c r="D98" i="3"/>
  <c r="D108" s="1"/>
  <c r="D98" i="4"/>
  <c r="D108" s="1"/>
  <c r="D98" i="6"/>
  <c r="D108" s="1"/>
  <c r="D98" i="12"/>
  <c r="D108" s="1"/>
  <c r="D100" i="14"/>
  <c r="D110" s="1"/>
  <c r="D99" i="19"/>
  <c r="D109" s="1"/>
  <c r="D98" i="44"/>
  <c r="D108" s="1"/>
  <c r="D98" i="21"/>
  <c r="D108" s="1"/>
  <c r="D99" i="23"/>
  <c r="D109" s="1"/>
  <c r="D98" i="24"/>
  <c r="D108" s="1"/>
  <c r="D98" i="25"/>
  <c r="D108" s="1"/>
  <c r="D98" i="29"/>
  <c r="D108" s="1"/>
  <c r="D99" i="37"/>
  <c r="D109" s="1"/>
  <c r="D98" i="38"/>
  <c r="D108" s="1"/>
  <c r="D98" i="39"/>
  <c r="D108" s="1"/>
  <c r="D98" i="42"/>
  <c r="D108" s="1"/>
  <c r="D96" i="45"/>
  <c r="D106" s="1"/>
  <c r="D98" i="46"/>
  <c r="D108" s="1"/>
  <c r="D98" i="48"/>
  <c r="D108" s="1"/>
  <c r="D96" i="1"/>
  <c r="D108" s="1"/>
  <c r="D95" i="3"/>
  <c r="D107" s="1"/>
  <c r="D95" i="5"/>
  <c r="D107" s="1"/>
  <c r="D95" i="6"/>
  <c r="D107" s="1"/>
  <c r="D95" i="8"/>
  <c r="D107" s="1"/>
  <c r="D95" i="9"/>
  <c r="D107" s="1"/>
  <c r="D95" i="43"/>
  <c r="D107" s="1"/>
  <c r="D95" i="44"/>
  <c r="D107" s="1"/>
  <c r="D95" i="21"/>
  <c r="D107" s="1"/>
  <c r="D95" i="30"/>
  <c r="D107" s="1"/>
  <c r="D96" i="33"/>
  <c r="D108" s="1"/>
  <c r="D95" i="34"/>
  <c r="D107" s="1"/>
  <c r="D95" i="39"/>
  <c r="D107" s="1"/>
  <c r="D95" i="41"/>
  <c r="D107" s="1"/>
  <c r="D95" i="42"/>
  <c r="D107" s="1"/>
  <c r="D92" i="1"/>
  <c r="D107" s="1"/>
  <c r="D91" i="3"/>
  <c r="D106" s="1"/>
  <c r="D91" i="4"/>
  <c r="D106" s="1"/>
  <c r="D91" i="5"/>
  <c r="D106" s="1"/>
  <c r="D91" i="6"/>
  <c r="D106" s="1"/>
  <c r="D91" i="12"/>
  <c r="D106" s="1"/>
  <c r="D93" i="16"/>
  <c r="D108" s="1"/>
  <c r="D91" i="17"/>
  <c r="D106" s="1"/>
  <c r="D92" i="19"/>
  <c r="D107" s="1"/>
  <c r="D91" i="43"/>
  <c r="D106" s="1"/>
  <c r="D91" i="44"/>
  <c r="D106" s="1"/>
  <c r="D91" i="21"/>
  <c r="D106" s="1"/>
  <c r="D91" i="22"/>
  <c r="D106" s="1"/>
  <c r="D92" i="23"/>
  <c r="D107" s="1"/>
  <c r="D91" i="24"/>
  <c r="D106" s="1"/>
  <c r="D91" i="29"/>
  <c r="D106" s="1"/>
  <c r="D93" i="31"/>
  <c r="D108" s="1"/>
  <c r="D92" i="32"/>
  <c r="D107" s="1"/>
  <c r="D91" i="34"/>
  <c r="D106" s="1"/>
  <c r="D93" i="35"/>
  <c r="D108" s="1"/>
  <c r="D92" i="36"/>
  <c r="D107" s="1"/>
  <c r="D92" i="37"/>
  <c r="D107" s="1"/>
  <c r="D91" i="38"/>
  <c r="D106" s="1"/>
  <c r="D91" i="39"/>
  <c r="D106" s="1"/>
  <c r="D91" i="41"/>
  <c r="D106" s="1"/>
  <c r="D91" i="42"/>
  <c r="D106" s="1"/>
  <c r="D91" i="46"/>
  <c r="D106" s="1"/>
  <c r="D91" i="47"/>
  <c r="D106" s="1"/>
  <c r="D91" i="48"/>
  <c r="D106" s="1"/>
  <c r="D89" i="1"/>
  <c r="D106" s="1"/>
  <c r="D89" i="2"/>
  <c r="D106" s="1"/>
  <c r="D88" i="3"/>
  <c r="D105" s="1"/>
  <c r="D88" i="5"/>
  <c r="D105" s="1"/>
  <c r="D88" i="6"/>
  <c r="D105" s="1"/>
  <c r="D88" i="9"/>
  <c r="D105" s="1"/>
  <c r="D88" i="10"/>
  <c r="D105" s="1"/>
  <c r="D88" i="11"/>
  <c r="D105" s="1"/>
  <c r="D88" i="12"/>
  <c r="D105" s="1"/>
  <c r="D88" i="17"/>
  <c r="D105" s="1"/>
  <c r="D89" i="19"/>
  <c r="D106" s="1"/>
  <c r="D88" i="18"/>
  <c r="D105" s="1"/>
  <c r="D88" i="43"/>
  <c r="D105" s="1"/>
  <c r="D88" i="44"/>
  <c r="D105" s="1"/>
  <c r="D89" i="20"/>
  <c r="D106" s="1"/>
  <c r="D88" i="21"/>
  <c r="D105" s="1"/>
  <c r="D88" i="22"/>
  <c r="D105" s="1"/>
  <c r="D89" i="23"/>
  <c r="D106" s="1"/>
  <c r="D88" i="25"/>
  <c r="D105" s="1"/>
  <c r="D88" i="27"/>
  <c r="D105" s="1"/>
  <c r="D89" i="28"/>
  <c r="D106" s="1"/>
  <c r="D88" i="30"/>
  <c r="D105" s="1"/>
  <c r="D90" i="31"/>
  <c r="D107" s="1"/>
  <c r="D90" i="35"/>
  <c r="D107" s="1"/>
  <c r="D89" i="37"/>
  <c r="D106" s="1"/>
  <c r="D88" i="38"/>
  <c r="D105" s="1"/>
  <c r="D88" i="39"/>
  <c r="D105" s="1"/>
  <c r="D88" i="41"/>
  <c r="D105" s="1"/>
  <c r="D88" i="42"/>
  <c r="D105" s="1"/>
  <c r="D86" i="45"/>
  <c r="D103" s="1"/>
  <c r="D88" i="46"/>
  <c r="D105" s="1"/>
  <c r="D88" i="47"/>
  <c r="D105" s="1"/>
  <c r="D88" i="48"/>
  <c r="D105" s="1"/>
  <c r="D110" i="7"/>
  <c r="D127" s="1"/>
  <c r="D86" i="1"/>
  <c r="D105" s="1"/>
  <c r="D85" i="3"/>
  <c r="D104" s="1"/>
  <c r="D85" i="5"/>
  <c r="D104" s="1"/>
  <c r="D85" i="6"/>
  <c r="D104" s="1"/>
  <c r="D85" i="9"/>
  <c r="D104" s="1"/>
  <c r="D85" i="11"/>
  <c r="D104" s="1"/>
  <c r="D85" i="12"/>
  <c r="D104" s="1"/>
  <c r="D85" i="21"/>
  <c r="D104" s="1"/>
  <c r="D85" i="22"/>
  <c r="D104" s="1"/>
  <c r="D85" i="25"/>
  <c r="D104" s="1"/>
  <c r="D85" i="27"/>
  <c r="D104" s="1"/>
  <c r="D85" i="30"/>
  <c r="D104" s="1"/>
  <c r="D86" i="32"/>
  <c r="D105" s="1"/>
  <c r="D85" i="34"/>
  <c r="D104" s="1"/>
  <c r="D87" i="35"/>
  <c r="D106" s="1"/>
  <c r="D86" i="36"/>
  <c r="D105" s="1"/>
  <c r="D86" i="37"/>
  <c r="D105" s="1"/>
  <c r="D85" i="38"/>
  <c r="D104" s="1"/>
  <c r="D85" i="39"/>
  <c r="D104" s="1"/>
  <c r="D85" i="41"/>
  <c r="D104" s="1"/>
  <c r="D85" i="42"/>
  <c r="D104" s="1"/>
  <c r="D83" i="45"/>
  <c r="D102" s="1"/>
  <c r="D85" i="48"/>
  <c r="D104" s="1"/>
  <c r="B99" i="1"/>
  <c r="B109" s="1"/>
  <c r="B99" i="2"/>
  <c r="B109" s="1"/>
  <c r="B98" i="3"/>
  <c r="B108" s="1"/>
  <c r="B98" i="4"/>
  <c r="B108" s="1"/>
  <c r="B98" i="5"/>
  <c r="B108" s="1"/>
  <c r="B98" i="6"/>
  <c r="B108" s="1"/>
  <c r="B98" i="8"/>
  <c r="B108" s="1"/>
  <c r="B98" i="9"/>
  <c r="B108" s="1"/>
  <c r="B98" i="10"/>
  <c r="B108" s="1"/>
  <c r="B98" i="11"/>
  <c r="B108" s="1"/>
  <c r="B98" i="12"/>
  <c r="B108" s="1"/>
  <c r="B98" i="13"/>
  <c r="B108" s="1"/>
  <c r="B100" i="14"/>
  <c r="B110" s="1"/>
  <c r="B104" i="15"/>
  <c r="B114" s="1"/>
  <c r="B100" i="16"/>
  <c r="B110" s="1"/>
  <c r="B98" i="17"/>
  <c r="B108" s="1"/>
  <c r="B99" i="19"/>
  <c r="B109" s="1"/>
  <c r="B98" i="18"/>
  <c r="B108" s="1"/>
  <c r="B98" i="43"/>
  <c r="B108" s="1"/>
  <c r="B98" i="44"/>
  <c r="B108" s="1"/>
  <c r="B99" i="20"/>
  <c r="B109" s="1"/>
  <c r="B98" i="21"/>
  <c r="B108" s="1"/>
  <c r="B98" i="22"/>
  <c r="B108" s="1"/>
  <c r="B99" i="23"/>
  <c r="B109" s="1"/>
  <c r="B98" i="24"/>
  <c r="B108" s="1"/>
  <c r="B98" i="25"/>
  <c r="B108" s="1"/>
  <c r="B99" i="26"/>
  <c r="B109" s="1"/>
  <c r="B98" i="27"/>
  <c r="B108" s="1"/>
  <c r="B99" i="28"/>
  <c r="B109" s="1"/>
  <c r="B98" i="29"/>
  <c r="B108" s="1"/>
  <c r="B98" i="30"/>
  <c r="B108" s="1"/>
  <c r="B100" i="31"/>
  <c r="B110" s="1"/>
  <c r="B99" i="32"/>
  <c r="B109" s="1"/>
  <c r="B99" i="33"/>
  <c r="B109" s="1"/>
  <c r="B98" i="34"/>
  <c r="B108" s="1"/>
  <c r="B100" i="35"/>
  <c r="B110" s="1"/>
  <c r="B99" i="36"/>
  <c r="B109" s="1"/>
  <c r="B99" i="37"/>
  <c r="B109" s="1"/>
  <c r="B98" i="38"/>
  <c r="B108" s="1"/>
  <c r="B98" i="39"/>
  <c r="B108" s="1"/>
  <c r="B98" i="41"/>
  <c r="B108" s="1"/>
  <c r="B98" i="42"/>
  <c r="B108" s="1"/>
  <c r="B96" i="45"/>
  <c r="B106" s="1"/>
  <c r="B98" i="46"/>
  <c r="B108" s="1"/>
  <c r="B98" i="47"/>
  <c r="B108" s="1"/>
  <c r="B98" i="48"/>
  <c r="B108" s="1"/>
  <c r="B120" i="7"/>
  <c r="B130" s="1"/>
  <c r="B96" i="1"/>
  <c r="B108" s="1"/>
  <c r="B96" i="2"/>
  <c r="B108" s="1"/>
  <c r="B95" i="3"/>
  <c r="B107" s="1"/>
  <c r="B95" i="4"/>
  <c r="B107" s="1"/>
  <c r="B95" i="5"/>
  <c r="B107" s="1"/>
  <c r="B95" i="6"/>
  <c r="B107" s="1"/>
  <c r="B95" i="8"/>
  <c r="B107" s="1"/>
  <c r="B95" i="9"/>
  <c r="B107" s="1"/>
  <c r="B95" i="10"/>
  <c r="B107" s="1"/>
  <c r="B95" i="11"/>
  <c r="B107" s="1"/>
  <c r="B95" i="12"/>
  <c r="B107" s="1"/>
  <c r="B95" i="13"/>
  <c r="B107" s="1"/>
  <c r="B97" i="14"/>
  <c r="B109" s="1"/>
  <c r="B101" i="15"/>
  <c r="B113" s="1"/>
  <c r="B97" i="16"/>
  <c r="B109" s="1"/>
  <c r="B95" i="17"/>
  <c r="B107" s="1"/>
  <c r="B96" i="19"/>
  <c r="B108" s="1"/>
  <c r="B95" i="18"/>
  <c r="B107" s="1"/>
  <c r="B95" i="43"/>
  <c r="B107" s="1"/>
  <c r="B95" i="44"/>
  <c r="B107" s="1"/>
  <c r="B96" i="20"/>
  <c r="B108" s="1"/>
  <c r="B95" i="21"/>
  <c r="B107" s="1"/>
  <c r="B95" i="22"/>
  <c r="B107" s="1"/>
  <c r="B96" i="23"/>
  <c r="B108" s="1"/>
  <c r="B95" i="24"/>
  <c r="B107" s="1"/>
  <c r="B95" i="25"/>
  <c r="B107" s="1"/>
  <c r="B96" i="26"/>
  <c r="B108" s="1"/>
  <c r="B95" i="27"/>
  <c r="B107" s="1"/>
  <c r="B96" i="28"/>
  <c r="B108" s="1"/>
  <c r="B95" i="29"/>
  <c r="B107" s="1"/>
  <c r="B95" i="30"/>
  <c r="B107" s="1"/>
  <c r="B97" i="31"/>
  <c r="B109" s="1"/>
  <c r="B96" i="32"/>
  <c r="B108" s="1"/>
  <c r="B96" i="33"/>
  <c r="B108" s="1"/>
  <c r="B95" i="34"/>
  <c r="B107" s="1"/>
  <c r="B97" i="35"/>
  <c r="B109" s="1"/>
  <c r="B96" i="36"/>
  <c r="B108" s="1"/>
  <c r="B96" i="37"/>
  <c r="B108" s="1"/>
  <c r="B95" i="38"/>
  <c r="B107" s="1"/>
  <c r="B95" i="39"/>
  <c r="B107" s="1"/>
  <c r="B95" i="41"/>
  <c r="B107" s="1"/>
  <c r="B95" i="42"/>
  <c r="B107" s="1"/>
  <c r="B93" i="45"/>
  <c r="B105" s="1"/>
  <c r="B95" i="46"/>
  <c r="B107" s="1"/>
  <c r="B95" i="47"/>
  <c r="B107" s="1"/>
  <c r="B95" i="48"/>
  <c r="B107" s="1"/>
  <c r="B117" i="7"/>
  <c r="B129" s="1"/>
  <c r="B92" i="1"/>
  <c r="B107" s="1"/>
  <c r="B92" i="2"/>
  <c r="B107" s="1"/>
  <c r="B91" i="3"/>
  <c r="B106" s="1"/>
  <c r="B91" i="4"/>
  <c r="B106" s="1"/>
  <c r="B91" i="5"/>
  <c r="B106" s="1"/>
  <c r="B91" i="6"/>
  <c r="B106" s="1"/>
  <c r="B91" i="8"/>
  <c r="B106" s="1"/>
  <c r="B91" i="9"/>
  <c r="B106" s="1"/>
  <c r="B91" i="10"/>
  <c r="B106" s="1"/>
  <c r="B91" i="11"/>
  <c r="B106" s="1"/>
  <c r="B91" i="12"/>
  <c r="B91" i="13"/>
  <c r="B106" s="1"/>
  <c r="B93" i="14"/>
  <c r="B108" s="1"/>
  <c r="B97" i="15"/>
  <c r="B112" s="1"/>
  <c r="B93" i="16"/>
  <c r="B108" s="1"/>
  <c r="B91" i="17"/>
  <c r="B106" s="1"/>
  <c r="B92" i="19"/>
  <c r="B107" s="1"/>
  <c r="B91" i="18"/>
  <c r="B106" s="1"/>
  <c r="B91" i="43"/>
  <c r="B106" s="1"/>
  <c r="B91" i="44"/>
  <c r="B106" s="1"/>
  <c r="B92" i="20"/>
  <c r="B107" s="1"/>
  <c r="B91" i="21"/>
  <c r="B106" s="1"/>
  <c r="B91" i="22"/>
  <c r="B106" s="1"/>
  <c r="B92" i="23"/>
  <c r="B107" s="1"/>
  <c r="B91" i="24"/>
  <c r="B106" s="1"/>
  <c r="B91" i="25"/>
  <c r="B106" s="1"/>
  <c r="B92" i="26"/>
  <c r="B107" s="1"/>
  <c r="B91" i="27"/>
  <c r="B106" s="1"/>
  <c r="B92" i="28"/>
  <c r="B107" s="1"/>
  <c r="B91" i="29"/>
  <c r="B106" s="1"/>
  <c r="B91" i="30"/>
  <c r="B106" s="1"/>
  <c r="B93" i="31"/>
  <c r="B108" s="1"/>
  <c r="B92" i="32"/>
  <c r="B107" s="1"/>
  <c r="B92" i="33"/>
  <c r="B107" s="1"/>
  <c r="B91" i="34"/>
  <c r="B106" s="1"/>
  <c r="B93" i="35"/>
  <c r="B108" s="1"/>
  <c r="B92" i="36"/>
  <c r="B107" s="1"/>
  <c r="B92" i="37"/>
  <c r="B107" s="1"/>
  <c r="B91" i="38"/>
  <c r="B106" s="1"/>
  <c r="B91" i="39"/>
  <c r="B106" s="1"/>
  <c r="B91" i="41"/>
  <c r="B106" s="1"/>
  <c r="B91" i="42"/>
  <c r="B106" s="1"/>
  <c r="B89" i="45"/>
  <c r="B104" s="1"/>
  <c r="B91" i="46"/>
  <c r="B106" s="1"/>
  <c r="B91" i="47"/>
  <c r="B106" s="1"/>
  <c r="B91" i="48"/>
  <c r="B106" s="1"/>
  <c r="B113" i="7"/>
  <c r="B128" s="1"/>
  <c r="B89" i="1"/>
  <c r="B106" s="1"/>
  <c r="B89" i="2"/>
  <c r="B106" s="1"/>
  <c r="B88" i="3"/>
  <c r="B105" s="1"/>
  <c r="B88" i="4"/>
  <c r="B105" s="1"/>
  <c r="B88" i="5"/>
  <c r="B105" s="1"/>
  <c r="B88" i="6"/>
  <c r="B105" s="1"/>
  <c r="B88" i="8"/>
  <c r="B105" s="1"/>
  <c r="B88" i="9"/>
  <c r="B105" s="1"/>
  <c r="B88" i="10"/>
  <c r="B105" s="1"/>
  <c r="B88" i="11"/>
  <c r="B105" s="1"/>
  <c r="B88" i="12"/>
  <c r="B105" s="1"/>
  <c r="B88" i="13"/>
  <c r="B105" s="1"/>
  <c r="B90" i="14"/>
  <c r="B107" s="1"/>
  <c r="B94" i="15"/>
  <c r="B111" s="1"/>
  <c r="B90" i="16"/>
  <c r="B107" s="1"/>
  <c r="B88" i="17"/>
  <c r="B105" s="1"/>
  <c r="B89" i="19"/>
  <c r="B106" s="1"/>
  <c r="B88" i="18"/>
  <c r="B105" s="1"/>
  <c r="B88" i="43"/>
  <c r="B105" s="1"/>
  <c r="B88" i="44"/>
  <c r="B105" s="1"/>
  <c r="B89" i="20"/>
  <c r="B106" s="1"/>
  <c r="B88" i="21"/>
  <c r="B105" s="1"/>
  <c r="B88" i="22"/>
  <c r="B105" s="1"/>
  <c r="B89" i="23"/>
  <c r="B106" s="1"/>
  <c r="B88" i="24"/>
  <c r="B105" s="1"/>
  <c r="B88" i="25"/>
  <c r="B105" s="1"/>
  <c r="B89" i="26"/>
  <c r="B106" s="1"/>
  <c r="B88" i="27"/>
  <c r="B105" s="1"/>
  <c r="B89" i="28"/>
  <c r="B106" s="1"/>
  <c r="B88" i="29"/>
  <c r="B105" s="1"/>
  <c r="B88" i="30"/>
  <c r="B105" s="1"/>
  <c r="B90" i="31"/>
  <c r="B107" s="1"/>
  <c r="B89" i="32"/>
  <c r="B106" s="1"/>
  <c r="B89" i="33"/>
  <c r="B106" s="1"/>
  <c r="B88" i="34"/>
  <c r="B105" s="1"/>
  <c r="B90" i="35"/>
  <c r="B107" s="1"/>
  <c r="B89" i="36"/>
  <c r="B106" s="1"/>
  <c r="B89" i="37"/>
  <c r="B106" s="1"/>
  <c r="B88" i="38"/>
  <c r="B105" s="1"/>
  <c r="B88" i="39"/>
  <c r="B105" s="1"/>
  <c r="B88" i="41"/>
  <c r="B105" s="1"/>
  <c r="B88" i="42"/>
  <c r="B105" s="1"/>
  <c r="B86" i="45"/>
  <c r="B103" s="1"/>
  <c r="B88" i="46"/>
  <c r="B105" s="1"/>
  <c r="B88" i="47"/>
  <c r="B105" s="1"/>
  <c r="B88" i="48"/>
  <c r="B105" s="1"/>
  <c r="B110" i="7"/>
  <c r="B127" s="1"/>
  <c r="B86" i="1"/>
  <c r="B105" s="1"/>
  <c r="B86" i="2"/>
  <c r="B105" s="1"/>
  <c r="B85" i="3"/>
  <c r="B104" s="1"/>
  <c r="B85" i="4"/>
  <c r="B104" s="1"/>
  <c r="B85" i="5"/>
  <c r="B104" s="1"/>
  <c r="B85" i="6"/>
  <c r="B104" s="1"/>
  <c r="B85" i="8"/>
  <c r="B104" s="1"/>
  <c r="B85" i="9"/>
  <c r="B104" s="1"/>
  <c r="B85" i="10"/>
  <c r="B104" s="1"/>
  <c r="B85" i="11"/>
  <c r="B104" s="1"/>
  <c r="B85" i="12"/>
  <c r="B104" s="1"/>
  <c r="B85" i="13"/>
  <c r="B104" s="1"/>
  <c r="B87" i="14"/>
  <c r="B106" s="1"/>
  <c r="B91" i="15"/>
  <c r="B110" s="1"/>
  <c r="B87" i="16"/>
  <c r="B106" s="1"/>
  <c r="B85" i="17"/>
  <c r="B104" s="1"/>
  <c r="B86" i="19"/>
  <c r="B105" s="1"/>
  <c r="B85" i="18"/>
  <c r="B104" s="1"/>
  <c r="B85" i="43"/>
  <c r="B104" s="1"/>
  <c r="B85" i="44"/>
  <c r="B104" s="1"/>
  <c r="B86" i="20"/>
  <c r="B105" s="1"/>
  <c r="B85" i="21"/>
  <c r="B104" s="1"/>
  <c r="B85" i="22"/>
  <c r="B104" s="1"/>
  <c r="B86" i="23"/>
  <c r="B105" s="1"/>
  <c r="B85" i="24"/>
  <c r="B104" s="1"/>
  <c r="B85" i="25"/>
  <c r="B104" s="1"/>
  <c r="B86" i="26"/>
  <c r="B105" s="1"/>
  <c r="B85" i="27"/>
  <c r="B104" s="1"/>
  <c r="B86" i="28"/>
  <c r="B105" s="1"/>
  <c r="B85" i="29"/>
  <c r="B104" s="1"/>
  <c r="B85" i="30"/>
  <c r="B104" s="1"/>
  <c r="B87" i="31"/>
  <c r="B106" s="1"/>
  <c r="B86" i="32"/>
  <c r="B105" s="1"/>
  <c r="B86" i="33"/>
  <c r="B105" s="1"/>
  <c r="B85" i="34"/>
  <c r="B104" s="1"/>
  <c r="B87" i="35"/>
  <c r="B106" s="1"/>
  <c r="B86" i="36"/>
  <c r="B105" s="1"/>
  <c r="B86" i="37"/>
  <c r="B105" s="1"/>
  <c r="B85" i="38"/>
  <c r="B104" s="1"/>
  <c r="B85" i="39"/>
  <c r="B104" s="1"/>
  <c r="B85" i="41"/>
  <c r="B104" s="1"/>
  <c r="B85" i="42"/>
  <c r="B104" s="1"/>
  <c r="B83" i="45"/>
  <c r="B102" s="1"/>
  <c r="B85" i="46"/>
  <c r="B104" s="1"/>
  <c r="B85" i="47"/>
  <c r="B104" s="1"/>
  <c r="B85" i="48"/>
  <c r="B104" s="1"/>
  <c r="B107" i="7"/>
  <c r="B126" s="1"/>
  <c r="B83" i="1"/>
  <c r="B104" s="1"/>
  <c r="B83" i="2"/>
  <c r="B104" s="1"/>
  <c r="B82" i="3"/>
  <c r="B103" s="1"/>
  <c r="B82" i="4"/>
  <c r="B103" s="1"/>
  <c r="B82" i="5"/>
  <c r="B103" s="1"/>
  <c r="B82" i="6"/>
  <c r="B103" s="1"/>
  <c r="B82" i="8"/>
  <c r="B103" s="1"/>
  <c r="B82" i="9"/>
  <c r="B103" s="1"/>
  <c r="B82" i="10"/>
  <c r="B103" s="1"/>
  <c r="B82" i="11"/>
  <c r="B103" s="1"/>
  <c r="B82" i="12"/>
  <c r="B103" s="1"/>
  <c r="B82" i="13"/>
  <c r="B103" s="1"/>
  <c r="B84" i="14"/>
  <c r="B105" s="1"/>
  <c r="B88" i="15"/>
  <c r="B109" s="1"/>
  <c r="B84" i="16"/>
  <c r="B105" s="1"/>
  <c r="B82" i="17"/>
  <c r="B103" s="1"/>
  <c r="B83" i="19"/>
  <c r="B104" s="1"/>
  <c r="B82" i="18"/>
  <c r="B103" s="1"/>
  <c r="B82" i="43"/>
  <c r="B103" s="1"/>
  <c r="B82" i="44"/>
  <c r="B103" s="1"/>
  <c r="B83" i="20"/>
  <c r="B104" s="1"/>
  <c r="B82" i="21"/>
  <c r="B103" s="1"/>
  <c r="B82" i="22"/>
  <c r="B103" s="1"/>
  <c r="B83" i="23"/>
  <c r="B104" s="1"/>
  <c r="B82" i="24"/>
  <c r="B103" s="1"/>
  <c r="B82" i="25"/>
  <c r="B103" s="1"/>
  <c r="B83" i="26"/>
  <c r="B104" s="1"/>
  <c r="B82" i="27"/>
  <c r="B103" s="1"/>
  <c r="B83" i="28"/>
  <c r="B104" s="1"/>
  <c r="B82" i="29"/>
  <c r="B103" s="1"/>
  <c r="B82" i="30"/>
  <c r="B103" s="1"/>
  <c r="B84" i="31"/>
  <c r="B105" s="1"/>
  <c r="B83" i="32"/>
  <c r="B104" s="1"/>
  <c r="B83" i="33"/>
  <c r="B104" s="1"/>
  <c r="B82" i="34"/>
  <c r="B103" s="1"/>
  <c r="B84" i="35"/>
  <c r="B105" s="1"/>
  <c r="B83" i="36"/>
  <c r="B104" s="1"/>
  <c r="B83" i="37"/>
  <c r="B104" s="1"/>
  <c r="B82" i="38"/>
  <c r="B103" s="1"/>
  <c r="B82" i="39"/>
  <c r="B103" s="1"/>
  <c r="B82" i="41"/>
  <c r="B103" s="1"/>
  <c r="B82" i="42"/>
  <c r="B103" s="1"/>
  <c r="B80" i="45"/>
  <c r="B101" s="1"/>
  <c r="B82" i="46"/>
  <c r="B103" s="1"/>
  <c r="B82" i="47"/>
  <c r="B103" s="1"/>
  <c r="B82" i="48"/>
  <c r="B103" s="1"/>
  <c r="B104" i="7"/>
  <c r="B125" s="1"/>
  <c r="B106" i="12"/>
  <c r="F106" i="3"/>
  <c r="E3" i="47"/>
  <c r="F3"/>
  <c r="G3"/>
  <c r="H3"/>
  <c r="I3"/>
  <c r="E24"/>
  <c r="F24"/>
  <c r="G24"/>
  <c r="H24"/>
  <c r="I24"/>
  <c r="E10"/>
  <c r="F10"/>
  <c r="G10"/>
  <c r="H10"/>
  <c r="I10"/>
  <c r="E21"/>
  <c r="F21"/>
  <c r="G21"/>
  <c r="H21"/>
  <c r="I21"/>
  <c r="E11"/>
  <c r="F11"/>
  <c r="G11"/>
  <c r="H11"/>
  <c r="I11"/>
  <c r="E5"/>
  <c r="F5"/>
  <c r="G5"/>
  <c r="H5"/>
  <c r="I5"/>
  <c r="E6"/>
  <c r="F6"/>
  <c r="G6"/>
  <c r="H6"/>
  <c r="I6"/>
  <c r="E23"/>
  <c r="F23"/>
  <c r="G23"/>
  <c r="H23"/>
  <c r="I23"/>
  <c r="E18"/>
  <c r="F18"/>
  <c r="G18"/>
  <c r="H18"/>
  <c r="I18"/>
  <c r="E17"/>
  <c r="F17"/>
  <c r="G17"/>
  <c r="H17"/>
  <c r="I17"/>
  <c r="E27"/>
  <c r="F27"/>
  <c r="G27"/>
  <c r="H27"/>
  <c r="I27"/>
  <c r="E19"/>
  <c r="D95" s="1"/>
  <c r="D107" s="1"/>
  <c r="F19"/>
  <c r="G95" s="1"/>
  <c r="E107" s="1"/>
  <c r="G19"/>
  <c r="H19"/>
  <c r="I19"/>
  <c r="J95" s="1"/>
  <c r="F107" s="1"/>
  <c r="E15"/>
  <c r="F15"/>
  <c r="G15"/>
  <c r="H15"/>
  <c r="I15"/>
  <c r="E7"/>
  <c r="F7"/>
  <c r="G7"/>
  <c r="H7"/>
  <c r="I7"/>
  <c r="E26"/>
  <c r="F26"/>
  <c r="G26"/>
  <c r="H26"/>
  <c r="I26"/>
  <c r="E16"/>
  <c r="F16"/>
  <c r="G16"/>
  <c r="H16"/>
  <c r="I16"/>
  <c r="E13"/>
  <c r="F13"/>
  <c r="G13"/>
  <c r="H13"/>
  <c r="I13"/>
  <c r="E9"/>
  <c r="F9"/>
  <c r="G9"/>
  <c r="H9"/>
  <c r="I9"/>
  <c r="E4"/>
  <c r="F4"/>
  <c r="G4"/>
  <c r="H4"/>
  <c r="I4"/>
  <c r="E12"/>
  <c r="F12"/>
  <c r="G12"/>
  <c r="H12"/>
  <c r="I12"/>
  <c r="E2"/>
  <c r="F2"/>
  <c r="G2"/>
  <c r="H2"/>
  <c r="I2"/>
  <c r="E25"/>
  <c r="F25"/>
  <c r="G25"/>
  <c r="H25"/>
  <c r="I25"/>
  <c r="E8"/>
  <c r="F8"/>
  <c r="G8"/>
  <c r="H8"/>
  <c r="I8"/>
  <c r="E22"/>
  <c r="F22"/>
  <c r="G22"/>
  <c r="H22"/>
  <c r="I22"/>
  <c r="E14"/>
  <c r="F14"/>
  <c r="G14"/>
  <c r="H14"/>
  <c r="I14"/>
  <c r="E10" i="46"/>
  <c r="F10"/>
  <c r="G10"/>
  <c r="H10"/>
  <c r="I10"/>
  <c r="E12"/>
  <c r="F12"/>
  <c r="G12"/>
  <c r="H12"/>
  <c r="I12"/>
  <c r="E14"/>
  <c r="F14"/>
  <c r="G14"/>
  <c r="H14"/>
  <c r="I14"/>
  <c r="E16"/>
  <c r="F16"/>
  <c r="G16"/>
  <c r="H16"/>
  <c r="I16"/>
  <c r="E17"/>
  <c r="F17"/>
  <c r="G17"/>
  <c r="H17"/>
  <c r="I17"/>
  <c r="E11"/>
  <c r="F11"/>
  <c r="G11"/>
  <c r="H11"/>
  <c r="I11"/>
  <c r="E13"/>
  <c r="F13"/>
  <c r="G13"/>
  <c r="H13"/>
  <c r="I13"/>
  <c r="E15"/>
  <c r="F15"/>
  <c r="G15"/>
  <c r="H15"/>
  <c r="I15"/>
  <c r="E2"/>
  <c r="F2"/>
  <c r="G2"/>
  <c r="H2"/>
  <c r="I2"/>
  <c r="E8"/>
  <c r="F8"/>
  <c r="G8"/>
  <c r="H8"/>
  <c r="I8"/>
  <c r="E9"/>
  <c r="F9"/>
  <c r="G9"/>
  <c r="H9"/>
  <c r="I9"/>
  <c r="E7"/>
  <c r="F7"/>
  <c r="G7"/>
  <c r="H7"/>
  <c r="I7"/>
  <c r="E19"/>
  <c r="F19"/>
  <c r="G19"/>
  <c r="H19"/>
  <c r="I19"/>
  <c r="E5"/>
  <c r="F5"/>
  <c r="G5"/>
  <c r="H5"/>
  <c r="I5"/>
  <c r="E6"/>
  <c r="F6"/>
  <c r="G6"/>
  <c r="H6"/>
  <c r="I6"/>
  <c r="E4"/>
  <c r="F4"/>
  <c r="G4"/>
  <c r="H4"/>
  <c r="I4"/>
  <c r="E18"/>
  <c r="F18"/>
  <c r="G18"/>
  <c r="H18"/>
  <c r="I18"/>
  <c r="E6" i="45"/>
  <c r="F6"/>
  <c r="G6"/>
  <c r="H6"/>
  <c r="I6"/>
  <c r="E18"/>
  <c r="F18"/>
  <c r="G18"/>
  <c r="H18"/>
  <c r="I18"/>
  <c r="E19"/>
  <c r="F19"/>
  <c r="G19"/>
  <c r="H19"/>
  <c r="I19"/>
  <c r="E7"/>
  <c r="F7"/>
  <c r="G7"/>
  <c r="H7"/>
  <c r="I7"/>
  <c r="E20"/>
  <c r="F20"/>
  <c r="G20"/>
  <c r="H20"/>
  <c r="I20"/>
  <c r="E25"/>
  <c r="D93" s="1"/>
  <c r="D105" s="1"/>
  <c r="F25"/>
  <c r="G93" s="1"/>
  <c r="E105" s="1"/>
  <c r="G25"/>
  <c r="H25"/>
  <c r="I25"/>
  <c r="J93" s="1"/>
  <c r="F105" s="1"/>
  <c r="E15"/>
  <c r="F15"/>
  <c r="G15"/>
  <c r="H15"/>
  <c r="I15"/>
  <c r="E16"/>
  <c r="F16"/>
  <c r="G16"/>
  <c r="H16"/>
  <c r="I16"/>
  <c r="E17"/>
  <c r="F17"/>
  <c r="G17"/>
  <c r="H17"/>
  <c r="I17"/>
  <c r="E4"/>
  <c r="F4"/>
  <c r="G4"/>
  <c r="H4"/>
  <c r="I4"/>
  <c r="E23"/>
  <c r="F23"/>
  <c r="G23"/>
  <c r="H23"/>
  <c r="I23"/>
  <c r="E12"/>
  <c r="F12"/>
  <c r="G12"/>
  <c r="H12"/>
  <c r="I12"/>
  <c r="E13"/>
  <c r="F13"/>
  <c r="G13"/>
  <c r="H13"/>
  <c r="I13"/>
  <c r="E14"/>
  <c r="F14"/>
  <c r="G14"/>
  <c r="H14"/>
  <c r="I14"/>
  <c r="E22"/>
  <c r="F22"/>
  <c r="G22"/>
  <c r="H22"/>
  <c r="I22"/>
  <c r="E24"/>
  <c r="D89" s="1"/>
  <c r="D104" s="1"/>
  <c r="F24"/>
  <c r="G89" s="1"/>
  <c r="E104" s="1"/>
  <c r="G24"/>
  <c r="H24"/>
  <c r="I24"/>
  <c r="J89" s="1"/>
  <c r="F104" s="1"/>
  <c r="E10"/>
  <c r="F10"/>
  <c r="G10"/>
  <c r="H10"/>
  <c r="I10"/>
  <c r="E11"/>
  <c r="F11"/>
  <c r="G11"/>
  <c r="H11"/>
  <c r="I11"/>
  <c r="E3"/>
  <c r="F3"/>
  <c r="G3"/>
  <c r="H3"/>
  <c r="I3"/>
  <c r="E21"/>
  <c r="F21"/>
  <c r="G21"/>
  <c r="H21"/>
  <c r="I21"/>
  <c r="E8"/>
  <c r="F8"/>
  <c r="G8"/>
  <c r="H8"/>
  <c r="I8"/>
  <c r="E9"/>
  <c r="F9"/>
  <c r="G9"/>
  <c r="H9"/>
  <c r="I9"/>
  <c r="E2"/>
  <c r="F2"/>
  <c r="G2"/>
  <c r="H2"/>
  <c r="I2"/>
  <c r="E5" i="42"/>
  <c r="F5"/>
  <c r="G5"/>
  <c r="H5"/>
  <c r="I5"/>
  <c r="E7"/>
  <c r="F7"/>
  <c r="G7"/>
  <c r="H7"/>
  <c r="I7"/>
  <c r="E3"/>
  <c r="F3"/>
  <c r="G3"/>
  <c r="H3"/>
  <c r="I3"/>
  <c r="E6"/>
  <c r="F6"/>
  <c r="G6"/>
  <c r="H6"/>
  <c r="I6"/>
  <c r="E4"/>
  <c r="F4"/>
  <c r="G4"/>
  <c r="H4"/>
  <c r="I4"/>
  <c r="E9"/>
  <c r="F9"/>
  <c r="G9"/>
  <c r="H9"/>
  <c r="I9"/>
  <c r="E8"/>
  <c r="F8"/>
  <c r="G8"/>
  <c r="H8"/>
  <c r="I8"/>
  <c r="E15" i="41"/>
  <c r="F15"/>
  <c r="G15"/>
  <c r="H15"/>
  <c r="I15"/>
  <c r="E6"/>
  <c r="F6"/>
  <c r="G6"/>
  <c r="H6"/>
  <c r="I6"/>
  <c r="E16"/>
  <c r="F16"/>
  <c r="G16"/>
  <c r="H16"/>
  <c r="I16"/>
  <c r="E4"/>
  <c r="F4"/>
  <c r="G4"/>
  <c r="H4"/>
  <c r="I4"/>
  <c r="E12"/>
  <c r="F12"/>
  <c r="G12"/>
  <c r="H12"/>
  <c r="I12"/>
  <c r="E5"/>
  <c r="F5"/>
  <c r="G5"/>
  <c r="H5"/>
  <c r="I5"/>
  <c r="E17"/>
  <c r="F17"/>
  <c r="G17"/>
  <c r="H17"/>
  <c r="I17"/>
  <c r="E10"/>
  <c r="F10"/>
  <c r="G10"/>
  <c r="H10"/>
  <c r="I10"/>
  <c r="E2"/>
  <c r="F2"/>
  <c r="G2"/>
  <c r="H2"/>
  <c r="I2"/>
  <c r="E3"/>
  <c r="F3"/>
  <c r="G3"/>
  <c r="H3"/>
  <c r="I3"/>
  <c r="E13"/>
  <c r="F13"/>
  <c r="G13"/>
  <c r="H13"/>
  <c r="I13"/>
  <c r="E8"/>
  <c r="F8"/>
  <c r="G8"/>
  <c r="H8"/>
  <c r="I8"/>
  <c r="E7"/>
  <c r="F7"/>
  <c r="G7"/>
  <c r="H7"/>
  <c r="I7"/>
  <c r="E9"/>
  <c r="F9"/>
  <c r="G9"/>
  <c r="H9"/>
  <c r="I9"/>
  <c r="E11"/>
  <c r="F11"/>
  <c r="G11"/>
  <c r="H11"/>
  <c r="I11"/>
  <c r="E15" i="40"/>
  <c r="D98" s="1"/>
  <c r="D108" s="1"/>
  <c r="F15"/>
  <c r="G98" s="1"/>
  <c r="E108" s="1"/>
  <c r="G15"/>
  <c r="H15"/>
  <c r="I15"/>
  <c r="J98" s="1"/>
  <c r="F108" s="1"/>
  <c r="E12"/>
  <c r="F12"/>
  <c r="G12"/>
  <c r="H12"/>
  <c r="I12"/>
  <c r="E2"/>
  <c r="F2"/>
  <c r="G2"/>
  <c r="H2"/>
  <c r="I2"/>
  <c r="E13"/>
  <c r="D85" s="1"/>
  <c r="D104" s="1"/>
  <c r="F13"/>
  <c r="G85" s="1"/>
  <c r="E104" s="1"/>
  <c r="G13"/>
  <c r="H13"/>
  <c r="I13"/>
  <c r="E8"/>
  <c r="F8"/>
  <c r="G8"/>
  <c r="H8"/>
  <c r="I8"/>
  <c r="E6"/>
  <c r="F6"/>
  <c r="G6"/>
  <c r="H6"/>
  <c r="I6"/>
  <c r="E5"/>
  <c r="F5"/>
  <c r="G5"/>
  <c r="H5"/>
  <c r="I5"/>
  <c r="E9"/>
  <c r="F9"/>
  <c r="G9"/>
  <c r="H9"/>
  <c r="I9"/>
  <c r="E7"/>
  <c r="F7"/>
  <c r="G7"/>
  <c r="H7"/>
  <c r="I7"/>
  <c r="E11"/>
  <c r="F11"/>
  <c r="G11"/>
  <c r="H11"/>
  <c r="I11"/>
  <c r="E10"/>
  <c r="F10"/>
  <c r="G10"/>
  <c r="H10"/>
  <c r="I10"/>
  <c r="E4"/>
  <c r="F4"/>
  <c r="G4"/>
  <c r="H4"/>
  <c r="I4"/>
  <c r="E3"/>
  <c r="F3"/>
  <c r="G3"/>
  <c r="H3"/>
  <c r="I3"/>
  <c r="E4" i="39"/>
  <c r="F4"/>
  <c r="G4"/>
  <c r="H4"/>
  <c r="I4"/>
  <c r="E2"/>
  <c r="F2"/>
  <c r="G2"/>
  <c r="H2"/>
  <c r="I2"/>
  <c r="E5"/>
  <c r="F5"/>
  <c r="G5"/>
  <c r="H5"/>
  <c r="I5"/>
  <c r="E10" i="37"/>
  <c r="F10"/>
  <c r="G10"/>
  <c r="H10"/>
  <c r="I10"/>
  <c r="E8"/>
  <c r="F8"/>
  <c r="G8"/>
  <c r="H8"/>
  <c r="I8"/>
  <c r="E26"/>
  <c r="F26"/>
  <c r="G26"/>
  <c r="H26"/>
  <c r="I26"/>
  <c r="E27"/>
  <c r="F27"/>
  <c r="G27"/>
  <c r="H27"/>
  <c r="I27"/>
  <c r="E25"/>
  <c r="F25"/>
  <c r="G25"/>
  <c r="H25"/>
  <c r="I25"/>
  <c r="E28"/>
  <c r="F28"/>
  <c r="G28"/>
  <c r="H28"/>
  <c r="I28"/>
  <c r="E23"/>
  <c r="F23"/>
  <c r="G23"/>
  <c r="H23"/>
  <c r="I23"/>
  <c r="E24"/>
  <c r="F24"/>
  <c r="G24"/>
  <c r="H24"/>
  <c r="I24"/>
  <c r="E30"/>
  <c r="F30"/>
  <c r="G30"/>
  <c r="H30"/>
  <c r="I30"/>
  <c r="E29"/>
  <c r="F29"/>
  <c r="G29"/>
  <c r="H29"/>
  <c r="I29"/>
  <c r="E3"/>
  <c r="F3"/>
  <c r="G3"/>
  <c r="H3"/>
  <c r="I3"/>
  <c r="E15"/>
  <c r="F15"/>
  <c r="G15"/>
  <c r="H15"/>
  <c r="I15"/>
  <c r="E5"/>
  <c r="F5"/>
  <c r="G5"/>
  <c r="H5"/>
  <c r="I5"/>
  <c r="E19"/>
  <c r="F19"/>
  <c r="G19"/>
  <c r="H19"/>
  <c r="I19"/>
  <c r="E17"/>
  <c r="F17"/>
  <c r="G17"/>
  <c r="H17"/>
  <c r="I17"/>
  <c r="E20"/>
  <c r="F20"/>
  <c r="G20"/>
  <c r="H20"/>
  <c r="I20"/>
  <c r="E18"/>
  <c r="F18"/>
  <c r="G18"/>
  <c r="H18"/>
  <c r="I18"/>
  <c r="E21"/>
  <c r="F21"/>
  <c r="G21"/>
  <c r="H21"/>
  <c r="I21"/>
  <c r="E13"/>
  <c r="F13"/>
  <c r="G13"/>
  <c r="H13"/>
  <c r="I13"/>
  <c r="E4"/>
  <c r="F4"/>
  <c r="G4"/>
  <c r="H4"/>
  <c r="I4"/>
  <c r="E7"/>
  <c r="F7"/>
  <c r="G7"/>
  <c r="H7"/>
  <c r="I7"/>
  <c r="E11"/>
  <c r="F11"/>
  <c r="G11"/>
  <c r="H11"/>
  <c r="I11"/>
  <c r="E14"/>
  <c r="F14"/>
  <c r="G14"/>
  <c r="H14"/>
  <c r="I14"/>
  <c r="E12"/>
  <c r="F12"/>
  <c r="G12"/>
  <c r="H12"/>
  <c r="I12"/>
  <c r="I2"/>
  <c r="E6"/>
  <c r="F6"/>
  <c r="G6"/>
  <c r="H6"/>
  <c r="I6"/>
  <c r="E16"/>
  <c r="F16"/>
  <c r="G16"/>
  <c r="H16"/>
  <c r="I16"/>
  <c r="E13" i="36"/>
  <c r="D89" s="1"/>
  <c r="D106" s="1"/>
  <c r="F13"/>
  <c r="G89" s="1"/>
  <c r="E106" s="1"/>
  <c r="G13"/>
  <c r="H13"/>
  <c r="I13"/>
  <c r="J89" s="1"/>
  <c r="F106" s="1"/>
  <c r="E9"/>
  <c r="F9"/>
  <c r="G9"/>
  <c r="H9"/>
  <c r="I9"/>
  <c r="E11"/>
  <c r="F11"/>
  <c r="G11"/>
  <c r="H11"/>
  <c r="I11"/>
  <c r="E10"/>
  <c r="F10"/>
  <c r="G10"/>
  <c r="H10"/>
  <c r="I10"/>
  <c r="E4"/>
  <c r="F4"/>
  <c r="G4"/>
  <c r="H4"/>
  <c r="I4"/>
  <c r="E12"/>
  <c r="F12"/>
  <c r="G12"/>
  <c r="H12"/>
  <c r="I12"/>
  <c r="E3"/>
  <c r="F3"/>
  <c r="G3"/>
  <c r="H3"/>
  <c r="I3"/>
  <c r="E8"/>
  <c r="F8"/>
  <c r="G8"/>
  <c r="H8"/>
  <c r="I8"/>
  <c r="E14"/>
  <c r="D96" s="1"/>
  <c r="D108" s="1"/>
  <c r="F14"/>
  <c r="G96" s="1"/>
  <c r="E108" s="1"/>
  <c r="G14"/>
  <c r="H14"/>
  <c r="I14"/>
  <c r="J96" s="1"/>
  <c r="F108" s="1"/>
  <c r="E6"/>
  <c r="F6"/>
  <c r="G6"/>
  <c r="H6"/>
  <c r="I6"/>
  <c r="E15"/>
  <c r="D99" s="1"/>
  <c r="D109" s="1"/>
  <c r="F15"/>
  <c r="G99" s="1"/>
  <c r="E109" s="1"/>
  <c r="G15"/>
  <c r="H15"/>
  <c r="I15"/>
  <c r="J99" s="1"/>
  <c r="F109" s="1"/>
  <c r="E7"/>
  <c r="F7"/>
  <c r="G7"/>
  <c r="H7"/>
  <c r="I7"/>
  <c r="E5"/>
  <c r="F5"/>
  <c r="G5"/>
  <c r="H5"/>
  <c r="I5"/>
  <c r="E5" i="35"/>
  <c r="F5"/>
  <c r="G5"/>
  <c r="H5"/>
  <c r="I5"/>
  <c r="E15"/>
  <c r="F15"/>
  <c r="G15"/>
  <c r="H15"/>
  <c r="I15"/>
  <c r="E11"/>
  <c r="F11"/>
  <c r="G11"/>
  <c r="H11"/>
  <c r="I11"/>
  <c r="E7"/>
  <c r="F7"/>
  <c r="G7"/>
  <c r="H7"/>
  <c r="I7"/>
  <c r="E29"/>
  <c r="F29"/>
  <c r="G29"/>
  <c r="H29"/>
  <c r="I29"/>
  <c r="E12"/>
  <c r="F12"/>
  <c r="G12"/>
  <c r="H12"/>
  <c r="I12"/>
  <c r="E30"/>
  <c r="F30"/>
  <c r="G30"/>
  <c r="H30"/>
  <c r="I30"/>
  <c r="E8"/>
  <c r="F8"/>
  <c r="G8"/>
  <c r="H8"/>
  <c r="I8"/>
  <c r="E18"/>
  <c r="F18"/>
  <c r="G18"/>
  <c r="H18"/>
  <c r="I18"/>
  <c r="E17"/>
  <c r="F17"/>
  <c r="G17"/>
  <c r="H17"/>
  <c r="I17"/>
  <c r="E13"/>
  <c r="F13"/>
  <c r="G13"/>
  <c r="H13"/>
  <c r="I13"/>
  <c r="E31"/>
  <c r="F31"/>
  <c r="G31"/>
  <c r="H31"/>
  <c r="I31"/>
  <c r="E19"/>
  <c r="F19"/>
  <c r="G19"/>
  <c r="H19"/>
  <c r="I19"/>
  <c r="E4"/>
  <c r="F4"/>
  <c r="G4"/>
  <c r="H4"/>
  <c r="I4"/>
  <c r="E21"/>
  <c r="F21"/>
  <c r="G21"/>
  <c r="H21"/>
  <c r="I21"/>
  <c r="E26"/>
  <c r="F26"/>
  <c r="G26"/>
  <c r="H26"/>
  <c r="I26"/>
  <c r="E27"/>
  <c r="F27"/>
  <c r="G27"/>
  <c r="H27"/>
  <c r="I27"/>
  <c r="E10"/>
  <c r="F10"/>
  <c r="G10"/>
  <c r="H10"/>
  <c r="I10"/>
  <c r="E24"/>
  <c r="F24"/>
  <c r="G24"/>
  <c r="H24"/>
  <c r="I24"/>
  <c r="E25"/>
  <c r="F25"/>
  <c r="G25"/>
  <c r="H25"/>
  <c r="I25"/>
  <c r="E22"/>
  <c r="F22"/>
  <c r="G22"/>
  <c r="H22"/>
  <c r="I22"/>
  <c r="E23"/>
  <c r="F23"/>
  <c r="G23"/>
  <c r="H23"/>
  <c r="I23"/>
  <c r="E28"/>
  <c r="F28"/>
  <c r="G28"/>
  <c r="H28"/>
  <c r="I28"/>
  <c r="E14"/>
  <c r="F14"/>
  <c r="G14"/>
  <c r="H14"/>
  <c r="I14"/>
  <c r="E3"/>
  <c r="F3"/>
  <c r="G3"/>
  <c r="H3"/>
  <c r="I3"/>
  <c r="E16"/>
  <c r="F16"/>
  <c r="G16"/>
  <c r="H16"/>
  <c r="I16"/>
  <c r="E9"/>
  <c r="F9"/>
  <c r="G9"/>
  <c r="H9"/>
  <c r="I9"/>
  <c r="E19" i="34"/>
  <c r="F19"/>
  <c r="G19"/>
  <c r="H19"/>
  <c r="I19"/>
  <c r="E8"/>
  <c r="F8"/>
  <c r="G8"/>
  <c r="H8"/>
  <c r="I8"/>
  <c r="E9"/>
  <c r="F9"/>
  <c r="G9"/>
  <c r="H9"/>
  <c r="I9"/>
  <c r="E17"/>
  <c r="F17"/>
  <c r="G17"/>
  <c r="H17"/>
  <c r="I17"/>
  <c r="E12"/>
  <c r="F12"/>
  <c r="G12"/>
  <c r="H12"/>
  <c r="I12"/>
  <c r="E15"/>
  <c r="F15"/>
  <c r="G15"/>
  <c r="H15"/>
  <c r="I15"/>
  <c r="E13"/>
  <c r="F13"/>
  <c r="G13"/>
  <c r="H13"/>
  <c r="I13"/>
  <c r="E5"/>
  <c r="F5"/>
  <c r="G5"/>
  <c r="H5"/>
  <c r="I5"/>
  <c r="E4"/>
  <c r="F4"/>
  <c r="G4"/>
  <c r="H4"/>
  <c r="I4"/>
  <c r="E3"/>
  <c r="F3"/>
  <c r="G3"/>
  <c r="H3"/>
  <c r="I3"/>
  <c r="E10"/>
  <c r="F10"/>
  <c r="G10"/>
  <c r="H10"/>
  <c r="I10"/>
  <c r="E7"/>
  <c r="F7"/>
  <c r="G7"/>
  <c r="H7"/>
  <c r="I7"/>
  <c r="E18"/>
  <c r="D88" s="1"/>
  <c r="D105" s="1"/>
  <c r="F18"/>
  <c r="G88" s="1"/>
  <c r="E105" s="1"/>
  <c r="G18"/>
  <c r="H18"/>
  <c r="I18"/>
  <c r="J88" s="1"/>
  <c r="F105" s="1"/>
  <c r="E2"/>
  <c r="F2"/>
  <c r="G2"/>
  <c r="H2"/>
  <c r="I2"/>
  <c r="E6"/>
  <c r="F6"/>
  <c r="G6"/>
  <c r="H6"/>
  <c r="I6"/>
  <c r="E14"/>
  <c r="F14"/>
  <c r="G14"/>
  <c r="H14"/>
  <c r="I14"/>
  <c r="E11"/>
  <c r="F11"/>
  <c r="G11"/>
  <c r="H11"/>
  <c r="I11"/>
  <c r="E20"/>
  <c r="F20"/>
  <c r="G20"/>
  <c r="H20"/>
  <c r="I20"/>
  <c r="E5" i="33"/>
  <c r="F5"/>
  <c r="G5"/>
  <c r="H5"/>
  <c r="I5"/>
  <c r="E9"/>
  <c r="D92" s="1"/>
  <c r="D107" s="1"/>
  <c r="F9"/>
  <c r="G92" s="1"/>
  <c r="E107" s="1"/>
  <c r="G9"/>
  <c r="H9"/>
  <c r="I9"/>
  <c r="J92" s="1"/>
  <c r="F107" s="1"/>
  <c r="E12"/>
  <c r="D99" s="1"/>
  <c r="D109" s="1"/>
  <c r="F12"/>
  <c r="G99" s="1"/>
  <c r="E109" s="1"/>
  <c r="G12"/>
  <c r="H12"/>
  <c r="I12"/>
  <c r="J99" s="1"/>
  <c r="F109" s="1"/>
  <c r="E7"/>
  <c r="F7"/>
  <c r="G7"/>
  <c r="H7"/>
  <c r="I7"/>
  <c r="E3"/>
  <c r="F3"/>
  <c r="G3"/>
  <c r="H3"/>
  <c r="I3"/>
  <c r="E6"/>
  <c r="F6"/>
  <c r="G6"/>
  <c r="H6"/>
  <c r="I6"/>
  <c r="E8"/>
  <c r="D89" s="1"/>
  <c r="D106" s="1"/>
  <c r="F8"/>
  <c r="G89" s="1"/>
  <c r="E106" s="1"/>
  <c r="G8"/>
  <c r="H8"/>
  <c r="I8"/>
  <c r="J89" s="1"/>
  <c r="F106" s="1"/>
  <c r="E10"/>
  <c r="F10"/>
  <c r="G10"/>
  <c r="H10"/>
  <c r="I10"/>
  <c r="E11"/>
  <c r="F11"/>
  <c r="G11"/>
  <c r="H11"/>
  <c r="I11"/>
  <c r="E6" i="32"/>
  <c r="F6"/>
  <c r="G6"/>
  <c r="H6"/>
  <c r="I6"/>
  <c r="E8"/>
  <c r="F8"/>
  <c r="G8"/>
  <c r="H8"/>
  <c r="I8"/>
  <c r="E19"/>
  <c r="F19"/>
  <c r="G19"/>
  <c r="H19"/>
  <c r="I19"/>
  <c r="E45"/>
  <c r="F45"/>
  <c r="G45"/>
  <c r="H45"/>
  <c r="I45"/>
  <c r="E16"/>
  <c r="F16"/>
  <c r="G16"/>
  <c r="H16"/>
  <c r="I16"/>
  <c r="E44"/>
  <c r="F44"/>
  <c r="G44"/>
  <c r="H44"/>
  <c r="I44"/>
  <c r="E5"/>
  <c r="F5"/>
  <c r="G5"/>
  <c r="H5"/>
  <c r="I5"/>
  <c r="E33"/>
  <c r="F33"/>
  <c r="G33"/>
  <c r="H33"/>
  <c r="I33"/>
  <c r="E32"/>
  <c r="F32"/>
  <c r="G32"/>
  <c r="H32"/>
  <c r="I32"/>
  <c r="E12"/>
  <c r="F12"/>
  <c r="G12"/>
  <c r="H12"/>
  <c r="I12"/>
  <c r="E3"/>
  <c r="F3"/>
  <c r="G3"/>
  <c r="H3"/>
  <c r="I3"/>
  <c r="E13"/>
  <c r="F13"/>
  <c r="G13"/>
  <c r="H13"/>
  <c r="I13"/>
  <c r="E43"/>
  <c r="F43"/>
  <c r="G43"/>
  <c r="H43"/>
  <c r="I43"/>
  <c r="E46"/>
  <c r="F46"/>
  <c r="G46"/>
  <c r="H46"/>
  <c r="I46"/>
  <c r="E20"/>
  <c r="F20"/>
  <c r="G20"/>
  <c r="H20"/>
  <c r="I20"/>
  <c r="E14"/>
  <c r="F14"/>
  <c r="G14"/>
  <c r="H14"/>
  <c r="I14"/>
  <c r="E9"/>
  <c r="F9"/>
  <c r="G9"/>
  <c r="H9"/>
  <c r="I9"/>
  <c r="E18"/>
  <c r="F18"/>
  <c r="G18"/>
  <c r="H18"/>
  <c r="I18"/>
  <c r="E17"/>
  <c r="F17"/>
  <c r="G17"/>
  <c r="H17"/>
  <c r="I17"/>
  <c r="E22"/>
  <c r="F22"/>
  <c r="G22"/>
  <c r="H22"/>
  <c r="I22"/>
  <c r="E11"/>
  <c r="F11"/>
  <c r="G11"/>
  <c r="H11"/>
  <c r="I11"/>
  <c r="E26"/>
  <c r="F26"/>
  <c r="G26"/>
  <c r="H26"/>
  <c r="I26"/>
  <c r="E47"/>
  <c r="F47"/>
  <c r="G47"/>
  <c r="H47"/>
  <c r="I47"/>
  <c r="E48"/>
  <c r="F48"/>
  <c r="G48"/>
  <c r="H48"/>
  <c r="I48"/>
  <c r="E30"/>
  <c r="F30"/>
  <c r="G30"/>
  <c r="H30"/>
  <c r="I30"/>
  <c r="E31"/>
  <c r="F31"/>
  <c r="G31"/>
  <c r="H31"/>
  <c r="I31"/>
  <c r="E29"/>
  <c r="F29"/>
  <c r="G29"/>
  <c r="H29"/>
  <c r="I29"/>
  <c r="E24"/>
  <c r="F24"/>
  <c r="G24"/>
  <c r="H24"/>
  <c r="I24"/>
  <c r="E34"/>
  <c r="F34"/>
  <c r="G34"/>
  <c r="H34"/>
  <c r="I34"/>
  <c r="E35"/>
  <c r="F35"/>
  <c r="G35"/>
  <c r="H35"/>
  <c r="I35"/>
  <c r="E36"/>
  <c r="F36"/>
  <c r="G36"/>
  <c r="H36"/>
  <c r="I36"/>
  <c r="E23"/>
  <c r="F23"/>
  <c r="G23"/>
  <c r="H23"/>
  <c r="I23"/>
  <c r="E25"/>
  <c r="F25"/>
  <c r="G25"/>
  <c r="H25"/>
  <c r="I25"/>
  <c r="E27"/>
  <c r="F27"/>
  <c r="G27"/>
  <c r="H27"/>
  <c r="I27"/>
  <c r="E42"/>
  <c r="F42"/>
  <c r="G42"/>
  <c r="H42"/>
  <c r="I42"/>
  <c r="E38"/>
  <c r="F38"/>
  <c r="G38"/>
  <c r="H38"/>
  <c r="I38"/>
  <c r="E37"/>
  <c r="F37"/>
  <c r="G37"/>
  <c r="H37"/>
  <c r="I37"/>
  <c r="E39"/>
  <c r="F39"/>
  <c r="G39"/>
  <c r="H39"/>
  <c r="I39"/>
  <c r="E40"/>
  <c r="F40"/>
  <c r="G40"/>
  <c r="H40"/>
  <c r="I40"/>
  <c r="E41"/>
  <c r="F41"/>
  <c r="G41"/>
  <c r="H41"/>
  <c r="I41"/>
  <c r="E10"/>
  <c r="F10"/>
  <c r="G10"/>
  <c r="H10"/>
  <c r="I10"/>
  <c r="E2"/>
  <c r="F2"/>
  <c r="G2"/>
  <c r="H2"/>
  <c r="I2"/>
  <c r="E15"/>
  <c r="F15"/>
  <c r="G15"/>
  <c r="H15"/>
  <c r="I15"/>
  <c r="E4"/>
  <c r="F4"/>
  <c r="G4"/>
  <c r="H4"/>
  <c r="I4"/>
  <c r="E2" i="31"/>
  <c r="F2"/>
  <c r="G2"/>
  <c r="H2"/>
  <c r="I2"/>
  <c r="E21"/>
  <c r="F21"/>
  <c r="G21"/>
  <c r="H21"/>
  <c r="I21"/>
  <c r="E20"/>
  <c r="F20"/>
  <c r="G20"/>
  <c r="H20"/>
  <c r="I20"/>
  <c r="E19"/>
  <c r="F19"/>
  <c r="G19"/>
  <c r="H19"/>
  <c r="I19"/>
  <c r="E8"/>
  <c r="F8"/>
  <c r="G8"/>
  <c r="H8"/>
  <c r="I8"/>
  <c r="E18"/>
  <c r="D87" s="1"/>
  <c r="D106" s="1"/>
  <c r="F18"/>
  <c r="G87" s="1"/>
  <c r="E106" s="1"/>
  <c r="G18"/>
  <c r="H18"/>
  <c r="I18"/>
  <c r="E10"/>
  <c r="F10"/>
  <c r="G10"/>
  <c r="H10"/>
  <c r="I10"/>
  <c r="E29"/>
  <c r="F29"/>
  <c r="G29"/>
  <c r="H29"/>
  <c r="I29"/>
  <c r="E4"/>
  <c r="F4"/>
  <c r="G4"/>
  <c r="H4"/>
  <c r="I4"/>
  <c r="E28"/>
  <c r="D100" s="1"/>
  <c r="D110" s="1"/>
  <c r="F28"/>
  <c r="G100" s="1"/>
  <c r="E110" s="1"/>
  <c r="G28"/>
  <c r="H28"/>
  <c r="I28"/>
  <c r="J100" s="1"/>
  <c r="F110" s="1"/>
  <c r="E12"/>
  <c r="F12"/>
  <c r="G12"/>
  <c r="H12"/>
  <c r="I12"/>
  <c r="E9"/>
  <c r="F9"/>
  <c r="G9"/>
  <c r="H9"/>
  <c r="I9"/>
  <c r="E5"/>
  <c r="F5"/>
  <c r="G5"/>
  <c r="H5"/>
  <c r="I5"/>
  <c r="E14"/>
  <c r="F14"/>
  <c r="G14"/>
  <c r="H14"/>
  <c r="I14"/>
  <c r="E16"/>
  <c r="F16"/>
  <c r="G16"/>
  <c r="H16"/>
  <c r="I16"/>
  <c r="E13"/>
  <c r="F13"/>
  <c r="G13"/>
  <c r="H13"/>
  <c r="I13"/>
  <c r="E17"/>
  <c r="F17"/>
  <c r="G17"/>
  <c r="H17"/>
  <c r="I17"/>
  <c r="E24"/>
  <c r="F24"/>
  <c r="G24"/>
  <c r="H24"/>
  <c r="I24"/>
  <c r="E26"/>
  <c r="F26"/>
  <c r="G26"/>
  <c r="H26"/>
  <c r="I26"/>
  <c r="E27"/>
  <c r="F27"/>
  <c r="G27"/>
  <c r="H27"/>
  <c r="I27"/>
  <c r="E25"/>
  <c r="F25"/>
  <c r="G25"/>
  <c r="H25"/>
  <c r="I25"/>
  <c r="E7"/>
  <c r="F7"/>
  <c r="G7"/>
  <c r="H7"/>
  <c r="I7"/>
  <c r="E11"/>
  <c r="F11"/>
  <c r="G11"/>
  <c r="H11"/>
  <c r="I11"/>
  <c r="E15"/>
  <c r="F15"/>
  <c r="G15"/>
  <c r="H15"/>
  <c r="I15"/>
  <c r="E3"/>
  <c r="F3"/>
  <c r="G3"/>
  <c r="H3"/>
  <c r="I3"/>
  <c r="E3" i="30"/>
  <c r="F3"/>
  <c r="G3"/>
  <c r="H3"/>
  <c r="I3"/>
  <c r="E2"/>
  <c r="F2"/>
  <c r="G2"/>
  <c r="H2"/>
  <c r="I2"/>
  <c r="E5"/>
  <c r="F5"/>
  <c r="G5"/>
  <c r="H5"/>
  <c r="I5"/>
  <c r="E4"/>
  <c r="F4"/>
  <c r="G4"/>
  <c r="H4"/>
  <c r="I4"/>
  <c r="E6"/>
  <c r="D91" s="1"/>
  <c r="D106" s="1"/>
  <c r="F6"/>
  <c r="G91" s="1"/>
  <c r="E106" s="1"/>
  <c r="G6"/>
  <c r="H6"/>
  <c r="I6"/>
  <c r="J91" s="1"/>
  <c r="F106" s="1"/>
  <c r="E7" i="29"/>
  <c r="F7"/>
  <c r="G7"/>
  <c r="H7"/>
  <c r="I7"/>
  <c r="E2"/>
  <c r="F2"/>
  <c r="G2"/>
  <c r="H2"/>
  <c r="I2"/>
  <c r="E11"/>
  <c r="D88" s="1"/>
  <c r="D105" s="1"/>
  <c r="F11"/>
  <c r="G88" s="1"/>
  <c r="E105" s="1"/>
  <c r="G11"/>
  <c r="H11"/>
  <c r="I11"/>
  <c r="J88" s="1"/>
  <c r="F105" s="1"/>
  <c r="E14"/>
  <c r="F14"/>
  <c r="G14"/>
  <c r="H14"/>
  <c r="I14"/>
  <c r="E5"/>
  <c r="F5"/>
  <c r="G5"/>
  <c r="H5"/>
  <c r="I5"/>
  <c r="E3"/>
  <c r="F3"/>
  <c r="G3"/>
  <c r="H3"/>
  <c r="I3"/>
  <c r="E8"/>
  <c r="F8"/>
  <c r="G8"/>
  <c r="H8"/>
  <c r="I8"/>
  <c r="E9"/>
  <c r="F9"/>
  <c r="G9"/>
  <c r="H9"/>
  <c r="I9"/>
  <c r="E10"/>
  <c r="F10"/>
  <c r="G10"/>
  <c r="H10"/>
  <c r="I10"/>
  <c r="E4"/>
  <c r="F4"/>
  <c r="G4"/>
  <c r="H4"/>
  <c r="I4"/>
  <c r="E12"/>
  <c r="F12"/>
  <c r="G12"/>
  <c r="H12"/>
  <c r="I12"/>
  <c r="E15"/>
  <c r="F15"/>
  <c r="G15"/>
  <c r="H15"/>
  <c r="I15"/>
  <c r="E17"/>
  <c r="F17"/>
  <c r="G17"/>
  <c r="H17"/>
  <c r="I17"/>
  <c r="E16"/>
  <c r="F16"/>
  <c r="G16"/>
  <c r="H16"/>
  <c r="I16"/>
  <c r="E13"/>
  <c r="F13"/>
  <c r="G13"/>
  <c r="H13"/>
  <c r="I13"/>
  <c r="E8" i="28"/>
  <c r="F8"/>
  <c r="G8"/>
  <c r="H8"/>
  <c r="I8"/>
  <c r="E10"/>
  <c r="D99" s="1"/>
  <c r="D109" s="1"/>
  <c r="F10"/>
  <c r="G99" s="1"/>
  <c r="E109" s="1"/>
  <c r="G10"/>
  <c r="H10"/>
  <c r="I10"/>
  <c r="J99" s="1"/>
  <c r="F109" s="1"/>
  <c r="E7"/>
  <c r="F7"/>
  <c r="G7"/>
  <c r="H7"/>
  <c r="I7"/>
  <c r="E2"/>
  <c r="F2"/>
  <c r="G2"/>
  <c r="H2"/>
  <c r="I2"/>
  <c r="E3"/>
  <c r="F3"/>
  <c r="G3"/>
  <c r="H3"/>
  <c r="I3"/>
  <c r="E9"/>
  <c r="F9"/>
  <c r="G9"/>
  <c r="H9"/>
  <c r="I9"/>
  <c r="E6"/>
  <c r="D86" s="1"/>
  <c r="D105" s="1"/>
  <c r="F6"/>
  <c r="G86" s="1"/>
  <c r="E105" s="1"/>
  <c r="G6"/>
  <c r="H6"/>
  <c r="I6"/>
  <c r="E18" i="27"/>
  <c r="F18"/>
  <c r="G18"/>
  <c r="H18"/>
  <c r="I18"/>
  <c r="E14"/>
  <c r="F14"/>
  <c r="G14"/>
  <c r="H14"/>
  <c r="I14"/>
  <c r="E17"/>
  <c r="F17"/>
  <c r="G17"/>
  <c r="H17"/>
  <c r="I17"/>
  <c r="E19"/>
  <c r="F19"/>
  <c r="G19"/>
  <c r="H19"/>
  <c r="I19"/>
  <c r="E15"/>
  <c r="F15"/>
  <c r="G15"/>
  <c r="H15"/>
  <c r="I15"/>
  <c r="E8"/>
  <c r="F8"/>
  <c r="G8"/>
  <c r="H8"/>
  <c r="I8"/>
  <c r="E6"/>
  <c r="F6"/>
  <c r="G6"/>
  <c r="H6"/>
  <c r="I6"/>
  <c r="E2"/>
  <c r="F2"/>
  <c r="G2"/>
  <c r="H2"/>
  <c r="I2"/>
  <c r="E7"/>
  <c r="F7"/>
  <c r="G7"/>
  <c r="H7"/>
  <c r="I7"/>
  <c r="E11"/>
  <c r="F11"/>
  <c r="G11"/>
  <c r="H11"/>
  <c r="I11"/>
  <c r="E21"/>
  <c r="F21"/>
  <c r="G21"/>
  <c r="H21"/>
  <c r="I21"/>
  <c r="E20"/>
  <c r="F20"/>
  <c r="G20"/>
  <c r="H20"/>
  <c r="I20"/>
  <c r="E4"/>
  <c r="F4"/>
  <c r="G4"/>
  <c r="H4"/>
  <c r="I4"/>
  <c r="E10"/>
  <c r="F10"/>
  <c r="G10"/>
  <c r="H10"/>
  <c r="I10"/>
  <c r="E5"/>
  <c r="F5"/>
  <c r="G5"/>
  <c r="H5"/>
  <c r="I5"/>
  <c r="E3"/>
  <c r="F3"/>
  <c r="G3"/>
  <c r="H3"/>
  <c r="I3"/>
  <c r="E13"/>
  <c r="D91" s="1"/>
  <c r="D106" s="1"/>
  <c r="F13"/>
  <c r="G91" s="1"/>
  <c r="E106" s="1"/>
  <c r="G13"/>
  <c r="H13"/>
  <c r="I13"/>
  <c r="J91" s="1"/>
  <c r="F106" s="1"/>
  <c r="E12"/>
  <c r="F12"/>
  <c r="G12"/>
  <c r="H12"/>
  <c r="I12"/>
  <c r="E9"/>
  <c r="F9"/>
  <c r="G9"/>
  <c r="H9"/>
  <c r="I9"/>
  <c r="E70" i="26"/>
  <c r="F70"/>
  <c r="G70"/>
  <c r="H70"/>
  <c r="I70"/>
  <c r="E28"/>
  <c r="F28"/>
  <c r="G28"/>
  <c r="H28"/>
  <c r="I28"/>
  <c r="E72"/>
  <c r="F72"/>
  <c r="G72"/>
  <c r="H72"/>
  <c r="I72"/>
  <c r="E26"/>
  <c r="F26"/>
  <c r="G26"/>
  <c r="H26"/>
  <c r="I26"/>
  <c r="E48"/>
  <c r="F48"/>
  <c r="G48"/>
  <c r="H48"/>
  <c r="I48"/>
  <c r="E44"/>
  <c r="F44"/>
  <c r="G44"/>
  <c r="H44"/>
  <c r="I44"/>
  <c r="E46"/>
  <c r="F46"/>
  <c r="G46"/>
  <c r="H46"/>
  <c r="I46"/>
  <c r="E54"/>
  <c r="F54"/>
  <c r="G54"/>
  <c r="H54"/>
  <c r="I54"/>
  <c r="E49"/>
  <c r="F49"/>
  <c r="G49"/>
  <c r="H49"/>
  <c r="I49"/>
  <c r="E59"/>
  <c r="F59"/>
  <c r="G59"/>
  <c r="H59"/>
  <c r="I59"/>
  <c r="E53"/>
  <c r="F53"/>
  <c r="G53"/>
  <c r="H53"/>
  <c r="I53"/>
  <c r="E51"/>
  <c r="F51"/>
  <c r="G51"/>
  <c r="H51"/>
  <c r="I51"/>
  <c r="E50"/>
  <c r="F50"/>
  <c r="G50"/>
  <c r="H50"/>
  <c r="I50"/>
  <c r="E56"/>
  <c r="F56"/>
  <c r="G56"/>
  <c r="H56"/>
  <c r="I56"/>
  <c r="E58"/>
  <c r="F58"/>
  <c r="G58"/>
  <c r="H58"/>
  <c r="I58"/>
  <c r="E43"/>
  <c r="F43"/>
  <c r="G43"/>
  <c r="H43"/>
  <c r="I43"/>
  <c r="E45"/>
  <c r="F45"/>
  <c r="G45"/>
  <c r="H45"/>
  <c r="I45"/>
  <c r="E52"/>
  <c r="F52"/>
  <c r="G52"/>
  <c r="H52"/>
  <c r="I52"/>
  <c r="E55"/>
  <c r="F55"/>
  <c r="G55"/>
  <c r="H55"/>
  <c r="I55"/>
  <c r="E47"/>
  <c r="F47"/>
  <c r="G47"/>
  <c r="H47"/>
  <c r="I47"/>
  <c r="E57"/>
  <c r="F57"/>
  <c r="G57"/>
  <c r="H57"/>
  <c r="I57"/>
  <c r="E16"/>
  <c r="F16"/>
  <c r="G16"/>
  <c r="H16"/>
  <c r="I16"/>
  <c r="E39"/>
  <c r="F39"/>
  <c r="G39"/>
  <c r="H39"/>
  <c r="I39"/>
  <c r="E37"/>
  <c r="F37"/>
  <c r="G37"/>
  <c r="H37"/>
  <c r="I37"/>
  <c r="E27"/>
  <c r="F27"/>
  <c r="G27"/>
  <c r="H27"/>
  <c r="I27"/>
  <c r="E10"/>
  <c r="F10"/>
  <c r="G10"/>
  <c r="H10"/>
  <c r="I10"/>
  <c r="E60"/>
  <c r="F60"/>
  <c r="G60"/>
  <c r="H60"/>
  <c r="I60"/>
  <c r="E6"/>
  <c r="F6"/>
  <c r="G6"/>
  <c r="H6"/>
  <c r="I6"/>
  <c r="E29"/>
  <c r="D89" s="1"/>
  <c r="D106" s="1"/>
  <c r="F29"/>
  <c r="G89" s="1"/>
  <c r="E106" s="1"/>
  <c r="G29"/>
  <c r="H29"/>
  <c r="I29"/>
  <c r="J89" s="1"/>
  <c r="F106" s="1"/>
  <c r="E22"/>
  <c r="F22"/>
  <c r="G22"/>
  <c r="H22"/>
  <c r="I22"/>
  <c r="E2"/>
  <c r="F2"/>
  <c r="G2"/>
  <c r="H2"/>
  <c r="I2"/>
  <c r="E12"/>
  <c r="F12"/>
  <c r="G12"/>
  <c r="H12"/>
  <c r="I12"/>
  <c r="E21"/>
  <c r="F21"/>
  <c r="G21"/>
  <c r="H21"/>
  <c r="I21"/>
  <c r="E7"/>
  <c r="F7"/>
  <c r="G7"/>
  <c r="H7"/>
  <c r="I7"/>
  <c r="E67"/>
  <c r="F67"/>
  <c r="G67"/>
  <c r="H67"/>
  <c r="I67"/>
  <c r="E66"/>
  <c r="F66"/>
  <c r="G66"/>
  <c r="H66"/>
  <c r="I66"/>
  <c r="E15"/>
  <c r="F15"/>
  <c r="G15"/>
  <c r="H15"/>
  <c r="I15"/>
  <c r="E74"/>
  <c r="F74"/>
  <c r="G74"/>
  <c r="H74"/>
  <c r="I74"/>
  <c r="E38"/>
  <c r="F38"/>
  <c r="G38"/>
  <c r="H38"/>
  <c r="I38"/>
  <c r="E73"/>
  <c r="F73"/>
  <c r="G73"/>
  <c r="H73"/>
  <c r="I73"/>
  <c r="E14"/>
  <c r="F14"/>
  <c r="G14"/>
  <c r="H14"/>
  <c r="I14"/>
  <c r="E25"/>
  <c r="F25"/>
  <c r="G25"/>
  <c r="H25"/>
  <c r="I25"/>
  <c r="E3"/>
  <c r="F3"/>
  <c r="G3"/>
  <c r="H3"/>
  <c r="I3"/>
  <c r="E40"/>
  <c r="F40"/>
  <c r="G40"/>
  <c r="H40"/>
  <c r="I40"/>
  <c r="E5"/>
  <c r="F5"/>
  <c r="G5"/>
  <c r="H5"/>
  <c r="I5"/>
  <c r="E9"/>
  <c r="F9"/>
  <c r="G9"/>
  <c r="H9"/>
  <c r="I9"/>
  <c r="E62"/>
  <c r="F62"/>
  <c r="G62"/>
  <c r="H62"/>
  <c r="I62"/>
  <c r="E61"/>
  <c r="F61"/>
  <c r="G61"/>
  <c r="H61"/>
  <c r="I61"/>
  <c r="E64"/>
  <c r="F64"/>
  <c r="G64"/>
  <c r="H64"/>
  <c r="I64"/>
  <c r="E63"/>
  <c r="F63"/>
  <c r="G63"/>
  <c r="H63"/>
  <c r="I63"/>
  <c r="E65"/>
  <c r="F65"/>
  <c r="G65"/>
  <c r="H65"/>
  <c r="I65"/>
  <c r="E4"/>
  <c r="F4"/>
  <c r="G4"/>
  <c r="H4"/>
  <c r="I4"/>
  <c r="E42"/>
  <c r="F42"/>
  <c r="G42"/>
  <c r="H42"/>
  <c r="I42"/>
  <c r="E36"/>
  <c r="F36"/>
  <c r="G36"/>
  <c r="H36"/>
  <c r="I36"/>
  <c r="E20"/>
  <c r="F20"/>
  <c r="G20"/>
  <c r="H20"/>
  <c r="I20"/>
  <c r="E18"/>
  <c r="F18"/>
  <c r="G18"/>
  <c r="H18"/>
  <c r="I18"/>
  <c r="E23"/>
  <c r="F23"/>
  <c r="G23"/>
  <c r="H23"/>
  <c r="I23"/>
  <c r="E76"/>
  <c r="F76"/>
  <c r="G76"/>
  <c r="H76"/>
  <c r="I76"/>
  <c r="E68"/>
  <c r="F68"/>
  <c r="G68"/>
  <c r="H68"/>
  <c r="I68"/>
  <c r="E69"/>
  <c r="F69"/>
  <c r="G69"/>
  <c r="H69"/>
  <c r="I69"/>
  <c r="E31"/>
  <c r="F31"/>
  <c r="G31"/>
  <c r="H31"/>
  <c r="I31"/>
  <c r="E24"/>
  <c r="F24"/>
  <c r="G24"/>
  <c r="H24"/>
  <c r="I24"/>
  <c r="E75"/>
  <c r="F75"/>
  <c r="G75"/>
  <c r="H75"/>
  <c r="I75"/>
  <c r="E19"/>
  <c r="F19"/>
  <c r="G19"/>
  <c r="H19"/>
  <c r="I19"/>
  <c r="E32"/>
  <c r="F32"/>
  <c r="G32"/>
  <c r="H32"/>
  <c r="I32"/>
  <c r="E34"/>
  <c r="F34"/>
  <c r="G34"/>
  <c r="H34"/>
  <c r="I34"/>
  <c r="E30"/>
  <c r="F30"/>
  <c r="G30"/>
  <c r="H30"/>
  <c r="I30"/>
  <c r="E35"/>
  <c r="F35"/>
  <c r="G35"/>
  <c r="H35"/>
  <c r="I35"/>
  <c r="E33"/>
  <c r="F33"/>
  <c r="G33"/>
  <c r="H33"/>
  <c r="I33"/>
  <c r="E13"/>
  <c r="F13"/>
  <c r="G13"/>
  <c r="H13"/>
  <c r="I13"/>
  <c r="E17"/>
  <c r="F17"/>
  <c r="G17"/>
  <c r="H17"/>
  <c r="I17"/>
  <c r="E71"/>
  <c r="F71"/>
  <c r="G71"/>
  <c r="H71"/>
  <c r="I71"/>
  <c r="E41"/>
  <c r="F41"/>
  <c r="G41"/>
  <c r="H41"/>
  <c r="I41"/>
  <c r="E4" i="25"/>
  <c r="F4"/>
  <c r="G4"/>
  <c r="H4"/>
  <c r="I4"/>
  <c r="E3"/>
  <c r="F3"/>
  <c r="G3"/>
  <c r="H3"/>
  <c r="I3"/>
  <c r="E6"/>
  <c r="D95" s="1"/>
  <c r="D107" s="1"/>
  <c r="F6"/>
  <c r="G95" s="1"/>
  <c r="E107" s="1"/>
  <c r="G6"/>
  <c r="H6"/>
  <c r="I6"/>
  <c r="J95" s="1"/>
  <c r="F107" s="1"/>
  <c r="E2"/>
  <c r="F2"/>
  <c r="G2"/>
  <c r="H2"/>
  <c r="I2"/>
  <c r="E2" i="24"/>
  <c r="F2"/>
  <c r="G2"/>
  <c r="H2"/>
  <c r="I2"/>
  <c r="E22"/>
  <c r="D95" s="1"/>
  <c r="D107" s="1"/>
  <c r="F22"/>
  <c r="G95" s="1"/>
  <c r="E107" s="1"/>
  <c r="G22"/>
  <c r="H22"/>
  <c r="I22"/>
  <c r="J95" s="1"/>
  <c r="F107" s="1"/>
  <c r="E9"/>
  <c r="F9"/>
  <c r="G9"/>
  <c r="H9"/>
  <c r="I9"/>
  <c r="E20"/>
  <c r="F20"/>
  <c r="G20"/>
  <c r="H20"/>
  <c r="I20"/>
  <c r="E19"/>
  <c r="F19"/>
  <c r="G19"/>
  <c r="H19"/>
  <c r="I19"/>
  <c r="E16"/>
  <c r="F16"/>
  <c r="G16"/>
  <c r="H16"/>
  <c r="I16"/>
  <c r="E18"/>
  <c r="F18"/>
  <c r="G18"/>
  <c r="H18"/>
  <c r="I18"/>
  <c r="E4"/>
  <c r="F4"/>
  <c r="G4"/>
  <c r="H4"/>
  <c r="I4"/>
  <c r="E17"/>
  <c r="F17"/>
  <c r="G17"/>
  <c r="H17"/>
  <c r="I17"/>
  <c r="E13"/>
  <c r="F13"/>
  <c r="G13"/>
  <c r="H13"/>
  <c r="I13"/>
  <c r="E8"/>
  <c r="F8"/>
  <c r="G8"/>
  <c r="H8"/>
  <c r="I8"/>
  <c r="E11"/>
  <c r="F11"/>
  <c r="G11"/>
  <c r="H11"/>
  <c r="I11"/>
  <c r="E21"/>
  <c r="D85" s="1"/>
  <c r="D104" s="1"/>
  <c r="F21"/>
  <c r="G85" s="1"/>
  <c r="E104" s="1"/>
  <c r="G21"/>
  <c r="H21"/>
  <c r="I21"/>
  <c r="E5"/>
  <c r="F5"/>
  <c r="G5"/>
  <c r="H5"/>
  <c r="I5"/>
  <c r="E15"/>
  <c r="F15"/>
  <c r="G15"/>
  <c r="H15"/>
  <c r="I15"/>
  <c r="E3"/>
  <c r="F3"/>
  <c r="G3"/>
  <c r="H3"/>
  <c r="I3"/>
  <c r="E12"/>
  <c r="F12"/>
  <c r="G12"/>
  <c r="H12"/>
  <c r="I12"/>
  <c r="E6"/>
  <c r="F6"/>
  <c r="G6"/>
  <c r="H6"/>
  <c r="I6"/>
  <c r="E14"/>
  <c r="F14"/>
  <c r="G14"/>
  <c r="H14"/>
  <c r="I14"/>
  <c r="E10"/>
  <c r="F10"/>
  <c r="G10"/>
  <c r="H10"/>
  <c r="I10"/>
  <c r="E21" i="23"/>
  <c r="F21"/>
  <c r="G21"/>
  <c r="H21"/>
  <c r="I21"/>
  <c r="E22"/>
  <c r="F22"/>
  <c r="G22"/>
  <c r="H22"/>
  <c r="I22"/>
  <c r="E7"/>
  <c r="F7"/>
  <c r="G7"/>
  <c r="H7"/>
  <c r="I7"/>
  <c r="E18"/>
  <c r="F18"/>
  <c r="G18"/>
  <c r="H18"/>
  <c r="I18"/>
  <c r="E10"/>
  <c r="F10"/>
  <c r="G10"/>
  <c r="H10"/>
  <c r="I10"/>
  <c r="E8"/>
  <c r="F8"/>
  <c r="G8"/>
  <c r="H8"/>
  <c r="I8"/>
  <c r="E4"/>
  <c r="F4"/>
  <c r="G4"/>
  <c r="H4"/>
  <c r="I4"/>
  <c r="E3"/>
  <c r="F3"/>
  <c r="G3"/>
  <c r="H3"/>
  <c r="I3"/>
  <c r="E5"/>
  <c r="F5"/>
  <c r="G5"/>
  <c r="H5"/>
  <c r="I5"/>
  <c r="E17"/>
  <c r="F17"/>
  <c r="G17"/>
  <c r="H17"/>
  <c r="I17"/>
  <c r="E9"/>
  <c r="F9"/>
  <c r="G9"/>
  <c r="H9"/>
  <c r="I9"/>
  <c r="E19"/>
  <c r="F19"/>
  <c r="G19"/>
  <c r="H19"/>
  <c r="I19"/>
  <c r="E16"/>
  <c r="F16"/>
  <c r="G16"/>
  <c r="H16"/>
  <c r="I16"/>
  <c r="E15"/>
  <c r="F15"/>
  <c r="G15"/>
  <c r="H15"/>
  <c r="I15"/>
  <c r="E14"/>
  <c r="F14"/>
  <c r="G14"/>
  <c r="H14"/>
  <c r="I14"/>
  <c r="E11"/>
  <c r="F11"/>
  <c r="G11"/>
  <c r="H11"/>
  <c r="I11"/>
  <c r="E12"/>
  <c r="F12"/>
  <c r="G12"/>
  <c r="H12"/>
  <c r="I12"/>
  <c r="E20"/>
  <c r="F20"/>
  <c r="G20"/>
  <c r="H20"/>
  <c r="I20"/>
  <c r="E6"/>
  <c r="F6"/>
  <c r="G6"/>
  <c r="H6"/>
  <c r="I6"/>
  <c r="E5" i="22"/>
  <c r="F5"/>
  <c r="G5"/>
  <c r="H5"/>
  <c r="I5"/>
  <c r="E6"/>
  <c r="F6"/>
  <c r="G6"/>
  <c r="H6"/>
  <c r="I6"/>
  <c r="E13"/>
  <c r="F13"/>
  <c r="G13"/>
  <c r="H13"/>
  <c r="I13"/>
  <c r="E11"/>
  <c r="F11"/>
  <c r="G11"/>
  <c r="H11"/>
  <c r="I11"/>
  <c r="E10"/>
  <c r="F10"/>
  <c r="G10"/>
  <c r="H10"/>
  <c r="I10"/>
  <c r="E9"/>
  <c r="F9"/>
  <c r="G9"/>
  <c r="H9"/>
  <c r="I9"/>
  <c r="E14"/>
  <c r="F14"/>
  <c r="G14"/>
  <c r="H14"/>
  <c r="I14"/>
  <c r="E19"/>
  <c r="F19"/>
  <c r="G19"/>
  <c r="H19"/>
  <c r="I19"/>
  <c r="E44"/>
  <c r="F44"/>
  <c r="G44"/>
  <c r="H44"/>
  <c r="I44"/>
  <c r="E4"/>
  <c r="F4"/>
  <c r="G4"/>
  <c r="H4"/>
  <c r="I4"/>
  <c r="E43"/>
  <c r="F43"/>
  <c r="G43"/>
  <c r="H43"/>
  <c r="I43"/>
  <c r="E2"/>
  <c r="F2"/>
  <c r="G2"/>
  <c r="H2"/>
  <c r="I2"/>
  <c r="E23"/>
  <c r="F23"/>
  <c r="G23"/>
  <c r="H23"/>
  <c r="I23"/>
  <c r="E3"/>
  <c r="F3"/>
  <c r="G3"/>
  <c r="H3"/>
  <c r="I3"/>
  <c r="E18"/>
  <c r="F18"/>
  <c r="G18"/>
  <c r="H18"/>
  <c r="I18"/>
  <c r="E45"/>
  <c r="F45"/>
  <c r="G45"/>
  <c r="H45"/>
  <c r="I45"/>
  <c r="E26"/>
  <c r="F26"/>
  <c r="G26"/>
  <c r="H26"/>
  <c r="I26"/>
  <c r="E27"/>
  <c r="F27"/>
  <c r="G27"/>
  <c r="H27"/>
  <c r="I27"/>
  <c r="E30"/>
  <c r="F30"/>
  <c r="G30"/>
  <c r="H30"/>
  <c r="I30"/>
  <c r="E32"/>
  <c r="F32"/>
  <c r="G32"/>
  <c r="H32"/>
  <c r="I32"/>
  <c r="E25"/>
  <c r="F25"/>
  <c r="G25"/>
  <c r="H25"/>
  <c r="I25"/>
  <c r="E35"/>
  <c r="F35"/>
  <c r="G35"/>
  <c r="H35"/>
  <c r="I35"/>
  <c r="E31"/>
  <c r="F31"/>
  <c r="G31"/>
  <c r="H31"/>
  <c r="I31"/>
  <c r="E24"/>
  <c r="F24"/>
  <c r="G24"/>
  <c r="H24"/>
  <c r="I24"/>
  <c r="E29"/>
  <c r="F29"/>
  <c r="G29"/>
  <c r="H29"/>
  <c r="I29"/>
  <c r="E38"/>
  <c r="F38"/>
  <c r="G38"/>
  <c r="H38"/>
  <c r="I38"/>
  <c r="E39"/>
  <c r="F39"/>
  <c r="G39"/>
  <c r="H39"/>
  <c r="I39"/>
  <c r="E36"/>
  <c r="F36"/>
  <c r="G36"/>
  <c r="H36"/>
  <c r="I36"/>
  <c r="E28"/>
  <c r="F28"/>
  <c r="G28"/>
  <c r="H28"/>
  <c r="I28"/>
  <c r="E33"/>
  <c r="F33"/>
  <c r="G33"/>
  <c r="H33"/>
  <c r="I33"/>
  <c r="E37"/>
  <c r="F37"/>
  <c r="G37"/>
  <c r="H37"/>
  <c r="I37"/>
  <c r="E34"/>
  <c r="F34"/>
  <c r="G34"/>
  <c r="H34"/>
  <c r="I34"/>
  <c r="E21"/>
  <c r="F21"/>
  <c r="G21"/>
  <c r="H21"/>
  <c r="I21"/>
  <c r="E22"/>
  <c r="F22"/>
  <c r="G22"/>
  <c r="H22"/>
  <c r="I22"/>
  <c r="E20"/>
  <c r="F20"/>
  <c r="G20"/>
  <c r="H20"/>
  <c r="I20"/>
  <c r="E16"/>
  <c r="F16"/>
  <c r="G16"/>
  <c r="H16"/>
  <c r="I16"/>
  <c r="E8"/>
  <c r="F8"/>
  <c r="G8"/>
  <c r="H8"/>
  <c r="I8"/>
  <c r="E42"/>
  <c r="F42"/>
  <c r="G42"/>
  <c r="H42"/>
  <c r="I42"/>
  <c r="E7"/>
  <c r="F7"/>
  <c r="G7"/>
  <c r="H7"/>
  <c r="I7"/>
  <c r="E41"/>
  <c r="F41"/>
  <c r="G41"/>
  <c r="H41"/>
  <c r="I41"/>
  <c r="E15"/>
  <c r="F15"/>
  <c r="G15"/>
  <c r="H15"/>
  <c r="I15"/>
  <c r="E17"/>
  <c r="F17"/>
  <c r="G17"/>
  <c r="H17"/>
  <c r="I17"/>
  <c r="E12"/>
  <c r="F12"/>
  <c r="G12"/>
  <c r="H12"/>
  <c r="I12"/>
  <c r="E32" i="20"/>
  <c r="F32"/>
  <c r="G32"/>
  <c r="H32"/>
  <c r="I32"/>
  <c r="E18"/>
  <c r="F18"/>
  <c r="G18"/>
  <c r="H18"/>
  <c r="I18"/>
  <c r="E2"/>
  <c r="F2"/>
  <c r="G2"/>
  <c r="H2"/>
  <c r="I2"/>
  <c r="E11"/>
  <c r="F11"/>
  <c r="G11"/>
  <c r="H11"/>
  <c r="I11"/>
  <c r="E33"/>
  <c r="F33"/>
  <c r="G33"/>
  <c r="H33"/>
  <c r="I33"/>
  <c r="E31"/>
  <c r="F31"/>
  <c r="G31"/>
  <c r="H31"/>
  <c r="I31"/>
  <c r="E23"/>
  <c r="F23"/>
  <c r="G23"/>
  <c r="H23"/>
  <c r="I23"/>
  <c r="E4"/>
  <c r="F4"/>
  <c r="G4"/>
  <c r="H4"/>
  <c r="I4"/>
  <c r="E3"/>
  <c r="F3"/>
  <c r="G3"/>
  <c r="H3"/>
  <c r="I3"/>
  <c r="E27"/>
  <c r="D86" s="1"/>
  <c r="D105" s="1"/>
  <c r="F27"/>
  <c r="G86" s="1"/>
  <c r="E105" s="1"/>
  <c r="G27"/>
  <c r="H27"/>
  <c r="I27"/>
  <c r="E8"/>
  <c r="F8"/>
  <c r="G8"/>
  <c r="H8"/>
  <c r="I8"/>
  <c r="E17"/>
  <c r="F17"/>
  <c r="G17"/>
  <c r="H17"/>
  <c r="I17"/>
  <c r="E30"/>
  <c r="F30"/>
  <c r="G30"/>
  <c r="H30"/>
  <c r="I30"/>
  <c r="E22"/>
  <c r="F22"/>
  <c r="G22"/>
  <c r="H22"/>
  <c r="I22"/>
  <c r="E16"/>
  <c r="F16"/>
  <c r="G16"/>
  <c r="H16"/>
  <c r="I16"/>
  <c r="E5"/>
  <c r="F5"/>
  <c r="G5"/>
  <c r="H5"/>
  <c r="I5"/>
  <c r="E7"/>
  <c r="F7"/>
  <c r="G7"/>
  <c r="H7"/>
  <c r="I7"/>
  <c r="E14"/>
  <c r="F14"/>
  <c r="G14"/>
  <c r="H14"/>
  <c r="I14"/>
  <c r="E28"/>
  <c r="F28"/>
  <c r="G28"/>
  <c r="H28"/>
  <c r="I28"/>
  <c r="E6"/>
  <c r="F6"/>
  <c r="G6"/>
  <c r="H6"/>
  <c r="I6"/>
  <c r="E25"/>
  <c r="F25"/>
  <c r="G25"/>
  <c r="H25"/>
  <c r="I25"/>
  <c r="E34"/>
  <c r="F34"/>
  <c r="G34"/>
  <c r="H34"/>
  <c r="I34"/>
  <c r="E35"/>
  <c r="F35"/>
  <c r="G35"/>
  <c r="H35"/>
  <c r="I35"/>
  <c r="E19"/>
  <c r="F19"/>
  <c r="G19"/>
  <c r="H19"/>
  <c r="I19"/>
  <c r="E9"/>
  <c r="F9"/>
  <c r="G9"/>
  <c r="H9"/>
  <c r="I9"/>
  <c r="E29"/>
  <c r="F29"/>
  <c r="G29"/>
  <c r="H29"/>
  <c r="I29"/>
  <c r="E26"/>
  <c r="F26"/>
  <c r="G26"/>
  <c r="H26"/>
  <c r="I26"/>
  <c r="E24"/>
  <c r="F24"/>
  <c r="G24"/>
  <c r="H24"/>
  <c r="I24"/>
  <c r="E15"/>
  <c r="F15"/>
  <c r="G15"/>
  <c r="H15"/>
  <c r="I15"/>
  <c r="E13"/>
  <c r="F13"/>
  <c r="G13"/>
  <c r="H13"/>
  <c r="I13"/>
  <c r="E21"/>
  <c r="F21"/>
  <c r="G21"/>
  <c r="H21"/>
  <c r="I21"/>
  <c r="E20"/>
  <c r="F20"/>
  <c r="G20"/>
  <c r="H20"/>
  <c r="I20"/>
  <c r="E8" i="43"/>
  <c r="F8"/>
  <c r="G8"/>
  <c r="H8"/>
  <c r="I8"/>
  <c r="E3"/>
  <c r="F3"/>
  <c r="G3"/>
  <c r="H3"/>
  <c r="I3"/>
  <c r="E6"/>
  <c r="F6"/>
  <c r="G6"/>
  <c r="H6"/>
  <c r="I6"/>
  <c r="E5"/>
  <c r="D85" s="1"/>
  <c r="D104" s="1"/>
  <c r="F5"/>
  <c r="G85" s="1"/>
  <c r="E104" s="1"/>
  <c r="G5"/>
  <c r="H5"/>
  <c r="I5"/>
  <c r="E2"/>
  <c r="F2"/>
  <c r="G2"/>
  <c r="H2"/>
  <c r="I2"/>
  <c r="E4"/>
  <c r="F4"/>
  <c r="G4"/>
  <c r="H4"/>
  <c r="I4"/>
  <c r="E4" i="44"/>
  <c r="F4"/>
  <c r="G4"/>
  <c r="H4"/>
  <c r="I4"/>
  <c r="E7"/>
  <c r="F7"/>
  <c r="G7"/>
  <c r="H7"/>
  <c r="I7"/>
  <c r="E6"/>
  <c r="F6"/>
  <c r="G6"/>
  <c r="H6"/>
  <c r="I6"/>
  <c r="E5"/>
  <c r="F5"/>
  <c r="G5"/>
  <c r="H5"/>
  <c r="I5"/>
  <c r="E11"/>
  <c r="F11"/>
  <c r="G11"/>
  <c r="H11"/>
  <c r="I11"/>
  <c r="E10"/>
  <c r="F10"/>
  <c r="G10"/>
  <c r="H10"/>
  <c r="I10"/>
  <c r="E13"/>
  <c r="D85" s="1"/>
  <c r="D104" s="1"/>
  <c r="F13"/>
  <c r="G85" s="1"/>
  <c r="E104" s="1"/>
  <c r="G13"/>
  <c r="H13"/>
  <c r="I13"/>
  <c r="E8"/>
  <c r="F8"/>
  <c r="G8"/>
  <c r="H8"/>
  <c r="I8"/>
  <c r="E12"/>
  <c r="F12"/>
  <c r="G12"/>
  <c r="H12"/>
  <c r="I12"/>
  <c r="E2"/>
  <c r="F2"/>
  <c r="G2"/>
  <c r="H2"/>
  <c r="I2"/>
  <c r="E9"/>
  <c r="F9"/>
  <c r="G9"/>
  <c r="H9"/>
  <c r="I9"/>
  <c r="I3"/>
  <c r="H3"/>
  <c r="G3"/>
  <c r="F3"/>
  <c r="E3"/>
  <c r="E22" i="18"/>
  <c r="F22"/>
  <c r="G22"/>
  <c r="H22"/>
  <c r="I22"/>
  <c r="E5"/>
  <c r="F5"/>
  <c r="G5"/>
  <c r="H5"/>
  <c r="I5"/>
  <c r="E28"/>
  <c r="F28"/>
  <c r="G28"/>
  <c r="H28"/>
  <c r="I28"/>
  <c r="E25"/>
  <c r="F25"/>
  <c r="G25"/>
  <c r="H25"/>
  <c r="I25"/>
  <c r="E10"/>
  <c r="F10"/>
  <c r="G10"/>
  <c r="H10"/>
  <c r="I10"/>
  <c r="E29"/>
  <c r="F29"/>
  <c r="G29"/>
  <c r="H29"/>
  <c r="I29"/>
  <c r="E3"/>
  <c r="F3"/>
  <c r="G3"/>
  <c r="H3"/>
  <c r="I3"/>
  <c r="E27"/>
  <c r="F27"/>
  <c r="G27"/>
  <c r="H27"/>
  <c r="I27"/>
  <c r="E17"/>
  <c r="F17"/>
  <c r="G17"/>
  <c r="H17"/>
  <c r="I17"/>
  <c r="E2"/>
  <c r="F2"/>
  <c r="G2"/>
  <c r="H2"/>
  <c r="I2"/>
  <c r="E14"/>
  <c r="F14"/>
  <c r="G14"/>
  <c r="H14"/>
  <c r="I14"/>
  <c r="E15"/>
  <c r="F15"/>
  <c r="G15"/>
  <c r="H15"/>
  <c r="I15"/>
  <c r="E12"/>
  <c r="F12"/>
  <c r="G12"/>
  <c r="H12"/>
  <c r="I12"/>
  <c r="E13"/>
  <c r="F13"/>
  <c r="G13"/>
  <c r="H13"/>
  <c r="I13"/>
  <c r="E11"/>
  <c r="F11"/>
  <c r="G11"/>
  <c r="H11"/>
  <c r="I11"/>
  <c r="E16"/>
  <c r="F16"/>
  <c r="G16"/>
  <c r="H16"/>
  <c r="I16"/>
  <c r="E6"/>
  <c r="F6"/>
  <c r="G6"/>
  <c r="H6"/>
  <c r="I6"/>
  <c r="E24"/>
  <c r="F24"/>
  <c r="G24"/>
  <c r="H24"/>
  <c r="I24"/>
  <c r="E9"/>
  <c r="F9"/>
  <c r="G9"/>
  <c r="H9"/>
  <c r="I9"/>
  <c r="E26"/>
  <c r="F26"/>
  <c r="G26"/>
  <c r="H26"/>
  <c r="I26"/>
  <c r="E23"/>
  <c r="F23"/>
  <c r="G23"/>
  <c r="H23"/>
  <c r="I23"/>
  <c r="E8"/>
  <c r="F8"/>
  <c r="G8"/>
  <c r="H8"/>
  <c r="I8"/>
  <c r="E19"/>
  <c r="F19"/>
  <c r="G19"/>
  <c r="H19"/>
  <c r="I19"/>
  <c r="E20"/>
  <c r="F20"/>
  <c r="G20"/>
  <c r="H20"/>
  <c r="I20"/>
  <c r="E7"/>
  <c r="F7"/>
  <c r="G7"/>
  <c r="H7"/>
  <c r="I7"/>
  <c r="E30"/>
  <c r="F30"/>
  <c r="G30"/>
  <c r="H30"/>
  <c r="I30"/>
  <c r="E18"/>
  <c r="F18"/>
  <c r="G18"/>
  <c r="H18"/>
  <c r="I18"/>
  <c r="E4"/>
  <c r="F4"/>
  <c r="G4"/>
  <c r="H4"/>
  <c r="I4"/>
  <c r="E19" i="19"/>
  <c r="F19"/>
  <c r="G19"/>
  <c r="H19"/>
  <c r="I19"/>
  <c r="E21"/>
  <c r="F21"/>
  <c r="G21"/>
  <c r="H21"/>
  <c r="I21"/>
  <c r="E14"/>
  <c r="F14"/>
  <c r="G14"/>
  <c r="H14"/>
  <c r="I14"/>
  <c r="E23"/>
  <c r="F23"/>
  <c r="G23"/>
  <c r="H23"/>
  <c r="I23"/>
  <c r="E16"/>
  <c r="F16"/>
  <c r="G16"/>
  <c r="H16"/>
  <c r="I16"/>
  <c r="E3"/>
  <c r="F3"/>
  <c r="G3"/>
  <c r="H3"/>
  <c r="I3"/>
  <c r="E13"/>
  <c r="F13"/>
  <c r="G13"/>
  <c r="H13"/>
  <c r="I13"/>
  <c r="E12"/>
  <c r="F12"/>
  <c r="G12"/>
  <c r="H12"/>
  <c r="I12"/>
  <c r="E22"/>
  <c r="F22"/>
  <c r="G22"/>
  <c r="H22"/>
  <c r="I22"/>
  <c r="E10"/>
  <c r="F10"/>
  <c r="G10"/>
  <c r="H10"/>
  <c r="I10"/>
  <c r="E20"/>
  <c r="F20"/>
  <c r="G20"/>
  <c r="H20"/>
  <c r="I20"/>
  <c r="E15"/>
  <c r="F15"/>
  <c r="G15"/>
  <c r="H15"/>
  <c r="I15"/>
  <c r="E2"/>
  <c r="F2"/>
  <c r="G2"/>
  <c r="H2"/>
  <c r="I2"/>
  <c r="E5"/>
  <c r="F5"/>
  <c r="G5"/>
  <c r="H5"/>
  <c r="I5"/>
  <c r="E7"/>
  <c r="F7"/>
  <c r="G7"/>
  <c r="H7"/>
  <c r="I7"/>
  <c r="E8"/>
  <c r="F8"/>
  <c r="G8"/>
  <c r="H8"/>
  <c r="I8"/>
  <c r="E6"/>
  <c r="F6"/>
  <c r="G6"/>
  <c r="H6"/>
  <c r="I6"/>
  <c r="E4"/>
  <c r="F4"/>
  <c r="G4"/>
  <c r="H4"/>
  <c r="I4"/>
  <c r="E9"/>
  <c r="F9"/>
  <c r="G9"/>
  <c r="H9"/>
  <c r="I9"/>
  <c r="E11"/>
  <c r="F11"/>
  <c r="G11"/>
  <c r="H11"/>
  <c r="I11"/>
  <c r="E9" i="17"/>
  <c r="D98" s="1"/>
  <c r="D108" s="1"/>
  <c r="F9"/>
  <c r="G98" s="1"/>
  <c r="E108" s="1"/>
  <c r="G9"/>
  <c r="H9"/>
  <c r="I9"/>
  <c r="J98" s="1"/>
  <c r="F108" s="1"/>
  <c r="E3"/>
  <c r="F3"/>
  <c r="G3"/>
  <c r="H3"/>
  <c r="I3"/>
  <c r="E7"/>
  <c r="F7"/>
  <c r="G7"/>
  <c r="H7"/>
  <c r="I7"/>
  <c r="E5"/>
  <c r="F5"/>
  <c r="G5"/>
  <c r="H5"/>
  <c r="I5"/>
  <c r="E2"/>
  <c r="F2"/>
  <c r="G2"/>
  <c r="H2"/>
  <c r="I2"/>
  <c r="E4"/>
  <c r="F4"/>
  <c r="G4"/>
  <c r="H4"/>
  <c r="I4"/>
  <c r="E6"/>
  <c r="D85" s="1"/>
  <c r="D104" s="1"/>
  <c r="F6"/>
  <c r="G85" s="1"/>
  <c r="E104" s="1"/>
  <c r="G6"/>
  <c r="H6"/>
  <c r="I6"/>
  <c r="E21" i="16"/>
  <c r="F21"/>
  <c r="G21"/>
  <c r="H21"/>
  <c r="I21"/>
  <c r="E19"/>
  <c r="F19"/>
  <c r="G19"/>
  <c r="H19"/>
  <c r="I19"/>
  <c r="E10"/>
  <c r="F10"/>
  <c r="G10"/>
  <c r="H10"/>
  <c r="I10"/>
  <c r="E6"/>
  <c r="F6"/>
  <c r="G6"/>
  <c r="H6"/>
  <c r="I6"/>
  <c r="E13"/>
  <c r="F13"/>
  <c r="G13"/>
  <c r="H13"/>
  <c r="I13"/>
  <c r="E3"/>
  <c r="F3"/>
  <c r="G3"/>
  <c r="H3"/>
  <c r="I3"/>
  <c r="E8"/>
  <c r="F8"/>
  <c r="G8"/>
  <c r="H8"/>
  <c r="I8"/>
  <c r="E15"/>
  <c r="F15"/>
  <c r="G15"/>
  <c r="H15"/>
  <c r="I15"/>
  <c r="E7"/>
  <c r="F7"/>
  <c r="G7"/>
  <c r="H7"/>
  <c r="I7"/>
  <c r="E4"/>
  <c r="F4"/>
  <c r="G4"/>
  <c r="H4"/>
  <c r="I4"/>
  <c r="E20"/>
  <c r="F20"/>
  <c r="G20"/>
  <c r="H20"/>
  <c r="I20"/>
  <c r="E14"/>
  <c r="F14"/>
  <c r="G14"/>
  <c r="H14"/>
  <c r="I14"/>
  <c r="E18"/>
  <c r="F18"/>
  <c r="G18"/>
  <c r="H18"/>
  <c r="I18"/>
  <c r="E25"/>
  <c r="D100" s="1"/>
  <c r="D110" s="1"/>
  <c r="F25"/>
  <c r="G100" s="1"/>
  <c r="E110" s="1"/>
  <c r="G25"/>
  <c r="H25"/>
  <c r="I25"/>
  <c r="J100" s="1"/>
  <c r="F110" s="1"/>
  <c r="E5"/>
  <c r="F5"/>
  <c r="G5"/>
  <c r="H5"/>
  <c r="I5"/>
  <c r="E24"/>
  <c r="D97" s="1"/>
  <c r="D109" s="1"/>
  <c r="F24"/>
  <c r="G97" s="1"/>
  <c r="E109" s="1"/>
  <c r="G24"/>
  <c r="H24"/>
  <c r="I24"/>
  <c r="J97" s="1"/>
  <c r="F109" s="1"/>
  <c r="E12"/>
  <c r="F12"/>
  <c r="G12"/>
  <c r="H12"/>
  <c r="I12"/>
  <c r="E23"/>
  <c r="D87" s="1"/>
  <c r="D106" s="1"/>
  <c r="F23"/>
  <c r="G87" s="1"/>
  <c r="E106" s="1"/>
  <c r="G23"/>
  <c r="H23"/>
  <c r="I23"/>
  <c r="E9"/>
  <c r="F9"/>
  <c r="G9"/>
  <c r="H9"/>
  <c r="I9"/>
  <c r="E16"/>
  <c r="F16"/>
  <c r="G16"/>
  <c r="H16"/>
  <c r="I16"/>
  <c r="E2"/>
  <c r="F2"/>
  <c r="G2"/>
  <c r="H2"/>
  <c r="I2"/>
  <c r="E9" i="15"/>
  <c r="F9"/>
  <c r="G9"/>
  <c r="H9"/>
  <c r="I9"/>
  <c r="E30"/>
  <c r="F30"/>
  <c r="G30"/>
  <c r="H30"/>
  <c r="I30"/>
  <c r="E16"/>
  <c r="F16"/>
  <c r="G16"/>
  <c r="H16"/>
  <c r="I16"/>
  <c r="E3"/>
  <c r="F3"/>
  <c r="G3"/>
  <c r="H3"/>
  <c r="I3"/>
  <c r="E8"/>
  <c r="F8"/>
  <c r="G8"/>
  <c r="H8"/>
  <c r="I8"/>
  <c r="E23"/>
  <c r="F23"/>
  <c r="G23"/>
  <c r="H23"/>
  <c r="I23"/>
  <c r="E13"/>
  <c r="F13"/>
  <c r="G13"/>
  <c r="H13"/>
  <c r="I13"/>
  <c r="E21"/>
  <c r="F21"/>
  <c r="G21"/>
  <c r="H21"/>
  <c r="I21"/>
  <c r="E11"/>
  <c r="F11"/>
  <c r="G11"/>
  <c r="H11"/>
  <c r="I11"/>
  <c r="E10"/>
  <c r="F10"/>
  <c r="G10"/>
  <c r="H10"/>
  <c r="I10"/>
  <c r="E32"/>
  <c r="F32"/>
  <c r="G32"/>
  <c r="H32"/>
  <c r="I32"/>
  <c r="E31"/>
  <c r="F31"/>
  <c r="G31"/>
  <c r="H31"/>
  <c r="I31"/>
  <c r="E20"/>
  <c r="F20"/>
  <c r="G20"/>
  <c r="H20"/>
  <c r="I20"/>
  <c r="E15"/>
  <c r="F15"/>
  <c r="G15"/>
  <c r="H15"/>
  <c r="I15"/>
  <c r="E17"/>
  <c r="F17"/>
  <c r="G17"/>
  <c r="H17"/>
  <c r="I17"/>
  <c r="E14"/>
  <c r="F14"/>
  <c r="G14"/>
  <c r="H14"/>
  <c r="I14"/>
  <c r="E28"/>
  <c r="D91" s="1"/>
  <c r="D110" s="1"/>
  <c r="F28"/>
  <c r="G91" s="1"/>
  <c r="E110" s="1"/>
  <c r="G28"/>
  <c r="H28"/>
  <c r="I28"/>
  <c r="E12"/>
  <c r="F12"/>
  <c r="G12"/>
  <c r="H12"/>
  <c r="I12"/>
  <c r="E24"/>
  <c r="D94" s="1"/>
  <c r="D111" s="1"/>
  <c r="F24"/>
  <c r="G94" s="1"/>
  <c r="E111" s="1"/>
  <c r="G24"/>
  <c r="H24"/>
  <c r="I24"/>
  <c r="J94" s="1"/>
  <c r="F111" s="1"/>
  <c r="E19"/>
  <c r="F19"/>
  <c r="G19"/>
  <c r="H19"/>
  <c r="I19"/>
  <c r="E22"/>
  <c r="F22"/>
  <c r="G22"/>
  <c r="H22"/>
  <c r="I22"/>
  <c r="E34"/>
  <c r="D104" s="1"/>
  <c r="D114" s="1"/>
  <c r="F34"/>
  <c r="G104" s="1"/>
  <c r="E114" s="1"/>
  <c r="G34"/>
  <c r="H34"/>
  <c r="I34"/>
  <c r="J104" s="1"/>
  <c r="F114" s="1"/>
  <c r="E26"/>
  <c r="F26"/>
  <c r="G26"/>
  <c r="H26"/>
  <c r="I26"/>
  <c r="E18"/>
  <c r="F18"/>
  <c r="G18"/>
  <c r="H18"/>
  <c r="I18"/>
  <c r="E7"/>
  <c r="F7"/>
  <c r="G7"/>
  <c r="H7"/>
  <c r="I7"/>
  <c r="E25"/>
  <c r="F25"/>
  <c r="G25"/>
  <c r="H25"/>
  <c r="I25"/>
  <c r="E13" i="14"/>
  <c r="F13"/>
  <c r="G13"/>
  <c r="H13"/>
  <c r="I13"/>
  <c r="E29"/>
  <c r="F29"/>
  <c r="G29"/>
  <c r="H29"/>
  <c r="I29"/>
  <c r="E15"/>
  <c r="F15"/>
  <c r="G15"/>
  <c r="H15"/>
  <c r="I15"/>
  <c r="E18"/>
  <c r="F18"/>
  <c r="G18"/>
  <c r="H18"/>
  <c r="I18"/>
  <c r="E30"/>
  <c r="F30"/>
  <c r="G30"/>
  <c r="H30"/>
  <c r="I30"/>
  <c r="E25"/>
  <c r="F25"/>
  <c r="G25"/>
  <c r="H25"/>
  <c r="I25"/>
  <c r="E21"/>
  <c r="F21"/>
  <c r="G21"/>
  <c r="H21"/>
  <c r="I21"/>
  <c r="E20"/>
  <c r="F20"/>
  <c r="G20"/>
  <c r="H20"/>
  <c r="I20"/>
  <c r="E17"/>
  <c r="F17"/>
  <c r="G17"/>
  <c r="H17"/>
  <c r="I17"/>
  <c r="E12"/>
  <c r="F12"/>
  <c r="G12"/>
  <c r="H12"/>
  <c r="I12"/>
  <c r="E9"/>
  <c r="F9"/>
  <c r="G9"/>
  <c r="H9"/>
  <c r="I9"/>
  <c r="E6"/>
  <c r="F6"/>
  <c r="G6"/>
  <c r="H6"/>
  <c r="I6"/>
  <c r="E3"/>
  <c r="F3"/>
  <c r="G3"/>
  <c r="H3"/>
  <c r="I3"/>
  <c r="E23"/>
  <c r="F23"/>
  <c r="G23"/>
  <c r="H23"/>
  <c r="I23"/>
  <c r="E16"/>
  <c r="F16"/>
  <c r="G16"/>
  <c r="H16"/>
  <c r="I16"/>
  <c r="E27"/>
  <c r="F27"/>
  <c r="G27"/>
  <c r="H27"/>
  <c r="I27"/>
  <c r="E2"/>
  <c r="F2"/>
  <c r="G2"/>
  <c r="H2"/>
  <c r="I2"/>
  <c r="E5"/>
  <c r="F5"/>
  <c r="G5"/>
  <c r="H5"/>
  <c r="I5"/>
  <c r="E14"/>
  <c r="D90" s="1"/>
  <c r="D107" s="1"/>
  <c r="F14"/>
  <c r="G90" s="1"/>
  <c r="E107" s="1"/>
  <c r="G14"/>
  <c r="H14"/>
  <c r="I14"/>
  <c r="J90" s="1"/>
  <c r="F107" s="1"/>
  <c r="E11"/>
  <c r="F11"/>
  <c r="G11"/>
  <c r="H11"/>
  <c r="I11"/>
  <c r="E10"/>
  <c r="F10"/>
  <c r="G10"/>
  <c r="H10"/>
  <c r="I10"/>
  <c r="E22"/>
  <c r="F22"/>
  <c r="G22"/>
  <c r="H22"/>
  <c r="I22"/>
  <c r="E24"/>
  <c r="F24"/>
  <c r="G24"/>
  <c r="H24"/>
  <c r="I24"/>
  <c r="E4"/>
  <c r="F4"/>
  <c r="G4"/>
  <c r="H4"/>
  <c r="I4"/>
  <c r="E8"/>
  <c r="F8"/>
  <c r="G8"/>
  <c r="H8"/>
  <c r="I8"/>
  <c r="E7"/>
  <c r="F7"/>
  <c r="G7"/>
  <c r="H7"/>
  <c r="I7"/>
  <c r="E37" i="13"/>
  <c r="F37"/>
  <c r="G37"/>
  <c r="H37"/>
  <c r="I37"/>
  <c r="E18"/>
  <c r="F18"/>
  <c r="G18"/>
  <c r="H18"/>
  <c r="I18"/>
  <c r="E45"/>
  <c r="D95" s="1"/>
  <c r="D107" s="1"/>
  <c r="F45"/>
  <c r="G95" s="1"/>
  <c r="E107" s="1"/>
  <c r="G45"/>
  <c r="H45"/>
  <c r="I45"/>
  <c r="J95" s="1"/>
  <c r="F107" s="1"/>
  <c r="E30"/>
  <c r="F30"/>
  <c r="G30"/>
  <c r="H30"/>
  <c r="I30"/>
  <c r="E12"/>
  <c r="F12"/>
  <c r="G12"/>
  <c r="H12"/>
  <c r="I12"/>
  <c r="E42"/>
  <c r="F42"/>
  <c r="G42"/>
  <c r="H42"/>
  <c r="I42"/>
  <c r="E43"/>
  <c r="F43"/>
  <c r="G43"/>
  <c r="H43"/>
  <c r="I43"/>
  <c r="E24"/>
  <c r="F24"/>
  <c r="G24"/>
  <c r="H24"/>
  <c r="I24"/>
  <c r="E36"/>
  <c r="F36"/>
  <c r="G36"/>
  <c r="H36"/>
  <c r="I36"/>
  <c r="E29"/>
  <c r="F29"/>
  <c r="G29"/>
  <c r="H29"/>
  <c r="I29"/>
  <c r="E5"/>
  <c r="F5"/>
  <c r="G5"/>
  <c r="H5"/>
  <c r="I5"/>
  <c r="E9"/>
  <c r="F9"/>
  <c r="G9"/>
  <c r="H9"/>
  <c r="I9"/>
  <c r="E11"/>
  <c r="F11"/>
  <c r="G11"/>
  <c r="H11"/>
  <c r="I11"/>
  <c r="E46"/>
  <c r="D98" s="1"/>
  <c r="D108" s="1"/>
  <c r="F46"/>
  <c r="G98" s="1"/>
  <c r="E108" s="1"/>
  <c r="G46"/>
  <c r="H46"/>
  <c r="I46"/>
  <c r="J98" s="1"/>
  <c r="F108" s="1"/>
  <c r="E4"/>
  <c r="F4"/>
  <c r="G4"/>
  <c r="H4"/>
  <c r="I4"/>
  <c r="E44"/>
  <c r="F44"/>
  <c r="G44"/>
  <c r="H44"/>
  <c r="I44"/>
  <c r="E33"/>
  <c r="F33"/>
  <c r="G33"/>
  <c r="H33"/>
  <c r="I33"/>
  <c r="E19"/>
  <c r="F19"/>
  <c r="G19"/>
  <c r="H19"/>
  <c r="I19"/>
  <c r="E8"/>
  <c r="F8"/>
  <c r="G8"/>
  <c r="H8"/>
  <c r="I8"/>
  <c r="E10"/>
  <c r="F10"/>
  <c r="G10"/>
  <c r="H10"/>
  <c r="I10"/>
  <c r="E22"/>
  <c r="F22"/>
  <c r="G22"/>
  <c r="H22"/>
  <c r="I22"/>
  <c r="E17"/>
  <c r="F17"/>
  <c r="G17"/>
  <c r="H17"/>
  <c r="I17"/>
  <c r="E20"/>
  <c r="F20"/>
  <c r="G20"/>
  <c r="H20"/>
  <c r="I20"/>
  <c r="E26"/>
  <c r="F26"/>
  <c r="G26"/>
  <c r="H26"/>
  <c r="I26"/>
  <c r="E41"/>
  <c r="F41"/>
  <c r="G41"/>
  <c r="H41"/>
  <c r="I41"/>
  <c r="E21"/>
  <c r="F21"/>
  <c r="G21"/>
  <c r="H21"/>
  <c r="I21"/>
  <c r="E34"/>
  <c r="F34"/>
  <c r="G34"/>
  <c r="H34"/>
  <c r="I34"/>
  <c r="E13"/>
  <c r="F13"/>
  <c r="G13"/>
  <c r="H13"/>
  <c r="I13"/>
  <c r="E39"/>
  <c r="D88" s="1"/>
  <c r="D105" s="1"/>
  <c r="F39"/>
  <c r="G88" s="1"/>
  <c r="E105" s="1"/>
  <c r="G39"/>
  <c r="H39"/>
  <c r="I39"/>
  <c r="J88" s="1"/>
  <c r="F105" s="1"/>
  <c r="E31"/>
  <c r="F31"/>
  <c r="G31"/>
  <c r="H31"/>
  <c r="I31"/>
  <c r="E38"/>
  <c r="F38"/>
  <c r="G38"/>
  <c r="H38"/>
  <c r="I38"/>
  <c r="E6"/>
  <c r="F6"/>
  <c r="G6"/>
  <c r="H6"/>
  <c r="I6"/>
  <c r="E7"/>
  <c r="F7"/>
  <c r="G7"/>
  <c r="H7"/>
  <c r="I7"/>
  <c r="E15"/>
  <c r="F15"/>
  <c r="G15"/>
  <c r="H15"/>
  <c r="I15"/>
  <c r="E25"/>
  <c r="F25"/>
  <c r="G25"/>
  <c r="H25"/>
  <c r="I25"/>
  <c r="E3"/>
  <c r="F3"/>
  <c r="G3"/>
  <c r="H3"/>
  <c r="I3"/>
  <c r="E32"/>
  <c r="F32"/>
  <c r="G32"/>
  <c r="H32"/>
  <c r="I32"/>
  <c r="E23"/>
  <c r="F23"/>
  <c r="G23"/>
  <c r="H23"/>
  <c r="I23"/>
  <c r="E16"/>
  <c r="F16"/>
  <c r="G16"/>
  <c r="H16"/>
  <c r="I16"/>
  <c r="E2"/>
  <c r="F2"/>
  <c r="G2"/>
  <c r="H2"/>
  <c r="I2"/>
  <c r="E28"/>
  <c r="F28"/>
  <c r="G28"/>
  <c r="H28"/>
  <c r="I28"/>
  <c r="E27"/>
  <c r="F27"/>
  <c r="G27"/>
  <c r="H27"/>
  <c r="I27"/>
  <c r="E40"/>
  <c r="D91" s="1"/>
  <c r="D106" s="1"/>
  <c r="F40"/>
  <c r="G91" s="1"/>
  <c r="E106" s="1"/>
  <c r="G40"/>
  <c r="H40"/>
  <c r="I40"/>
  <c r="J91" s="1"/>
  <c r="F106" s="1"/>
  <c r="E14"/>
  <c r="F14"/>
  <c r="G14"/>
  <c r="H14"/>
  <c r="I14"/>
  <c r="E2" i="11"/>
  <c r="F2"/>
  <c r="G2"/>
  <c r="H2"/>
  <c r="I2"/>
  <c r="E10"/>
  <c r="F10"/>
  <c r="G10"/>
  <c r="H10"/>
  <c r="I10"/>
  <c r="E4"/>
  <c r="F4"/>
  <c r="G4"/>
  <c r="H4"/>
  <c r="I4"/>
  <c r="E8"/>
  <c r="F8"/>
  <c r="G8"/>
  <c r="H8"/>
  <c r="I8"/>
  <c r="E12"/>
  <c r="D95" s="1"/>
  <c r="D107" s="1"/>
  <c r="F12"/>
  <c r="G95" s="1"/>
  <c r="E107" s="1"/>
  <c r="G12"/>
  <c r="H12"/>
  <c r="I12"/>
  <c r="J95" s="1"/>
  <c r="F107" s="1"/>
  <c r="E3"/>
  <c r="F3"/>
  <c r="G3"/>
  <c r="H3"/>
  <c r="I3"/>
  <c r="E7"/>
  <c r="F7"/>
  <c r="G7"/>
  <c r="H7"/>
  <c r="I7"/>
  <c r="E6"/>
  <c r="F6"/>
  <c r="G6"/>
  <c r="H6"/>
  <c r="I6"/>
  <c r="E11"/>
  <c r="D91" s="1"/>
  <c r="D106" s="1"/>
  <c r="F11"/>
  <c r="G91" s="1"/>
  <c r="E106" s="1"/>
  <c r="G11"/>
  <c r="H11"/>
  <c r="I11"/>
  <c r="J91" s="1"/>
  <c r="F106" s="1"/>
  <c r="E9"/>
  <c r="F9"/>
  <c r="G9"/>
  <c r="H9"/>
  <c r="I9"/>
  <c r="E5"/>
  <c r="F5"/>
  <c r="G5"/>
  <c r="H5"/>
  <c r="I5"/>
  <c r="E3" i="10"/>
  <c r="F3"/>
  <c r="G3"/>
  <c r="H3"/>
  <c r="I3"/>
  <c r="E30"/>
  <c r="F30"/>
  <c r="G30"/>
  <c r="H30"/>
  <c r="I30"/>
  <c r="E8"/>
  <c r="F8"/>
  <c r="G8"/>
  <c r="H8"/>
  <c r="I8"/>
  <c r="E31"/>
  <c r="F31"/>
  <c r="G31"/>
  <c r="H31"/>
  <c r="I31"/>
  <c r="E5"/>
  <c r="F5"/>
  <c r="G5"/>
  <c r="H5"/>
  <c r="I5"/>
  <c r="E15"/>
  <c r="D91" s="1"/>
  <c r="D106" s="1"/>
  <c r="F15"/>
  <c r="G91" s="1"/>
  <c r="E106" s="1"/>
  <c r="G15"/>
  <c r="H15"/>
  <c r="I15"/>
  <c r="J91" s="1"/>
  <c r="F106" s="1"/>
  <c r="E12"/>
  <c r="F12"/>
  <c r="G12"/>
  <c r="H12"/>
  <c r="I12"/>
  <c r="E25"/>
  <c r="F25"/>
  <c r="G25"/>
  <c r="H25"/>
  <c r="I25"/>
  <c r="E27"/>
  <c r="F27"/>
  <c r="G27"/>
  <c r="H27"/>
  <c r="I27"/>
  <c r="E29"/>
  <c r="F29"/>
  <c r="G29"/>
  <c r="H29"/>
  <c r="I29"/>
  <c r="E19"/>
  <c r="F19"/>
  <c r="G19"/>
  <c r="H19"/>
  <c r="I19"/>
  <c r="E20"/>
  <c r="F20"/>
  <c r="G20"/>
  <c r="H20"/>
  <c r="I20"/>
  <c r="E21"/>
  <c r="F21"/>
  <c r="G21"/>
  <c r="H21"/>
  <c r="I21"/>
  <c r="E11"/>
  <c r="F11"/>
  <c r="G11"/>
  <c r="H11"/>
  <c r="I11"/>
  <c r="E32"/>
  <c r="F32"/>
  <c r="G32"/>
  <c r="H32"/>
  <c r="I32"/>
  <c r="E16"/>
  <c r="F16"/>
  <c r="G16"/>
  <c r="H16"/>
  <c r="I16"/>
  <c r="E2"/>
  <c r="F2"/>
  <c r="G2"/>
  <c r="H2"/>
  <c r="I2"/>
  <c r="E18"/>
  <c r="F18"/>
  <c r="G18"/>
  <c r="H18"/>
  <c r="I18"/>
  <c r="E14"/>
  <c r="F14"/>
  <c r="G14"/>
  <c r="H14"/>
  <c r="I14"/>
  <c r="E24"/>
  <c r="F24"/>
  <c r="G24"/>
  <c r="H24"/>
  <c r="I24"/>
  <c r="E23"/>
  <c r="F23"/>
  <c r="G23"/>
  <c r="H23"/>
  <c r="I23"/>
  <c r="E22"/>
  <c r="F22"/>
  <c r="G22"/>
  <c r="H22"/>
  <c r="I22"/>
  <c r="E26"/>
  <c r="F26"/>
  <c r="G26"/>
  <c r="H26"/>
  <c r="I26"/>
  <c r="E28"/>
  <c r="F28"/>
  <c r="G28"/>
  <c r="H28"/>
  <c r="I28"/>
  <c r="E4"/>
  <c r="F4"/>
  <c r="G4"/>
  <c r="H4"/>
  <c r="I4"/>
  <c r="E7"/>
  <c r="F7"/>
  <c r="G7"/>
  <c r="H7"/>
  <c r="I7"/>
  <c r="E17"/>
  <c r="F17"/>
  <c r="G17"/>
  <c r="H17"/>
  <c r="I17"/>
  <c r="E10"/>
  <c r="F10"/>
  <c r="G10"/>
  <c r="H10"/>
  <c r="I10"/>
  <c r="E6"/>
  <c r="F6"/>
  <c r="G6"/>
  <c r="H6"/>
  <c r="I6"/>
  <c r="E9"/>
  <c r="F9"/>
  <c r="G9"/>
  <c r="H9"/>
  <c r="I9"/>
  <c r="E10" i="9"/>
  <c r="F10"/>
  <c r="G10"/>
  <c r="H10"/>
  <c r="I10"/>
  <c r="E4"/>
  <c r="F4"/>
  <c r="G4"/>
  <c r="H4"/>
  <c r="I4"/>
  <c r="E3"/>
  <c r="F3"/>
  <c r="G3"/>
  <c r="H3"/>
  <c r="I3"/>
  <c r="E7"/>
  <c r="F7"/>
  <c r="G7"/>
  <c r="H7"/>
  <c r="I7"/>
  <c r="E8"/>
  <c r="D91" s="1"/>
  <c r="D106" s="1"/>
  <c r="F8"/>
  <c r="G91" s="1"/>
  <c r="E106" s="1"/>
  <c r="G8"/>
  <c r="H8"/>
  <c r="I8"/>
  <c r="J91" s="1"/>
  <c r="F106" s="1"/>
  <c r="E9"/>
  <c r="F9"/>
  <c r="G9"/>
  <c r="H9"/>
  <c r="I9"/>
  <c r="E6"/>
  <c r="F6"/>
  <c r="G6"/>
  <c r="H6"/>
  <c r="I6"/>
  <c r="E5"/>
  <c r="F5"/>
  <c r="G5"/>
  <c r="H5"/>
  <c r="I5"/>
  <c r="E25" i="8"/>
  <c r="F25"/>
  <c r="G25"/>
  <c r="H25"/>
  <c r="I25"/>
  <c r="E39"/>
  <c r="F39"/>
  <c r="G39"/>
  <c r="H39"/>
  <c r="I39"/>
  <c r="E8"/>
  <c r="F8"/>
  <c r="G8"/>
  <c r="H8"/>
  <c r="I8"/>
  <c r="E22"/>
  <c r="F22"/>
  <c r="G22"/>
  <c r="H22"/>
  <c r="I22"/>
  <c r="E23"/>
  <c r="F23"/>
  <c r="G23"/>
  <c r="H23"/>
  <c r="I23"/>
  <c r="E24"/>
  <c r="F24"/>
  <c r="G24"/>
  <c r="H24"/>
  <c r="I24"/>
  <c r="E27"/>
  <c r="F27"/>
  <c r="G27"/>
  <c r="H27"/>
  <c r="I27"/>
  <c r="E2"/>
  <c r="F2"/>
  <c r="G2"/>
  <c r="H2"/>
  <c r="I2"/>
  <c r="E20"/>
  <c r="F20"/>
  <c r="G20"/>
  <c r="H20"/>
  <c r="I20"/>
  <c r="E21"/>
  <c r="F21"/>
  <c r="G21"/>
  <c r="H21"/>
  <c r="I21"/>
  <c r="E9"/>
  <c r="F9"/>
  <c r="G9"/>
  <c r="H9"/>
  <c r="I9"/>
  <c r="E18"/>
  <c r="F18"/>
  <c r="G18"/>
  <c r="H18"/>
  <c r="I18"/>
  <c r="E26"/>
  <c r="F26"/>
  <c r="G26"/>
  <c r="H26"/>
  <c r="I26"/>
  <c r="E17"/>
  <c r="F17"/>
  <c r="G17"/>
  <c r="H17"/>
  <c r="I17"/>
  <c r="E13"/>
  <c r="F13"/>
  <c r="G13"/>
  <c r="H13"/>
  <c r="I13"/>
  <c r="E15"/>
  <c r="F15"/>
  <c r="G15"/>
  <c r="H15"/>
  <c r="I15"/>
  <c r="E11"/>
  <c r="F11"/>
  <c r="G11"/>
  <c r="H11"/>
  <c r="I11"/>
  <c r="E14"/>
  <c r="F14"/>
  <c r="G14"/>
  <c r="H14"/>
  <c r="I14"/>
  <c r="E4"/>
  <c r="F4"/>
  <c r="G4"/>
  <c r="H4"/>
  <c r="I4"/>
  <c r="E5"/>
  <c r="F5"/>
  <c r="G5"/>
  <c r="H5"/>
  <c r="I5"/>
  <c r="E34"/>
  <c r="F34"/>
  <c r="G34"/>
  <c r="H34"/>
  <c r="I34"/>
  <c r="E38"/>
  <c r="D85" s="1"/>
  <c r="D104" s="1"/>
  <c r="F38"/>
  <c r="G85" s="1"/>
  <c r="E104" s="1"/>
  <c r="G38"/>
  <c r="H38"/>
  <c r="I38"/>
  <c r="E36"/>
  <c r="D88" s="1"/>
  <c r="D105" s="1"/>
  <c r="F36"/>
  <c r="G88" s="1"/>
  <c r="E105" s="1"/>
  <c r="G36"/>
  <c r="H36"/>
  <c r="I36"/>
  <c r="J88" s="1"/>
  <c r="F105" s="1"/>
  <c r="E31"/>
  <c r="F31"/>
  <c r="G31"/>
  <c r="H31"/>
  <c r="I31"/>
  <c r="E6"/>
  <c r="F6"/>
  <c r="G6"/>
  <c r="H6"/>
  <c r="I6"/>
  <c r="E35"/>
  <c r="F35"/>
  <c r="G35"/>
  <c r="H35"/>
  <c r="I35"/>
  <c r="E42"/>
  <c r="F42"/>
  <c r="G42"/>
  <c r="H42"/>
  <c r="I42"/>
  <c r="E30"/>
  <c r="F30"/>
  <c r="G30"/>
  <c r="H30"/>
  <c r="I30"/>
  <c r="E29"/>
  <c r="F29"/>
  <c r="G29"/>
  <c r="H29"/>
  <c r="I29"/>
  <c r="E12"/>
  <c r="F12"/>
  <c r="G12"/>
  <c r="H12"/>
  <c r="I12"/>
  <c r="E19"/>
  <c r="F19"/>
  <c r="G19"/>
  <c r="H19"/>
  <c r="I19"/>
  <c r="E32"/>
  <c r="F32"/>
  <c r="G32"/>
  <c r="H32"/>
  <c r="I32"/>
  <c r="E28"/>
  <c r="F28"/>
  <c r="G28"/>
  <c r="H28"/>
  <c r="I28"/>
  <c r="E10"/>
  <c r="F10"/>
  <c r="G10"/>
  <c r="H10"/>
  <c r="I10"/>
  <c r="E40"/>
  <c r="F40"/>
  <c r="G40"/>
  <c r="H40"/>
  <c r="I40"/>
  <c r="E7"/>
  <c r="F7"/>
  <c r="G7"/>
  <c r="H7"/>
  <c r="I7"/>
  <c r="E41"/>
  <c r="F41"/>
  <c r="G41"/>
  <c r="H41"/>
  <c r="I41"/>
  <c r="E37"/>
  <c r="D91" s="1"/>
  <c r="D106" s="1"/>
  <c r="F37"/>
  <c r="G91" s="1"/>
  <c r="E106" s="1"/>
  <c r="G37"/>
  <c r="H37"/>
  <c r="I37"/>
  <c r="J91" s="1"/>
  <c r="F106" s="1"/>
  <c r="E3"/>
  <c r="F3"/>
  <c r="G3"/>
  <c r="H3"/>
  <c r="I3"/>
  <c r="E33"/>
  <c r="F33"/>
  <c r="G33"/>
  <c r="H33"/>
  <c r="I33"/>
  <c r="E8" i="7"/>
  <c r="F8"/>
  <c r="G8"/>
  <c r="H8"/>
  <c r="I8"/>
  <c r="E33"/>
  <c r="F33"/>
  <c r="G33"/>
  <c r="H33"/>
  <c r="I33"/>
  <c r="E50"/>
  <c r="F50"/>
  <c r="G50"/>
  <c r="H50"/>
  <c r="I50"/>
  <c r="E98"/>
  <c r="F98"/>
  <c r="G98"/>
  <c r="H98"/>
  <c r="I98"/>
  <c r="E41"/>
  <c r="F41"/>
  <c r="G41"/>
  <c r="H41"/>
  <c r="I41"/>
  <c r="E13"/>
  <c r="F13"/>
  <c r="G13"/>
  <c r="H13"/>
  <c r="I13"/>
  <c r="E52"/>
  <c r="F52"/>
  <c r="G52"/>
  <c r="H52"/>
  <c r="I52"/>
  <c r="E30"/>
  <c r="F30"/>
  <c r="G30"/>
  <c r="H30"/>
  <c r="I30"/>
  <c r="E36"/>
  <c r="F36"/>
  <c r="G36"/>
  <c r="H36"/>
  <c r="I36"/>
  <c r="E5"/>
  <c r="F5"/>
  <c r="G5"/>
  <c r="H5"/>
  <c r="I5"/>
  <c r="E72"/>
  <c r="F72"/>
  <c r="G72"/>
  <c r="H72"/>
  <c r="I72"/>
  <c r="E78"/>
  <c r="F78"/>
  <c r="G78"/>
  <c r="H78"/>
  <c r="I78"/>
  <c r="E81"/>
  <c r="F81"/>
  <c r="G81"/>
  <c r="H81"/>
  <c r="I81"/>
  <c r="E79"/>
  <c r="F79"/>
  <c r="G79"/>
  <c r="H79"/>
  <c r="I79"/>
  <c r="E69"/>
  <c r="F69"/>
  <c r="G69"/>
  <c r="H69"/>
  <c r="I69"/>
  <c r="E84"/>
  <c r="F84"/>
  <c r="G84"/>
  <c r="H84"/>
  <c r="I84"/>
  <c r="E82"/>
  <c r="F82"/>
  <c r="G82"/>
  <c r="H82"/>
  <c r="I82"/>
  <c r="E70"/>
  <c r="F70"/>
  <c r="G70"/>
  <c r="H70"/>
  <c r="I70"/>
  <c r="E74"/>
  <c r="F74"/>
  <c r="G74"/>
  <c r="H74"/>
  <c r="I74"/>
  <c r="E80"/>
  <c r="F80"/>
  <c r="G80"/>
  <c r="H80"/>
  <c r="I80"/>
  <c r="E34"/>
  <c r="F34"/>
  <c r="G34"/>
  <c r="H34"/>
  <c r="I34"/>
  <c r="E65"/>
  <c r="F65"/>
  <c r="G65"/>
  <c r="H65"/>
  <c r="I65"/>
  <c r="E10"/>
  <c r="F10"/>
  <c r="G10"/>
  <c r="H10"/>
  <c r="I10"/>
  <c r="E3"/>
  <c r="F3"/>
  <c r="G3"/>
  <c r="H3"/>
  <c r="I3"/>
  <c r="E38"/>
  <c r="F38"/>
  <c r="G38"/>
  <c r="H38"/>
  <c r="I38"/>
  <c r="E23"/>
  <c r="F23"/>
  <c r="G23"/>
  <c r="H23"/>
  <c r="I23"/>
  <c r="E54"/>
  <c r="F54"/>
  <c r="G54"/>
  <c r="H54"/>
  <c r="I54"/>
  <c r="E57"/>
  <c r="F57"/>
  <c r="G57"/>
  <c r="H57"/>
  <c r="I57"/>
  <c r="E43"/>
  <c r="F43"/>
  <c r="G43"/>
  <c r="H43"/>
  <c r="I43"/>
  <c r="E96"/>
  <c r="F96"/>
  <c r="G96"/>
  <c r="H96"/>
  <c r="I96"/>
  <c r="E93"/>
  <c r="F93"/>
  <c r="G93"/>
  <c r="H93"/>
  <c r="I93"/>
  <c r="E88"/>
  <c r="F88"/>
  <c r="G88"/>
  <c r="H88"/>
  <c r="I88"/>
  <c r="E86"/>
  <c r="F86"/>
  <c r="G86"/>
  <c r="H86"/>
  <c r="I86"/>
  <c r="E89"/>
  <c r="F89"/>
  <c r="G89"/>
  <c r="H89"/>
  <c r="I89"/>
  <c r="E90"/>
  <c r="F90"/>
  <c r="G90"/>
  <c r="H90"/>
  <c r="I90"/>
  <c r="E91"/>
  <c r="F91"/>
  <c r="G91"/>
  <c r="H91"/>
  <c r="I91"/>
  <c r="E87"/>
  <c r="F87"/>
  <c r="G87"/>
  <c r="H87"/>
  <c r="I87"/>
  <c r="E94"/>
  <c r="F94"/>
  <c r="G94"/>
  <c r="H94"/>
  <c r="I94"/>
  <c r="E85"/>
  <c r="F85"/>
  <c r="G85"/>
  <c r="H85"/>
  <c r="I85"/>
  <c r="E95"/>
  <c r="F95"/>
  <c r="G95"/>
  <c r="H95"/>
  <c r="I95"/>
  <c r="E92"/>
  <c r="F92"/>
  <c r="G92"/>
  <c r="H92"/>
  <c r="I92"/>
  <c r="E2"/>
  <c r="F2"/>
  <c r="G2"/>
  <c r="H2"/>
  <c r="I2"/>
  <c r="E32"/>
  <c r="F32"/>
  <c r="G32"/>
  <c r="H32"/>
  <c r="I32"/>
  <c r="E18"/>
  <c r="F18"/>
  <c r="G18"/>
  <c r="H18"/>
  <c r="I18"/>
  <c r="E17"/>
  <c r="F17"/>
  <c r="G17"/>
  <c r="H17"/>
  <c r="I17"/>
  <c r="E62"/>
  <c r="F62"/>
  <c r="G62"/>
  <c r="H62"/>
  <c r="I62"/>
  <c r="E28"/>
  <c r="F28"/>
  <c r="G28"/>
  <c r="H28"/>
  <c r="I28"/>
  <c r="E26"/>
  <c r="F26"/>
  <c r="G26"/>
  <c r="H26"/>
  <c r="I26"/>
  <c r="E27"/>
  <c r="F27"/>
  <c r="G27"/>
  <c r="H27"/>
  <c r="I27"/>
  <c r="E11"/>
  <c r="F11"/>
  <c r="G11"/>
  <c r="H11"/>
  <c r="I11"/>
  <c r="E58"/>
  <c r="F58"/>
  <c r="G58"/>
  <c r="H58"/>
  <c r="I58"/>
  <c r="E47"/>
  <c r="F47"/>
  <c r="G47"/>
  <c r="H47"/>
  <c r="I47"/>
  <c r="E55"/>
  <c r="F55"/>
  <c r="G55"/>
  <c r="H55"/>
  <c r="I55"/>
  <c r="E63"/>
  <c r="F63"/>
  <c r="G63"/>
  <c r="H63"/>
  <c r="I63"/>
  <c r="E51"/>
  <c r="F51"/>
  <c r="G51"/>
  <c r="H51"/>
  <c r="I51"/>
  <c r="E49"/>
  <c r="F49"/>
  <c r="G49"/>
  <c r="H49"/>
  <c r="I49"/>
  <c r="E4"/>
  <c r="F4"/>
  <c r="G4"/>
  <c r="H4"/>
  <c r="I4"/>
  <c r="E56"/>
  <c r="F56"/>
  <c r="G56"/>
  <c r="H56"/>
  <c r="I56"/>
  <c r="E37"/>
  <c r="F37"/>
  <c r="G37"/>
  <c r="H37"/>
  <c r="I37"/>
  <c r="E53"/>
  <c r="F53"/>
  <c r="G53"/>
  <c r="H53"/>
  <c r="I53"/>
  <c r="E7"/>
  <c r="F7"/>
  <c r="G7"/>
  <c r="H7"/>
  <c r="I7"/>
  <c r="E35"/>
  <c r="F35"/>
  <c r="G35"/>
  <c r="H35"/>
  <c r="I35"/>
  <c r="E39"/>
  <c r="F39"/>
  <c r="G39"/>
  <c r="H39"/>
  <c r="I39"/>
  <c r="E40"/>
  <c r="F40"/>
  <c r="G40"/>
  <c r="H40"/>
  <c r="I40"/>
  <c r="E12"/>
  <c r="F12"/>
  <c r="G12"/>
  <c r="H12"/>
  <c r="I12"/>
  <c r="E99"/>
  <c r="F99"/>
  <c r="G99"/>
  <c r="H99"/>
  <c r="I99"/>
  <c r="E19"/>
  <c r="F19"/>
  <c r="G19"/>
  <c r="H19"/>
  <c r="I19"/>
  <c r="E42"/>
  <c r="F42"/>
  <c r="G42"/>
  <c r="H42"/>
  <c r="I42"/>
  <c r="E46"/>
  <c r="F46"/>
  <c r="G46"/>
  <c r="H46"/>
  <c r="I46"/>
  <c r="E45"/>
  <c r="F45"/>
  <c r="G45"/>
  <c r="H45"/>
  <c r="I45"/>
  <c r="E60"/>
  <c r="F60"/>
  <c r="G60"/>
  <c r="H60"/>
  <c r="I60"/>
  <c r="E15"/>
  <c r="F15"/>
  <c r="G15"/>
  <c r="H15"/>
  <c r="I15"/>
  <c r="E44"/>
  <c r="F44"/>
  <c r="G44"/>
  <c r="H44"/>
  <c r="I44"/>
  <c r="E48"/>
  <c r="F48"/>
  <c r="G48"/>
  <c r="H48"/>
  <c r="I48"/>
  <c r="E31"/>
  <c r="F31"/>
  <c r="G31"/>
  <c r="H31"/>
  <c r="I31"/>
  <c r="I20" i="47"/>
  <c r="J98" s="1"/>
  <c r="F108" s="1"/>
  <c r="H20"/>
  <c r="G20"/>
  <c r="F20"/>
  <c r="G98" s="1"/>
  <c r="E108" s="1"/>
  <c r="E20"/>
  <c r="D98" s="1"/>
  <c r="D108" s="1"/>
  <c r="I3" i="46"/>
  <c r="H3"/>
  <c r="G3"/>
  <c r="F3"/>
  <c r="E3"/>
  <c r="I5" i="45"/>
  <c r="H5"/>
  <c r="G5"/>
  <c r="F5"/>
  <c r="E5"/>
  <c r="I2" i="42"/>
  <c r="J82" s="1"/>
  <c r="F103" s="1"/>
  <c r="H2"/>
  <c r="G2"/>
  <c r="F2"/>
  <c r="G82" s="1"/>
  <c r="E103" s="1"/>
  <c r="E2"/>
  <c r="D82" s="1"/>
  <c r="D103" s="1"/>
  <c r="I14" i="41"/>
  <c r="H14"/>
  <c r="G14"/>
  <c r="F14"/>
  <c r="E14"/>
  <c r="I14" i="40"/>
  <c r="J95" s="1"/>
  <c r="F107" s="1"/>
  <c r="H14"/>
  <c r="G14"/>
  <c r="F14"/>
  <c r="G95" s="1"/>
  <c r="E107" s="1"/>
  <c r="E14"/>
  <c r="D95" s="1"/>
  <c r="D107" s="1"/>
  <c r="I3" i="39"/>
  <c r="H3"/>
  <c r="G3"/>
  <c r="F3"/>
  <c r="E3"/>
  <c r="I9" i="37"/>
  <c r="H9"/>
  <c r="G9"/>
  <c r="F9"/>
  <c r="E9"/>
  <c r="I20" i="35"/>
  <c r="H20"/>
  <c r="G20"/>
  <c r="F20"/>
  <c r="E20"/>
  <c r="I16" i="34"/>
  <c r="H16"/>
  <c r="G16"/>
  <c r="F16"/>
  <c r="E16"/>
  <c r="I4" i="33"/>
  <c r="H4"/>
  <c r="G4"/>
  <c r="F4"/>
  <c r="E4"/>
  <c r="I7" i="32"/>
  <c r="H7"/>
  <c r="G7"/>
  <c r="F7"/>
  <c r="E7"/>
  <c r="I6" i="31"/>
  <c r="H6"/>
  <c r="G6"/>
  <c r="F6"/>
  <c r="E6"/>
  <c r="I7" i="30"/>
  <c r="J98" s="1"/>
  <c r="F108" s="1"/>
  <c r="H7"/>
  <c r="G7"/>
  <c r="F7"/>
  <c r="G98" s="1"/>
  <c r="E108" s="1"/>
  <c r="E7"/>
  <c r="D98" s="1"/>
  <c r="D108" s="1"/>
  <c r="I6" i="29"/>
  <c r="H6"/>
  <c r="G6"/>
  <c r="F6"/>
  <c r="E6"/>
  <c r="I5" i="28"/>
  <c r="J92" s="1"/>
  <c r="F107" s="1"/>
  <c r="H5"/>
  <c r="G5"/>
  <c r="F5"/>
  <c r="G92" s="1"/>
  <c r="E107" s="1"/>
  <c r="E5"/>
  <c r="D92" s="1"/>
  <c r="D107" s="1"/>
  <c r="I16" i="27"/>
  <c r="H16"/>
  <c r="G16"/>
  <c r="F16"/>
  <c r="E16"/>
  <c r="I8" i="26"/>
  <c r="H8"/>
  <c r="G8"/>
  <c r="F8"/>
  <c r="E8"/>
  <c r="I5" i="25"/>
  <c r="J91" s="1"/>
  <c r="F106" s="1"/>
  <c r="H5"/>
  <c r="G5"/>
  <c r="F5"/>
  <c r="G91" s="1"/>
  <c r="E106" s="1"/>
  <c r="E5"/>
  <c r="D91" s="1"/>
  <c r="D106" s="1"/>
  <c r="I7" i="24"/>
  <c r="H7"/>
  <c r="G7"/>
  <c r="F7"/>
  <c r="E7"/>
  <c r="I2" i="23"/>
  <c r="H2"/>
  <c r="G2"/>
  <c r="F2"/>
  <c r="E2"/>
  <c r="I40" i="22"/>
  <c r="J98" s="1"/>
  <c r="F108" s="1"/>
  <c r="H40"/>
  <c r="G40"/>
  <c r="F40"/>
  <c r="G98" s="1"/>
  <c r="E108" s="1"/>
  <c r="E40"/>
  <c r="D98" s="1"/>
  <c r="D108" s="1"/>
  <c r="I2" i="21"/>
  <c r="J82" s="1"/>
  <c r="F103" s="1"/>
  <c r="H2"/>
  <c r="G2"/>
  <c r="F2"/>
  <c r="G82" s="1"/>
  <c r="E103" s="1"/>
  <c r="E2"/>
  <c r="D82" s="1"/>
  <c r="D103" s="1"/>
  <c r="I10" i="20"/>
  <c r="H10"/>
  <c r="G10"/>
  <c r="F10"/>
  <c r="E10"/>
  <c r="I7" i="43"/>
  <c r="J98" s="1"/>
  <c r="F108" s="1"/>
  <c r="H7"/>
  <c r="G7"/>
  <c r="F7"/>
  <c r="G98" s="1"/>
  <c r="E108" s="1"/>
  <c r="E7"/>
  <c r="D98" s="1"/>
  <c r="D108" s="1"/>
  <c r="I21" i="18"/>
  <c r="H21"/>
  <c r="G21"/>
  <c r="F21"/>
  <c r="E21"/>
  <c r="I18" i="19"/>
  <c r="H18"/>
  <c r="G18"/>
  <c r="F18"/>
  <c r="G96" s="1"/>
  <c r="E108" s="1"/>
  <c r="E18"/>
  <c r="I8" i="17"/>
  <c r="H8"/>
  <c r="G8"/>
  <c r="F8"/>
  <c r="E8"/>
  <c r="I17" i="16"/>
  <c r="H17"/>
  <c r="G17"/>
  <c r="F17"/>
  <c r="E17"/>
  <c r="I19" i="14"/>
  <c r="H19"/>
  <c r="G19"/>
  <c r="F19"/>
  <c r="E19"/>
  <c r="I35" i="13"/>
  <c r="H35"/>
  <c r="G35"/>
  <c r="F35"/>
  <c r="E35"/>
  <c r="E2" i="12"/>
  <c r="F2"/>
  <c r="G2"/>
  <c r="H2"/>
  <c r="I2"/>
  <c r="E6"/>
  <c r="F6"/>
  <c r="G6"/>
  <c r="H6"/>
  <c r="I6"/>
  <c r="E4"/>
  <c r="F4"/>
  <c r="G4"/>
  <c r="H4"/>
  <c r="I4"/>
  <c r="E5"/>
  <c r="D95" s="1"/>
  <c r="D107" s="1"/>
  <c r="F5"/>
  <c r="G95" s="1"/>
  <c r="E107" s="1"/>
  <c r="G5"/>
  <c r="H5"/>
  <c r="I5"/>
  <c r="J95" s="1"/>
  <c r="F107" s="1"/>
  <c r="I3"/>
  <c r="H3"/>
  <c r="G3"/>
  <c r="F3"/>
  <c r="E3"/>
  <c r="I13" i="11"/>
  <c r="J98" s="1"/>
  <c r="F108" s="1"/>
  <c r="H13"/>
  <c r="G13"/>
  <c r="F13"/>
  <c r="G98" s="1"/>
  <c r="E108" s="1"/>
  <c r="E13"/>
  <c r="D98" s="1"/>
  <c r="D108" s="1"/>
  <c r="I13" i="10"/>
  <c r="H13"/>
  <c r="G13"/>
  <c r="F13"/>
  <c r="E13"/>
  <c r="I2" i="9"/>
  <c r="H2"/>
  <c r="G2"/>
  <c r="F2"/>
  <c r="E2"/>
  <c r="I16" i="8"/>
  <c r="H16"/>
  <c r="G16"/>
  <c r="F16"/>
  <c r="E16"/>
  <c r="I67" i="7"/>
  <c r="H67"/>
  <c r="G67"/>
  <c r="F67"/>
  <c r="E67"/>
  <c r="I2" i="6"/>
  <c r="J82" s="1"/>
  <c r="F103" s="1"/>
  <c r="H2"/>
  <c r="G2"/>
  <c r="F2"/>
  <c r="G82" s="1"/>
  <c r="E103" s="1"/>
  <c r="E2"/>
  <c r="D82" s="1"/>
  <c r="D103" s="1"/>
  <c r="E3" i="5"/>
  <c r="F3"/>
  <c r="G3"/>
  <c r="H3"/>
  <c r="I3"/>
  <c r="E4"/>
  <c r="F4"/>
  <c r="G4"/>
  <c r="H4"/>
  <c r="I4"/>
  <c r="I2"/>
  <c r="J98" s="1"/>
  <c r="F108" s="1"/>
  <c r="I19" i="4"/>
  <c r="H2" i="5"/>
  <c r="H19" i="4"/>
  <c r="G2" i="5"/>
  <c r="G19" i="4"/>
  <c r="F2" i="5"/>
  <c r="G98" s="1"/>
  <c r="E108" s="1"/>
  <c r="F19" i="4"/>
  <c r="E2" i="5"/>
  <c r="D98" s="1"/>
  <c r="D108" s="1"/>
  <c r="E19" i="4"/>
  <c r="E6"/>
  <c r="F6"/>
  <c r="G6"/>
  <c r="H6"/>
  <c r="I6"/>
  <c r="E18"/>
  <c r="F18"/>
  <c r="G18"/>
  <c r="H18"/>
  <c r="I18"/>
  <c r="E11"/>
  <c r="F11"/>
  <c r="G11"/>
  <c r="H11"/>
  <c r="I11"/>
  <c r="E12"/>
  <c r="F12"/>
  <c r="G12"/>
  <c r="H12"/>
  <c r="I12"/>
  <c r="E8"/>
  <c r="F8"/>
  <c r="G8"/>
  <c r="H8"/>
  <c r="I8"/>
  <c r="E9"/>
  <c r="F9"/>
  <c r="G9"/>
  <c r="H9"/>
  <c r="I9"/>
  <c r="E7"/>
  <c r="F7"/>
  <c r="G7"/>
  <c r="H7"/>
  <c r="I7"/>
  <c r="E17"/>
  <c r="F17"/>
  <c r="G17"/>
  <c r="H17"/>
  <c r="I17"/>
  <c r="E3"/>
  <c r="F3"/>
  <c r="G3"/>
  <c r="H3"/>
  <c r="I3"/>
  <c r="E23"/>
  <c r="F23"/>
  <c r="G23"/>
  <c r="H23"/>
  <c r="I23"/>
  <c r="E22"/>
  <c r="F22"/>
  <c r="G22"/>
  <c r="H22"/>
  <c r="I22"/>
  <c r="E15"/>
  <c r="F15"/>
  <c r="G15"/>
  <c r="H15"/>
  <c r="I15"/>
  <c r="E13"/>
  <c r="F13"/>
  <c r="G13"/>
  <c r="H13"/>
  <c r="I13"/>
  <c r="E20"/>
  <c r="D88" s="1"/>
  <c r="D105" s="1"/>
  <c r="F20"/>
  <c r="G88" s="1"/>
  <c r="E105" s="1"/>
  <c r="G20"/>
  <c r="H20"/>
  <c r="I20"/>
  <c r="J88" s="1"/>
  <c r="F105" s="1"/>
  <c r="E21"/>
  <c r="D85" s="1"/>
  <c r="D104" s="1"/>
  <c r="F21"/>
  <c r="G85" s="1"/>
  <c r="E104" s="1"/>
  <c r="G21"/>
  <c r="H21"/>
  <c r="I21"/>
  <c r="E10"/>
  <c r="F10"/>
  <c r="G10"/>
  <c r="H10"/>
  <c r="I10"/>
  <c r="E14"/>
  <c r="F14"/>
  <c r="G14"/>
  <c r="H14"/>
  <c r="I14"/>
  <c r="E16"/>
  <c r="F16"/>
  <c r="G16"/>
  <c r="H16"/>
  <c r="I16"/>
  <c r="E5"/>
  <c r="F5"/>
  <c r="G5"/>
  <c r="H5"/>
  <c r="I5"/>
  <c r="E4"/>
  <c r="F4"/>
  <c r="G4"/>
  <c r="H4"/>
  <c r="I4"/>
  <c r="E2"/>
  <c r="F2"/>
  <c r="G2"/>
  <c r="H2"/>
  <c r="I2"/>
  <c r="I2" i="3"/>
  <c r="H2"/>
  <c r="G2"/>
  <c r="F2"/>
  <c r="E2"/>
  <c r="F3"/>
  <c r="G3"/>
  <c r="H3"/>
  <c r="I3"/>
  <c r="F4"/>
  <c r="G4"/>
  <c r="H4"/>
  <c r="I4"/>
  <c r="I40" i="2"/>
  <c r="H40"/>
  <c r="G40"/>
  <c r="F40"/>
  <c r="E3" i="3"/>
  <c r="E4"/>
  <c r="E40" i="2"/>
  <c r="F15"/>
  <c r="G15"/>
  <c r="H15"/>
  <c r="I15"/>
  <c r="F21"/>
  <c r="G21"/>
  <c r="H21"/>
  <c r="I21"/>
  <c r="F29"/>
  <c r="G29"/>
  <c r="H29"/>
  <c r="I29"/>
  <c r="F44"/>
  <c r="G44"/>
  <c r="H44"/>
  <c r="I44"/>
  <c r="F38"/>
  <c r="G38"/>
  <c r="H38"/>
  <c r="I38"/>
  <c r="F6"/>
  <c r="G6"/>
  <c r="H6"/>
  <c r="I6"/>
  <c r="F43"/>
  <c r="G43"/>
  <c r="H43"/>
  <c r="I43"/>
  <c r="F52"/>
  <c r="G52"/>
  <c r="H52"/>
  <c r="I52"/>
  <c r="F51"/>
  <c r="G51"/>
  <c r="H51"/>
  <c r="I51"/>
  <c r="J96" s="1"/>
  <c r="F108" s="1"/>
  <c r="F4"/>
  <c r="G4"/>
  <c r="H4"/>
  <c r="I4"/>
  <c r="F55"/>
  <c r="G55"/>
  <c r="H55"/>
  <c r="I55"/>
  <c r="F53"/>
  <c r="G53"/>
  <c r="H53"/>
  <c r="I53"/>
  <c r="F27"/>
  <c r="G27"/>
  <c r="H27"/>
  <c r="I27"/>
  <c r="F45"/>
  <c r="G45"/>
  <c r="H45"/>
  <c r="I45"/>
  <c r="F11"/>
  <c r="G11"/>
  <c r="H11"/>
  <c r="I11"/>
  <c r="F10"/>
  <c r="G10"/>
  <c r="H10"/>
  <c r="I10"/>
  <c r="F36"/>
  <c r="G36"/>
  <c r="H36"/>
  <c r="I36"/>
  <c r="F28"/>
  <c r="G28"/>
  <c r="H28"/>
  <c r="I28"/>
  <c r="F8"/>
  <c r="G8"/>
  <c r="H8"/>
  <c r="I8"/>
  <c r="F26"/>
  <c r="G26"/>
  <c r="H26"/>
  <c r="I26"/>
  <c r="F35"/>
  <c r="G35"/>
  <c r="H35"/>
  <c r="I35"/>
  <c r="F7"/>
  <c r="G7"/>
  <c r="H7"/>
  <c r="I7"/>
  <c r="F3"/>
  <c r="G3"/>
  <c r="H3"/>
  <c r="I3"/>
  <c r="F2"/>
  <c r="G2"/>
  <c r="H2"/>
  <c r="I2"/>
  <c r="F24"/>
  <c r="G24"/>
  <c r="H24"/>
  <c r="I24"/>
  <c r="F30"/>
  <c r="G30"/>
  <c r="H30"/>
  <c r="I30"/>
  <c r="F50"/>
  <c r="G50"/>
  <c r="H50"/>
  <c r="I50"/>
  <c r="F42"/>
  <c r="G42"/>
  <c r="H42"/>
  <c r="I42"/>
  <c r="F49"/>
  <c r="G49"/>
  <c r="H49"/>
  <c r="I49"/>
  <c r="F22"/>
  <c r="G22"/>
  <c r="H22"/>
  <c r="I22"/>
  <c r="F32"/>
  <c r="G32"/>
  <c r="H32"/>
  <c r="I32"/>
  <c r="F12"/>
  <c r="G12"/>
  <c r="H12"/>
  <c r="I12"/>
  <c r="F13"/>
  <c r="G13"/>
  <c r="H13"/>
  <c r="I13"/>
  <c r="F39"/>
  <c r="G39"/>
  <c r="H39"/>
  <c r="I39"/>
  <c r="F41"/>
  <c r="G41"/>
  <c r="H41"/>
  <c r="I41"/>
  <c r="F33"/>
  <c r="G33"/>
  <c r="H33"/>
  <c r="I33"/>
  <c r="F31"/>
  <c r="G31"/>
  <c r="H31"/>
  <c r="I31"/>
  <c r="F54"/>
  <c r="G54"/>
  <c r="H54"/>
  <c r="I54"/>
  <c r="F17"/>
  <c r="G17"/>
  <c r="H17"/>
  <c r="I17"/>
  <c r="F9"/>
  <c r="G9"/>
  <c r="H9"/>
  <c r="I9"/>
  <c r="F46"/>
  <c r="G92" s="1"/>
  <c r="E107" s="1"/>
  <c r="G46"/>
  <c r="H46"/>
  <c r="I46"/>
  <c r="J92" s="1"/>
  <c r="F107" s="1"/>
  <c r="F34"/>
  <c r="G34"/>
  <c r="H34"/>
  <c r="I34"/>
  <c r="F5"/>
  <c r="G5"/>
  <c r="H5"/>
  <c r="I5"/>
  <c r="F48"/>
  <c r="G86" s="1"/>
  <c r="E105" s="1"/>
  <c r="G48"/>
  <c r="H48"/>
  <c r="I48"/>
  <c r="F16"/>
  <c r="G16"/>
  <c r="H16"/>
  <c r="I16"/>
  <c r="F23"/>
  <c r="G23"/>
  <c r="H23"/>
  <c r="I23"/>
  <c r="F25"/>
  <c r="G25"/>
  <c r="H25"/>
  <c r="I25"/>
  <c r="F14"/>
  <c r="G14"/>
  <c r="H14"/>
  <c r="I14"/>
  <c r="F18"/>
  <c r="G18"/>
  <c r="H18"/>
  <c r="I18"/>
  <c r="F19"/>
  <c r="G19"/>
  <c r="H19"/>
  <c r="I19"/>
  <c r="F20"/>
  <c r="G20"/>
  <c r="H20"/>
  <c r="I20"/>
  <c r="F37"/>
  <c r="G37"/>
  <c r="H37"/>
  <c r="I37"/>
  <c r="I6" i="1"/>
  <c r="J99" s="1"/>
  <c r="F109" s="1"/>
  <c r="H6"/>
  <c r="G6"/>
  <c r="F6"/>
  <c r="G99" s="1"/>
  <c r="E109" s="1"/>
  <c r="E15" i="2"/>
  <c r="E21"/>
  <c r="E29"/>
  <c r="E44"/>
  <c r="E38"/>
  <c r="E6"/>
  <c r="E43"/>
  <c r="E52"/>
  <c r="E51"/>
  <c r="E4"/>
  <c r="E55"/>
  <c r="E53"/>
  <c r="E27"/>
  <c r="E45"/>
  <c r="E11"/>
  <c r="E10"/>
  <c r="E36"/>
  <c r="E28"/>
  <c r="E8"/>
  <c r="E26"/>
  <c r="E35"/>
  <c r="E7"/>
  <c r="E3"/>
  <c r="E2"/>
  <c r="E24"/>
  <c r="E30"/>
  <c r="E50"/>
  <c r="E42"/>
  <c r="E49"/>
  <c r="E22"/>
  <c r="E32"/>
  <c r="E12"/>
  <c r="E13"/>
  <c r="E39"/>
  <c r="E41"/>
  <c r="E33"/>
  <c r="E31"/>
  <c r="E54"/>
  <c r="E17"/>
  <c r="E9"/>
  <c r="E46"/>
  <c r="D92" s="1"/>
  <c r="D107" s="1"/>
  <c r="E34"/>
  <c r="E5"/>
  <c r="E48"/>
  <c r="E16"/>
  <c r="E23"/>
  <c r="E25"/>
  <c r="E14"/>
  <c r="E18"/>
  <c r="E19"/>
  <c r="E20"/>
  <c r="E37"/>
  <c r="F2" i="1"/>
  <c r="G2"/>
  <c r="H2"/>
  <c r="I2"/>
  <c r="F4"/>
  <c r="G4"/>
  <c r="H4"/>
  <c r="I4"/>
  <c r="F3"/>
  <c r="G3"/>
  <c r="H3"/>
  <c r="I3"/>
  <c r="I5" i="48"/>
  <c r="H5"/>
  <c r="G5"/>
  <c r="F5"/>
  <c r="E2" i="1"/>
  <c r="E4"/>
  <c r="E3"/>
  <c r="E6"/>
  <c r="D99" s="1"/>
  <c r="D109" s="1"/>
  <c r="F3" i="48"/>
  <c r="G3"/>
  <c r="H3"/>
  <c r="I3"/>
  <c r="F6"/>
  <c r="G6"/>
  <c r="H6"/>
  <c r="I6"/>
  <c r="F7"/>
  <c r="G7"/>
  <c r="H7"/>
  <c r="I7"/>
  <c r="F8"/>
  <c r="G8"/>
  <c r="H8"/>
  <c r="I8"/>
  <c r="F4"/>
  <c r="G4"/>
  <c r="H4"/>
  <c r="I4"/>
  <c r="F2"/>
  <c r="G2"/>
  <c r="H2"/>
  <c r="I2"/>
  <c r="E4"/>
  <c r="E2"/>
  <c r="E3"/>
  <c r="E6"/>
  <c r="E7"/>
  <c r="E8"/>
  <c r="E5"/>
  <c r="G96" i="2" l="1"/>
  <c r="E108" s="1"/>
  <c r="G83" i="23"/>
  <c r="E104" s="1"/>
  <c r="D83"/>
  <c r="D104" s="1"/>
  <c r="D110" s="1"/>
  <c r="J83"/>
  <c r="F104" s="1"/>
  <c r="D96" i="19"/>
  <c r="D108" s="1"/>
  <c r="J96"/>
  <c r="F108" s="1"/>
  <c r="G117" i="7"/>
  <c r="E129" s="1"/>
  <c r="G82" i="9"/>
  <c r="E103" s="1"/>
  <c r="D82"/>
  <c r="D103" s="1"/>
  <c r="D109" s="1"/>
  <c r="J82"/>
  <c r="F103" s="1"/>
  <c r="D117" i="7"/>
  <c r="D129" s="1"/>
  <c r="J117"/>
  <c r="F129" s="1"/>
  <c r="G82" i="48"/>
  <c r="E103" s="1"/>
  <c r="D96" i="2"/>
  <c r="D108" s="1"/>
  <c r="G82" i="4"/>
  <c r="E103" s="1"/>
  <c r="G95"/>
  <c r="E107" s="1"/>
  <c r="G82" i="5"/>
  <c r="E103" s="1"/>
  <c r="J97" i="15"/>
  <c r="F112" s="1"/>
  <c r="D97"/>
  <c r="D112" s="1"/>
  <c r="J99" i="26"/>
  <c r="F109" s="1"/>
  <c r="D99"/>
  <c r="D109" s="1"/>
  <c r="D85" i="46"/>
  <c r="D104" s="1"/>
  <c r="G85" i="47"/>
  <c r="E104" s="1"/>
  <c r="G82" i="40"/>
  <c r="E103" s="1"/>
  <c r="G85" i="13"/>
  <c r="E104" s="1"/>
  <c r="J97" i="14"/>
  <c r="F109" s="1"/>
  <c r="D97"/>
  <c r="D109" s="1"/>
  <c r="G99" i="26"/>
  <c r="E109" s="1"/>
  <c r="J82" i="40"/>
  <c r="F103" s="1"/>
  <c r="D82"/>
  <c r="D103" s="1"/>
  <c r="D110" s="1"/>
  <c r="J113" i="7"/>
  <c r="F128" s="1"/>
  <c r="D113"/>
  <c r="D128" s="1"/>
  <c r="G98" i="9"/>
  <c r="E108" s="1"/>
  <c r="G85" i="10"/>
  <c r="E104" s="1"/>
  <c r="G97" i="15"/>
  <c r="E112" s="1"/>
  <c r="G90" i="16"/>
  <c r="E107" s="1"/>
  <c r="G82" i="17"/>
  <c r="E103" s="1"/>
  <c r="J92" i="20"/>
  <c r="F107" s="1"/>
  <c r="D92"/>
  <c r="D107" s="1"/>
  <c r="G96"/>
  <c r="E108" s="1"/>
  <c r="G96" i="23"/>
  <c r="E108" s="1"/>
  <c r="G88" i="24"/>
  <c r="E105" s="1"/>
  <c r="J98" i="27"/>
  <c r="F108" s="1"/>
  <c r="D98"/>
  <c r="D108" s="1"/>
  <c r="G83" i="28"/>
  <c r="E104" s="1"/>
  <c r="J96"/>
  <c r="F108" s="1"/>
  <c r="D96"/>
  <c r="D108" s="1"/>
  <c r="G86" i="33"/>
  <c r="E105" s="1"/>
  <c r="D85" i="47"/>
  <c r="D104" s="1"/>
  <c r="G86" i="19"/>
  <c r="E105" s="1"/>
  <c r="D83" i="1"/>
  <c r="D104" s="1"/>
  <c r="D111" s="1"/>
  <c r="G83" i="2"/>
  <c r="E104" s="1"/>
  <c r="D95" i="48"/>
  <c r="D107" s="1"/>
  <c r="D82"/>
  <c r="D103" s="1"/>
  <c r="J82"/>
  <c r="F103" s="1"/>
  <c r="J95"/>
  <c r="F107" s="1"/>
  <c r="J83" i="1"/>
  <c r="F104" s="1"/>
  <c r="D86" i="2"/>
  <c r="D105" s="1"/>
  <c r="D83"/>
  <c r="D104" s="1"/>
  <c r="D110" s="1"/>
  <c r="D99"/>
  <c r="D109" s="1"/>
  <c r="J83"/>
  <c r="F104" s="1"/>
  <c r="J99"/>
  <c r="F109" s="1"/>
  <c r="G82" i="3"/>
  <c r="E103" s="1"/>
  <c r="J82" i="4"/>
  <c r="F103" s="1"/>
  <c r="D82"/>
  <c r="D103" s="1"/>
  <c r="D109" s="1"/>
  <c r="J95"/>
  <c r="F107" s="1"/>
  <c r="D95"/>
  <c r="D107" s="1"/>
  <c r="J82" i="5"/>
  <c r="F103" s="1"/>
  <c r="D82"/>
  <c r="D103" s="1"/>
  <c r="D109" s="1"/>
  <c r="G82" i="12"/>
  <c r="E103" s="1"/>
  <c r="G113" i="7"/>
  <c r="E128" s="1"/>
  <c r="J104"/>
  <c r="F125" s="1"/>
  <c r="D104"/>
  <c r="D125" s="1"/>
  <c r="D107"/>
  <c r="D126" s="1"/>
  <c r="J120"/>
  <c r="F130" s="1"/>
  <c r="D120"/>
  <c r="D130" s="1"/>
  <c r="G98" i="8"/>
  <c r="E108" s="1"/>
  <c r="J82"/>
  <c r="F103" s="1"/>
  <c r="D82"/>
  <c r="D103" s="1"/>
  <c r="D109" s="1"/>
  <c r="J98" i="9"/>
  <c r="F108" s="1"/>
  <c r="D98"/>
  <c r="D108" s="1"/>
  <c r="J95" i="10"/>
  <c r="F107" s="1"/>
  <c r="D95"/>
  <c r="D107" s="1"/>
  <c r="G82"/>
  <c r="E103" s="1"/>
  <c r="D85"/>
  <c r="D104" s="1"/>
  <c r="J98"/>
  <c r="F108" s="1"/>
  <c r="D98"/>
  <c r="D108" s="1"/>
  <c r="J82" i="11"/>
  <c r="F103" s="1"/>
  <c r="D82"/>
  <c r="D103" s="1"/>
  <c r="D110" s="1"/>
  <c r="G82" i="13"/>
  <c r="E103" s="1"/>
  <c r="D85"/>
  <c r="D104" s="1"/>
  <c r="J84" i="14"/>
  <c r="F105" s="1"/>
  <c r="D84"/>
  <c r="D105" s="1"/>
  <c r="D111" s="1"/>
  <c r="G97"/>
  <c r="E109" s="1"/>
  <c r="D87"/>
  <c r="D106" s="1"/>
  <c r="J93"/>
  <c r="F108" s="1"/>
  <c r="D93"/>
  <c r="D108" s="1"/>
  <c r="G88" i="15"/>
  <c r="E109" s="1"/>
  <c r="G101"/>
  <c r="E113" s="1"/>
  <c r="G84" i="16"/>
  <c r="E105" s="1"/>
  <c r="J90"/>
  <c r="F107" s="1"/>
  <c r="D90"/>
  <c r="D107" s="1"/>
  <c r="J82" i="17"/>
  <c r="F103" s="1"/>
  <c r="D82"/>
  <c r="D103" s="1"/>
  <c r="J95"/>
  <c r="F107" s="1"/>
  <c r="D95"/>
  <c r="D107" s="1"/>
  <c r="D86" i="19"/>
  <c r="D105" s="1"/>
  <c r="J83"/>
  <c r="F104" s="1"/>
  <c r="D83"/>
  <c r="D104" s="1"/>
  <c r="D111" s="1"/>
  <c r="J91" i="18"/>
  <c r="F106" s="1"/>
  <c r="D91"/>
  <c r="D106" s="1"/>
  <c r="G82"/>
  <c r="E103" s="1"/>
  <c r="G98"/>
  <c r="E108" s="1"/>
  <c r="G95"/>
  <c r="E107" s="1"/>
  <c r="D85"/>
  <c r="D104" s="1"/>
  <c r="G82" i="44"/>
  <c r="E103" s="1"/>
  <c r="G82" i="43"/>
  <c r="E103" s="1"/>
  <c r="G92" i="20"/>
  <c r="E107" s="1"/>
  <c r="J96"/>
  <c r="F108" s="1"/>
  <c r="D96"/>
  <c r="D108" s="1"/>
  <c r="J83"/>
  <c r="F104" s="1"/>
  <c r="D83"/>
  <c r="D104" s="1"/>
  <c r="D110" s="1"/>
  <c r="J99"/>
  <c r="F109" s="1"/>
  <c r="D99"/>
  <c r="D109" s="1"/>
  <c r="J95" i="22"/>
  <c r="F107" s="1"/>
  <c r="D95"/>
  <c r="D107" s="1"/>
  <c r="J82"/>
  <c r="F103" s="1"/>
  <c r="D82"/>
  <c r="D103" s="1"/>
  <c r="D109" s="1"/>
  <c r="G86" i="23"/>
  <c r="E105" s="1"/>
  <c r="J96"/>
  <c r="F108" s="1"/>
  <c r="D96"/>
  <c r="D108" s="1"/>
  <c r="G95" i="48"/>
  <c r="E107" s="1"/>
  <c r="G83" i="1"/>
  <c r="E104" s="1"/>
  <c r="G99" i="2"/>
  <c r="E109" s="1"/>
  <c r="D82" i="3"/>
  <c r="D103" s="1"/>
  <c r="D109" s="1"/>
  <c r="J82"/>
  <c r="F103" s="1"/>
  <c r="J82" i="12"/>
  <c r="F103" s="1"/>
  <c r="D82"/>
  <c r="D103" s="1"/>
  <c r="D110" s="1"/>
  <c r="G104" i="7"/>
  <c r="E125" s="1"/>
  <c r="G107"/>
  <c r="E126" s="1"/>
  <c r="G120"/>
  <c r="E130" s="1"/>
  <c r="J98" i="8"/>
  <c r="F108" s="1"/>
  <c r="D98"/>
  <c r="D108" s="1"/>
  <c r="D110" s="1"/>
  <c r="G82"/>
  <c r="E103" s="1"/>
  <c r="G95" i="10"/>
  <c r="E107" s="1"/>
  <c r="J82"/>
  <c r="F103" s="1"/>
  <c r="D82"/>
  <c r="D103" s="1"/>
  <c r="D109" s="1"/>
  <c r="G98"/>
  <c r="E108" s="1"/>
  <c r="G82" i="11"/>
  <c r="E103" s="1"/>
  <c r="J82" i="13"/>
  <c r="F103" s="1"/>
  <c r="D82"/>
  <c r="D103" s="1"/>
  <c r="D110" s="1"/>
  <c r="G84" i="14"/>
  <c r="E105" s="1"/>
  <c r="G87"/>
  <c r="E106" s="1"/>
  <c r="G93"/>
  <c r="E108" s="1"/>
  <c r="J88" i="15"/>
  <c r="F109" s="1"/>
  <c r="D88"/>
  <c r="D109" s="1"/>
  <c r="D115" s="1"/>
  <c r="J101"/>
  <c r="F113" s="1"/>
  <c r="D101"/>
  <c r="D113" s="1"/>
  <c r="J84" i="16"/>
  <c r="F105" s="1"/>
  <c r="D84"/>
  <c r="D105" s="1"/>
  <c r="D112" s="1"/>
  <c r="G95" i="17"/>
  <c r="E107" s="1"/>
  <c r="G83" i="19"/>
  <c r="E104" s="1"/>
  <c r="G91" i="18"/>
  <c r="E106" s="1"/>
  <c r="J82"/>
  <c r="F103" s="1"/>
  <c r="D82"/>
  <c r="D103" s="1"/>
  <c r="D109" s="1"/>
  <c r="J98"/>
  <c r="F108" s="1"/>
  <c r="D98"/>
  <c r="D108" s="1"/>
  <c r="J95"/>
  <c r="F107" s="1"/>
  <c r="D95"/>
  <c r="D107" s="1"/>
  <c r="G85"/>
  <c r="E104" s="1"/>
  <c r="J82" i="44"/>
  <c r="F103" s="1"/>
  <c r="D82"/>
  <c r="D103" s="1"/>
  <c r="D110" s="1"/>
  <c r="J82" i="43"/>
  <c r="F103" s="1"/>
  <c r="D82"/>
  <c r="D103" s="1"/>
  <c r="D110" s="1"/>
  <c r="G83" i="20"/>
  <c r="E104" s="1"/>
  <c r="G99"/>
  <c r="E109" s="1"/>
  <c r="G95" i="22"/>
  <c r="E107" s="1"/>
  <c r="G82"/>
  <c r="E103" s="1"/>
  <c r="D86" i="23"/>
  <c r="D105" s="1"/>
  <c r="D111" s="1"/>
  <c r="J88" i="24"/>
  <c r="F105" s="1"/>
  <c r="D88"/>
  <c r="D105" s="1"/>
  <c r="J82"/>
  <c r="F103" s="1"/>
  <c r="D82"/>
  <c r="D103" s="1"/>
  <c r="D109" s="1"/>
  <c r="J82" i="25"/>
  <c r="F103" s="1"/>
  <c r="D82"/>
  <c r="D103" s="1"/>
  <c r="D109" s="1"/>
  <c r="G92" i="26"/>
  <c r="E107" s="1"/>
  <c r="D86"/>
  <c r="D105" s="1"/>
  <c r="G83"/>
  <c r="E104" s="1"/>
  <c r="J96"/>
  <c r="F108" s="1"/>
  <c r="D96"/>
  <c r="D108" s="1"/>
  <c r="G98" i="27"/>
  <c r="E108" s="1"/>
  <c r="G82"/>
  <c r="E103" s="1"/>
  <c r="G95"/>
  <c r="E107" s="1"/>
  <c r="J83" i="28"/>
  <c r="F104" s="1"/>
  <c r="D83"/>
  <c r="D104" s="1"/>
  <c r="D110" s="1"/>
  <c r="G96"/>
  <c r="E108" s="1"/>
  <c r="D85" i="29"/>
  <c r="D104" s="1"/>
  <c r="G95"/>
  <c r="E107" s="1"/>
  <c r="G82"/>
  <c r="E103" s="1"/>
  <c r="J82" i="30"/>
  <c r="F103" s="1"/>
  <c r="D82"/>
  <c r="D103" s="1"/>
  <c r="D109" s="1"/>
  <c r="J97" i="31"/>
  <c r="F109" s="1"/>
  <c r="D97"/>
  <c r="D109" s="1"/>
  <c r="J84"/>
  <c r="F105" s="1"/>
  <c r="D84"/>
  <c r="D105" s="1"/>
  <c r="D111" s="1"/>
  <c r="G83" i="32"/>
  <c r="E104" s="1"/>
  <c r="J96"/>
  <c r="F108" s="1"/>
  <c r="D96"/>
  <c r="D108" s="1"/>
  <c r="G89"/>
  <c r="E106" s="1"/>
  <c r="G99"/>
  <c r="E109" s="1"/>
  <c r="D86" i="33"/>
  <c r="D105" s="1"/>
  <c r="G83"/>
  <c r="E104" s="1"/>
  <c r="J82" i="34"/>
  <c r="F103" s="1"/>
  <c r="D82"/>
  <c r="D103" s="1"/>
  <c r="D109" s="1"/>
  <c r="G98"/>
  <c r="E108" s="1"/>
  <c r="J84" i="35"/>
  <c r="F105" s="1"/>
  <c r="D84"/>
  <c r="D105" s="1"/>
  <c r="D111" s="1"/>
  <c r="J97"/>
  <c r="F109" s="1"/>
  <c r="D97"/>
  <c r="D109" s="1"/>
  <c r="J100"/>
  <c r="F110" s="1"/>
  <c r="D100"/>
  <c r="D110" s="1"/>
  <c r="G83" i="36"/>
  <c r="E104" s="1"/>
  <c r="J83" i="37"/>
  <c r="F104" s="1"/>
  <c r="D83"/>
  <c r="D104" s="1"/>
  <c r="D110" s="1"/>
  <c r="J96"/>
  <c r="F108" s="1"/>
  <c r="D96"/>
  <c r="D108" s="1"/>
  <c r="G82" i="38"/>
  <c r="E103" s="1"/>
  <c r="G95"/>
  <c r="E107" s="1"/>
  <c r="G82" i="39"/>
  <c r="E103" s="1"/>
  <c r="J82" i="41"/>
  <c r="F103" s="1"/>
  <c r="D82"/>
  <c r="D103" s="1"/>
  <c r="D109" s="1"/>
  <c r="J98"/>
  <c r="F108" s="1"/>
  <c r="D98"/>
  <c r="D108" s="1"/>
  <c r="J80" i="45"/>
  <c r="F101" s="1"/>
  <c r="D80"/>
  <c r="D101" s="1"/>
  <c r="D108" s="1"/>
  <c r="G82" i="46"/>
  <c r="E103" s="1"/>
  <c r="G95"/>
  <c r="E107" s="1"/>
  <c r="J82" i="47"/>
  <c r="F103" s="1"/>
  <c r="D82"/>
  <c r="D103" s="1"/>
  <c r="D110" s="1"/>
  <c r="G82" i="24"/>
  <c r="E103" s="1"/>
  <c r="G82" i="25"/>
  <c r="E103" s="1"/>
  <c r="J92" i="26"/>
  <c r="F107" s="1"/>
  <c r="D92"/>
  <c r="D107" s="1"/>
  <c r="G86"/>
  <c r="E105" s="1"/>
  <c r="J83"/>
  <c r="F104" s="1"/>
  <c r="D83"/>
  <c r="D104" s="1"/>
  <c r="D110" s="1"/>
  <c r="G96"/>
  <c r="E108" s="1"/>
  <c r="J82" i="27"/>
  <c r="F103" s="1"/>
  <c r="D82"/>
  <c r="D103" s="1"/>
  <c r="D109" s="1"/>
  <c r="J95"/>
  <c r="F107" s="1"/>
  <c r="D95"/>
  <c r="D107" s="1"/>
  <c r="G85" i="29"/>
  <c r="E104" s="1"/>
  <c r="J95"/>
  <c r="F107" s="1"/>
  <c r="D95"/>
  <c r="D107" s="1"/>
  <c r="J82"/>
  <c r="F103" s="1"/>
  <c r="D82"/>
  <c r="D103" s="1"/>
  <c r="D109" s="1"/>
  <c r="G82" i="30"/>
  <c r="E103" s="1"/>
  <c r="G97" i="31"/>
  <c r="E109" s="1"/>
  <c r="G84"/>
  <c r="E105" s="1"/>
  <c r="J83" i="32"/>
  <c r="F104" s="1"/>
  <c r="D83"/>
  <c r="D104" s="1"/>
  <c r="G96"/>
  <c r="E108" s="1"/>
  <c r="J89"/>
  <c r="F106" s="1"/>
  <c r="D89"/>
  <c r="D106" s="1"/>
  <c r="J99"/>
  <c r="F109" s="1"/>
  <c r="D99"/>
  <c r="D109" s="1"/>
  <c r="J83" i="33"/>
  <c r="F104" s="1"/>
  <c r="D83"/>
  <c r="D104" s="1"/>
  <c r="G82" i="34"/>
  <c r="E103" s="1"/>
  <c r="J98"/>
  <c r="F108" s="1"/>
  <c r="D98"/>
  <c r="D108" s="1"/>
  <c r="G84" i="35"/>
  <c r="E105" s="1"/>
  <c r="G97"/>
  <c r="E109" s="1"/>
  <c r="G100"/>
  <c r="E110" s="1"/>
  <c r="J83" i="36"/>
  <c r="F104" s="1"/>
  <c r="D83"/>
  <c r="D104" s="1"/>
  <c r="D111" s="1"/>
  <c r="G83" i="37"/>
  <c r="E104" s="1"/>
  <c r="G96"/>
  <c r="E108" s="1"/>
  <c r="J82" i="38"/>
  <c r="F103" s="1"/>
  <c r="D82"/>
  <c r="D103" s="1"/>
  <c r="D109" s="1"/>
  <c r="J95"/>
  <c r="F107" s="1"/>
  <c r="D95"/>
  <c r="D107" s="1"/>
  <c r="D110" s="1"/>
  <c r="J82" i="39"/>
  <c r="F103" s="1"/>
  <c r="D82"/>
  <c r="D103" s="1"/>
  <c r="D109" s="1"/>
  <c r="G82" i="41"/>
  <c r="E103" s="1"/>
  <c r="G98"/>
  <c r="E108" s="1"/>
  <c r="G80" i="45"/>
  <c r="E101" s="1"/>
  <c r="G85" i="46"/>
  <c r="E104" s="1"/>
  <c r="J82"/>
  <c r="F103" s="1"/>
  <c r="D82"/>
  <c r="D103" s="1"/>
  <c r="D109" s="1"/>
  <c r="J95"/>
  <c r="F107" s="1"/>
  <c r="D95"/>
  <c r="D107" s="1"/>
  <c r="G82" i="47"/>
  <c r="E103" s="1"/>
  <c r="D109" i="17"/>
  <c r="D131" i="7"/>
  <c r="D110" i="42"/>
  <c r="D109"/>
  <c r="D110" i="21"/>
  <c r="D109"/>
  <c r="D109" i="6"/>
  <c r="D110"/>
  <c r="D110" i="1" l="1"/>
  <c r="D109" i="40"/>
  <c r="D109" i="43"/>
  <c r="D110" i="5"/>
  <c r="D110" i="24"/>
  <c r="D110" i="19"/>
  <c r="D109" i="11"/>
  <c r="D110" i="4"/>
  <c r="D110" i="9"/>
  <c r="D112" i="31"/>
  <c r="D110" i="10"/>
  <c r="D111" i="28"/>
  <c r="D110" i="22"/>
  <c r="D110" i="30"/>
  <c r="D132" i="7"/>
  <c r="D112" i="35"/>
  <c r="D111" i="20"/>
  <c r="D109" i="13"/>
  <c r="D111" i="2"/>
  <c r="D110" i="25"/>
  <c r="D107" i="45"/>
  <c r="D111" i="33"/>
  <c r="D110"/>
  <c r="D110" i="29"/>
  <c r="D111" i="16"/>
  <c r="D110" i="3"/>
  <c r="D109" i="12"/>
  <c r="D109" i="44"/>
  <c r="D111" i="26"/>
  <c r="D111" i="32"/>
  <c r="D110" i="36"/>
  <c r="D110" i="39"/>
  <c r="D109" i="47"/>
  <c r="D110" i="48"/>
  <c r="D109"/>
  <c r="D110" i="46"/>
  <c r="D110" i="32"/>
  <c r="D110" i="27"/>
  <c r="D110" i="41"/>
  <c r="D111" i="37"/>
  <c r="D110" i="34"/>
  <c r="D110" i="18"/>
  <c r="D112" i="14"/>
  <c r="D116" i="15"/>
  <c r="D110" i="17"/>
</calcChain>
</file>

<file path=xl/sharedStrings.xml><?xml version="1.0" encoding="utf-8"?>
<sst xmlns="http://schemas.openxmlformats.org/spreadsheetml/2006/main" count="46748" uniqueCount="7791">
  <si>
    <t>SN</t>
  </si>
  <si>
    <t>PD</t>
  </si>
  <si>
    <t>PY</t>
  </si>
  <si>
    <t>VL</t>
  </si>
  <si>
    <t>IS</t>
  </si>
  <si>
    <t>BP</t>
  </si>
  <si>
    <t>EP</t>
  </si>
  <si>
    <t>Jose, AMS; Oreja-Guevara, C; Lorenzo, SC; Notario, LC; Vega, BR; Perez, CB</t>
  </si>
  <si>
    <t>Psychotherapeutic and psychosocial interventions for managing stress in multiple sclerosis: the contribution of mindfulness-based interventions</t>
  </si>
  <si>
    <t>NEUROLOGIA</t>
  </si>
  <si>
    <t>Review</t>
  </si>
  <si>
    <t>[San Jose, A. Munoz; Cebolla Lorenzo, S.; Carrillo Notario, L.; Rodriguez Vega, B.; Bayon Perez, C.] Hosp Univ La Paz, Serv Psiquiatria, Madrid, Spain; [Oreja-Guevara, C.] Hosp Clin San Carlos, Serv Neurol, Madrid, Spain</t>
  </si>
  <si>
    <t>Perez, CB (reprint author), Hosp Univ La Paz, Serv Psiquiatria, Madrid, Spain.</t>
  </si>
  <si>
    <t>0213-4853</t>
  </si>
  <si>
    <t>1578-1968</t>
  </si>
  <si>
    <t>MAR</t>
  </si>
  <si>
    <t>Bayon-Perez, C; Hernando, A; Alvarez-Comino, MJ; Cebolla, S; Serrano, L; Gutierrez, F; Montesinos, F; Lagarde, M; Bisbal, O; Matarranz, M; Rubio, R; Pulido, F</t>
  </si>
  <si>
    <t>Toward a comprehensive care of HIV patients: finding a strategy to detect depression in a Spanish HIV cohort</t>
  </si>
  <si>
    <t>AIDS CARE-PSYCHOLOGICAL AND SOCIO-MEDICAL ASPECTS OF AIDS/HIV</t>
  </si>
  <si>
    <t>Article</t>
  </si>
  <si>
    <t>[Bayon-Perez, C.] Hosp Univ La Paz, Dept Psychiat, IdiPaz, Madrid, Spain; [Hernando, A.] Univ Europea Madrid, Dept Med Specialties, Villaviciosa De Odon, Spain; [Hernando, A.; Lagarde, M.; Bisbal, O.; Matarranz, M.; Rubio, R.; Pulido, F.] Inst Invest Hosp 12 Octubre I 12, HIV Unit, Madrid, Spain; [Alvarez-Comino, M. J.; Montesinos, F.] Univ Europea Madrid, Dept Psychol, Villaviciosa De Odon, Spain; [Cebolla, S.] SSM Tetuan, IdiPaz, Dept Psychiat, Madrid, Spain; [Serrano, L.] Hosp Univ La Paz, IdiPaz, HIV Unit, Madrid, Spain; [Gutierrez, F.] Policlin Valdemoro Plaza, Valdemoro, Spain</t>
  </si>
  <si>
    <t>Pulido, F (reprint author), Inst Invest Hosp 12 Octubre I 12, HIV Unit, Madrid, Spain.</t>
  </si>
  <si>
    <t>0954-0121</t>
  </si>
  <si>
    <t>Medel-Herrero, A; Gomez-Beneyto, M; Saz-Parkinson, Z; Bravo-Ortiz, MF; Amate, JM</t>
  </si>
  <si>
    <t>Discordance between two national health statistics sources (EMH and EESCRI, 1990-2009). Analysis of psychiatric morbidity</t>
  </si>
  <si>
    <t>REVISTA DE PSIQUIATRIA Y SALUD MENTAL</t>
  </si>
  <si>
    <t>[Medel-Herrero, Alvaro] Hosp 12 Octubre, Ctr Invest Biomed Red Enfermedades Neurodegenerat, CIBERNED, Serv Neurol, E-28041 Madrid, Spain; [Gomez-Beneyto, Manuel] Univ Valencia, Fac Med, Dept Med, CIBERSAM, Valencia, Spain; [Saz-Parkinson, Zuleika] Hosp Clin San Carlos, Inst Invest Sanitaria Hosp Clin San Carlos IdISSC, Fdn Invest Biomed, Madrid, Spain; [Fe Bravo-Ortiz, Maria] Hosp Univ La Paz, Serv Psiquiatria &amp; Salud Mental, IdiPaz, Madrid, Spain; [Fe Bravo-Ortiz, Maria] Univ Autonoma Madrid, Dept Psiquiatria, Madrid, Spain; [Maria Amate, Jose] Inst Salud Carlos III, Agencia Evaluac Tecnol Sanitarias, Madrid, Spain</t>
  </si>
  <si>
    <t>Medel-Herrero, A (reprint author), Hosp 12 Octubre, Ctr Invest Biomed Red Enfermedades Neurodegenerat, CIBERNED, Serv Neurol, E-28041 Madrid, Spain.</t>
  </si>
  <si>
    <t>1888-9891</t>
  </si>
  <si>
    <t>JAN-MAR</t>
  </si>
  <si>
    <t>Polo, R; Blanch, J; Locutura, J; Arazo, P; Bachiller, P; Bayon, C; Estrada, V; Fernandez, JL; Fumaz, C; Galindo, MJ; Tome, MG; Iribarren, JA; Lozano, F; Marino, A; Mellado, MJ; Munoz-Moreno, JA; Navarro, ML; Navines, R; Prieto, JFP; Rojo, A; Rousaud, A; Hernandez, JS; Santos, J; Tuset, M</t>
  </si>
  <si>
    <t>Executive summary of the consensus document on psychiatric and psychological aspects in adults and children with HIV infection</t>
  </si>
  <si>
    <t>ENFERMEDADES INFECCIOSAS Y MICROBIOLOGIA CLINICA</t>
  </si>
  <si>
    <t>[Polo, Rosa] Secretaria Plan Nacl Sida, Madrid, Spain; [Blanch, Jordi] Hosp Clin Barcelona, Serv Psiquiatria &amp; Psicol, Barcelona, Spain; [Locutura, Jaime] Hosp Univ Burgos, Burgos, Spain; [Arazo, Piedad] Hosp Miguel Servet, Unidad VIH, Zaragoza, Spain; [Bachiller, Pablo] Hosp Univ Rio Hortega, Valladolid, Spain; [Bayon, Carmen] IdiPaz, Hosp Univ La Paz, Psiquiatria, Madrid, Spain; [Estrada, Vicente] Hosp Clin Univ, Unidad VIH, Madrid, Spain; [Luis Fernandez, Jose] Complejo Hosp Univ Vigo, Serv Interconsulta, Vigo, Spain; [Fumaz, Carmina] Hosp Badalona Germans Trias &amp; Pujol, Badalona, Spain; [Jose Galindo, Ma] Hosp Clin Univ, Unidad VIH, Valencia, Spain; [Gonzalez Tome, Maribel] Hosp 12 Octubre, Pediat, Madrid, Spain; [Antonio Iribarren, Jose] Hosp Univ Donostia, Unidad VIH, San Sebastian, Spain; [Lozano, Fernando] Hosp Univ Valme, Unidad Clin Enf Infecc &amp; Microbiol, Seville, Spain; [Marino, Ana] Complejo Hosp Univ Ferrol, Unidad Enfermedades Infecc, La Coruna, Spain; [Jose Mellado, Ma] Hosp Univ La Paz, Madrid, Spain; [Munoz-Moreno, Jose A.] Hosp Badalona Germans Trias &amp; Pujol, Fdn Lucha SIDA, Badalona, Barcelona, Spain; [Luisa Navarro, Maria] Hosp Univ Gregorio Maranon, Madrid, Spain; [Navines, Ricard] Hosp Clin Barcelona, Serv Psiquiatria &amp; Psicol, Barcelona, Spain; [Perez Prieto, Juan Francisco] Hosp Clin Univ, Serv Pediat, Valencia, Spain; [Rojo, Agueda] Complejo Hosp Univ Vigo, Unidad Hosp Psiquiatrica, Vigo, Spain; [Rousaud, Araceli] Hosp Clin Barcelona, Serv Psiquiatria &amp; Psicol, Barcelona, Spain; [Sanchez Hernandez, Jesus] Hosp Univ Burgos, Psicol Clin, Burgos, Spain; [Santos, Jesus] Hosp Univ Virgen Victoria, Unidad VIH, Med Interna, Malaga, Spain; [Tuset, Montse] Hosp Clin Barcelona, Serv Farm, Barcelona, Spain</t>
  </si>
  <si>
    <t>Polo, R (reprint author), Secretaria Plan Nacl Sida, Madrid, Spain.</t>
  </si>
  <si>
    <t>0213-005X</t>
  </si>
  <si>
    <t>1578-1852</t>
  </si>
  <si>
    <t>JAN</t>
  </si>
  <si>
    <t>AUTORES</t>
  </si>
  <si>
    <t>TITULO</t>
  </si>
  <si>
    <t>REVISTA</t>
  </si>
  <si>
    <t>TIPO DE DOCUMENTO</t>
  </si>
  <si>
    <t>FACTOR DE IMPACTO</t>
  </si>
  <si>
    <t>CUARTIL</t>
  </si>
  <si>
    <t>MATERIA</t>
  </si>
  <si>
    <t>RANKING</t>
  </si>
  <si>
    <t>DECIL</t>
  </si>
  <si>
    <t>DIRRECCIÓN</t>
  </si>
  <si>
    <t>REPRINT ADRESS</t>
  </si>
  <si>
    <t>CITAS</t>
  </si>
  <si>
    <t>Vivancos-Matellano, F; Garcia-Ruiz, AJ; Soler, NGA</t>
  </si>
  <si>
    <t>Pharmacoeconomic study of the treatment of advanced Parkinson's disease</t>
  </si>
  <si>
    <t>REVISTA DE NEUROLOGIA</t>
  </si>
  <si>
    <t>[Vivancos-Matellano, Francisco] Hosp Univ La Paz, Unidad Trastornos Movimiento, Serv Neurol, Paseo Castellana 261, E-28046 Madrid, Spain; [Garcia-Ruiz, Antonio J.; Soler, Nuria Garcia-Agua] Univ Malaga, Catedra Econ Salud &amp; Uso Rac Medicamento, Dept Farmacol, Malaga, Spain</t>
  </si>
  <si>
    <t>Vivancos-Matellano, F (reprint author), Hosp Univ La Paz, Unidad Trastornos Movimiento, Serv Neurol, Paseo Castellana 261, E-28046 Madrid, Spain.</t>
  </si>
  <si>
    <t>0210-0010</t>
  </si>
  <si>
    <t>DEC 16</t>
  </si>
  <si>
    <t>Fernandez-Montoya, J; Buendia, I; Martin, YB; Egea, J; Negredo, P; Avendano, C</t>
  </si>
  <si>
    <t>Sensory Input-Dependent Changes in Glutamatergic Neuro transmission-Related Genes and Proteins in the Adult Rat Trigeminal Ganglion</t>
  </si>
  <si>
    <t>FRONTIERS IN MOLECULAR NEUROSCIENCE</t>
  </si>
  <si>
    <t>[Fernandez-Montoya, Julia; Martin, Yasmina B.; Negredo, Pilar; Avendano, Carlos] Univ Autonoma Madrid, Dept Anat Histol &amp; Neurociencia, Madrid, Spain; [Buendia, Izaskun; Egea, Javier] Hosp Univ La Princesa, Inst Invest Sanitaria, Madrid, Spain; [Buendia, Izaskun; Egea, Javier] Univ Autonoma Madrid, Inst Teofilo Hernando, Dept Farmacol &amp; Terapeut, Madrid, Spain; [Martin, Yasmina B.] Univ Francisco Vitoria, Dept Anat, Madrid, Spain</t>
  </si>
  <si>
    <t>Avendano, C (reprint author), Univ Autonoma Madrid, Dept Anat Histol &amp; Neurociencia, Madrid, Spain.</t>
  </si>
  <si>
    <t>1662-5099</t>
  </si>
  <si>
    <t>Gil-Martinez, A; Grande-Alonso, M; Lopez-De-Uralde-Villanueva, I; Lopez-Lopez, A; Fernandez-Carnero, J; La Touche, R</t>
  </si>
  <si>
    <t>Chronic Temporomandibular Disorders: disability, pain intensity and fear of movement</t>
  </si>
  <si>
    <t>JOURNAL OF HEADACHE AND PAIN</t>
  </si>
  <si>
    <t>[Gil-Martinez, Alfonso; Lopez-de-Uralde-Villanueva, Ibai; Fernandez-Carnero, Josue; La Touche, Roy] Hosp La Paz, Inst Hlth Res, Madrid, Spain; [Gil-Martinez, Alfonso; Grande-Alonso, Monica; Lopez-de-Uralde-Villanueva, Ibai; Fernandez-Carnero, Josue; La Touche, Roy] Univ Autonoma Madrid, Mot Brains Res Grp, Dept Fisioterapia, Ctr Super Estudios Univ, Calle La Salle 10, Madrid 28036, Spain; [Lopez-Lopez, Almudena; Fernandez-Carnero, Josue] Univ Rey Juan Carlos, Multidisciplinary Grp Pain Res &amp; Management, Excellence Res Program URJC Santander, Alcorcon, Spain; [Lopez-Lopez, Almudena] Univ Rey Juan Carlos, Dept Med &amp; Cirugia Psicol Med Prevent &amp; Salud Pub, Avda Atenas S-N, Alcorcon 28922, Spain; [Fernandez-Carnero, Josue] Univ Rey Juan Carlos, Dept Phys Therapy Occupat Therapy Rehabil &amp; Phys, Avda Atenas S-N, Alcorcon 28922, Spain</t>
  </si>
  <si>
    <t>Gil-Martinez, A (reprint author), Hosp La Paz, Inst Hlth Res, Madrid, Spain.; Gil-Martinez, A (reprint author), Univ Autonoma Madrid, Mot Brains Res Grp, Dept Fisioterapia, Ctr Super Estudios Univ, Calle La Salle 10, Madrid 28036, Spain.</t>
  </si>
  <si>
    <t>1129-2369</t>
  </si>
  <si>
    <t>Lubrini, G; Lago, MR; Perianez, JA; Barranco, AT; De Dios, C; Fernandez-Fourier, M; Tejedor, ED; Garcia, AF</t>
  </si>
  <si>
    <t>The contribution of depressive symptoms to slowness of information processing in relapsing remitting multiple sclerosis</t>
  </si>
  <si>
    <t>MULTIPLE SCLEROSIS JOURNAL</t>
  </si>
  <si>
    <t>[Lubrini, Genny; Tallon Barranco, Antonio; Fernandez-Fourier, Mireya; Diez Tejedor, Exuperio; Frank Garcia, Ana] Univ Autonoma Madrid, IdiPAZ Hlth Res Inst, La Paz Univ Hosp, Dept Neurol, Madrid, Spain; [Rios Lago, Marcos] Hosp Beata Maria Ana, Brain Damage Serv, Madrid, Spain; [Rios Lago, Marcos] UNED, Dept Basic Psychol 2, Madrid, Spain; [Perianez, Jose A.] Univ Complutense Madrid, Dept Basic Psychol 2, Madrid, Spain; [De Dios, Consuelo] Univ Autonoma Madrid, IdiPAZ Hlth Res Inst, La Paz Univ Hosp, Dept Psychiat, Madrid, Spain</t>
  </si>
  <si>
    <t>Lubrini, G (reprint author), Univ Autonoma Madrid, IdiPAZ Hlth Res Inst, La Paz Univ Hosp, Dept Neurol, Madrid, Spain.</t>
  </si>
  <si>
    <t>1352-4585</t>
  </si>
  <si>
    <t>OCT</t>
  </si>
  <si>
    <t>Rodriguez-Frutos, B; Otero-Ortega, L; Gutierrez-Fernandez, M; Fuentes, B; Ramos-Cejudo, J; Diez-Tejedor, E</t>
  </si>
  <si>
    <t>Stem Cell Therapy and Administration Routes After Stroke</t>
  </si>
  <si>
    <t>TRANSLATIONAL STROKE RESEARCH</t>
  </si>
  <si>
    <t>[Rodriguez-Frutos, Berta; Otero-Ortega, Laura; Gutierrez-Fernandez, Maria; Fuentes, Blanca; Ramos-Cejudo, Jaime; Diez-Tejedor, Exuperio] Autonomous Univ Madrid, Dept Neurol, La Paz Univ Hosp, Paseo Castellana 261, Madrid 28046, Spain; [Rodriguez-Frutos, Berta; Otero-Ortega, Laura; Gutierrez-Fernandez, Maria; Fuentes, Blanca; Ramos-Cejudo, Jaime; Diez-Tejedor, Exuperio] Autonomous Univ Madrid, Neurosci &amp; Cerebrovasc Res Lab, La Paz Univ Hosp, Stroke Ctr,Neurosci Area,IdiPAZ,Hlth Res Inst, Paseo Castellana 261, Madrid 28046, Spain</t>
  </si>
  <si>
    <t>Gutierrez-Fernandez, M (reprint author), Autonomous Univ Madrid, Dept Neurol, La Paz Univ Hosp, Paseo Castellana 261, Madrid 28046, Spain.; Gutierrez-Fernandez, M (reprint author), Autonomous Univ Madrid, Neurosci &amp; Cerebrovasc Res Lab, La Paz Univ Hosp, Stroke Ctr,Neurosci Area,IdiPAZ,Hlth Res Inst, Paseo Castellana 261, Madrid 28046, Spain.</t>
  </si>
  <si>
    <t>1868-4483</t>
  </si>
  <si>
    <t>Pascual-Pascual, SI; Nascimento, A; Fernandez-Llamazares, CM; Medrano-Lopez, C; Villalobos-Pinto, E; Martinez-Moreno, M; Ley, M; Manrique-Rodriguez, S; Blasco-Alonso, J</t>
  </si>
  <si>
    <t>Clinical guidelines for infantile-onset Pompe disease</t>
  </si>
  <si>
    <t>[Pascual-Pascual, Samuel I.] UAM, Serv Neurol Pediat, Hosp Univ La Paz, Paseo Castellana 261, E-28046 Madrid, Spain; [Nascimento, Andres] ISCIII, UB CIBER, Hosp Sant Joan de Deu, Unidad Patol Neuromuscular,Serv Neurol, Barcelona, Spain; [Fernandez-Llamazares, Cecilia M.; Manrique-Rodriguez, Silvia] Inst Carlos III, Red SAMID, Red Salud Materno Infantil Desarrollo, Serv Farm,Hosp Gen Univ Gregorio Maranon,Inst Inv, Madrid, Spain; [Medrano-Lopez, Constancio] UCM, Secc Cardiol Pediat, Hosp Gen Univ Gregorio Maranon, Inst Invest Sanitaria Gregorio Maranon, Madrid, Spain; [Villalobos-Pinto, Enrique] Hosp Nino Jesus, Serv Pediat, Madrid, Spain; [Martinez-Moreno, Mercedes] Hosp Univ La Paz, Secc Rehabil Infantil, Serv Med Fis &amp; Rehabil, Madrid, Spain; [Ley, Miriam] Univ Cadiz, Serv Pediat, Hosp Univ Puerta Mar, Cadiz, Spain; [Blasco-Alonso, Javier] Hosp Reg Univ Malaga, Unidad Gastroenterol &amp; Nutr Infantil, Malaga, Spain</t>
  </si>
  <si>
    <t>Pascual-Pascual, SI (reprint author), UAM, Serv Neurol Pediat, Hosp Univ La Paz, Paseo Castellana 261, E-28046 Madrid, Spain.</t>
  </si>
  <si>
    <t>Leon-Hernandez, JV; Martin-Pintado-Zugasti, A; Frutos, LG; Alguacil-Diego, IM; de la Llave-Rincon, AI; Fernandez-Carnero, J</t>
  </si>
  <si>
    <t>Immediate and short-term effects of the combination of dry needling and percutaneous TENS on post-needling soreness in patients with chronic myofascial neck pain</t>
  </si>
  <si>
    <t>BRAZILIAN JOURNAL OF PHYSICAL THERAPY</t>
  </si>
  <si>
    <t>[Leon-Hernandez, Jose V.] Univ Autonoma Madrid, Ctr Adv Studies Univ La Salle, Fac Hlth Sci, Dept Phys Therapy, Madrid, Spain; [Leon-Hernandez, Jose V.; Fernandez-Carnero, Josue] Univ Autonoma Madrid, Ctr Adv Studies Univ La Salle, Res Grp Movement &amp; Behav Sci &amp; Study Pain, Madrid, Spain; [Martin-Pintado-Zugasti, Aitor] Univ CEU San Pablo, Fac Med, Dept Phys Therapy, Madrid, Spain; [Frutos, Laura G.; Alguacil-Diego, Isabel M.; de la Llave-Rincon, Ana I.; Fernandez-Carnero, Josue] Univ Rey Juan Carlos, Dept Phys Therapy Occupat Therapy Rehabil &amp; Phys, Madrid, Spain; [Fernandez-Carnero, Josue] Hosp Paz Inst Hlth Res, IdiPAZ, Madrid, Spain</t>
  </si>
  <si>
    <t>Leon-Hernandez, JV (reprint author), Univ Autonoma Madrid, Fac Hlth Sci, Ctr Adv Studies Univ La Salle, Dept Physiotherapy, Madrid, Spain.</t>
  </si>
  <si>
    <t>1413-3555</t>
  </si>
  <si>
    <t>SEP-OCT</t>
  </si>
  <si>
    <t>Ntaios, G; Vemmos, K; Lip, GYH; Koroboki, E; Manios, E; Vemmou, A; Rodriguez-Campello, A; Cuadrado-Godia, E; Giralt-Steinhauer, E; Arnao, V; Caso, V; Paciaroni, M; Diez-Tejedor, E; Fuentes, B; Perez Lucas, J; Arauz, A; Ameriso, SF; Hawkes, MA; Pertierra, L; Gomez-Schneider, M; Bandini, F; Chavarria Cano, B; Iglesias Mohedano, AM; Garcia Pastor, A; Gil-Nunez, A; Putaala, J; Tatlisumak, T; Barboza, MA; Athanasakis, G; Makaritsis, K; Papavasileiou, V</t>
  </si>
  <si>
    <t>Risk Stratification for Recurrence and Mortality in Embolic Stroke of Undetermined Source</t>
  </si>
  <si>
    <t>STROKE</t>
  </si>
  <si>
    <t>[Ntaios, George; Athanasakis, George; Makaritsis, Konstantinos; Papavasileiou, Vasileios] Univ Thessaly, Larissa Univ Hosp, Sch Med, Dept Med, Biopolis 41110, Larissa, Greece; [Vemmos, Konstantinos; Koroboki, Eleni; Manios, Efstathios; Vemmou, Anastasia] Alexandra Hosp, Med Sch Athens, Dept Clin Therapeut, Athina, Greece; [Lip, Gregory Y. H.] Univ Birmingham, City Hosp, Inst Cardiovasc Sci, Birmingham B15 2TT, W Midlands, England; [Rodriguez-Campello, Ana; Cuadrado-Godia, Elisa; Giralt-Steinhauer, Eva] Univ Autonoma Barcelona, IMIM Hosp del Mar Inst Hosp del Mar Invest Med, Neurovasc Res Grp, Stroke Unit,Dept Neurol,Hosp del Mar, E-08193 Barcelona, Spain; [Arnao, Valentina; Caso, Valeria; Paciaroni, Maurizio] Univ Perugia, Stroke Unit, I-06100 Perugia, Italy; [Diez-Tejedor, Exuperio; Fuentes, Blanca; Perez Lucas, Josefa] Univ Autonoma Madrid, IdiPAZ Hlth Res Inst, Dept Neurol, E-28049 Madrid, Spain; [Diez-Tejedor, Exuperio; Fuentes, Blanca; Perez Lucas, Josefa] Univ Autonoma Madrid, IdiPAZ Hlth Res Inst, La Paz Univ Hosp, Stroke Ctr, E-28049 Madrid, Spain; [Arauz, Antonio] Inst Nacl Neurol &amp; Neurocirugia Manuel Velasco Su, Stroke Clin, Mexico City, DF, Mexico; [Ameriso, Sebastian F.; Hawkes, Maximiliano A.; Pertierra, Lucia; Gomez-Schneider, Maia] FLENI, Neurol Res Inst, Dept Neurol, Buenos Aires, DF, Argentina; [Bandini, Fabio] San Paolo Hosp, Dept Neurol, Savona, Italy; [Chavarria Cano, Beatriz; Iglesias Mohedano, Ana Maria; Garcia Pastor, Andres; Gil-Nunez, Antonio] Univ Complutense Madrid, Hosp Gen Univ Gregorio Maranon, IiSGM Hlth Res Inst, Vasc Neurol Sect,Stroke Ctr, E-28040 Madrid, Spain; [Putaala, Jukka; Tatlisumak, Turgut] Univ Helsinki, Cent Hosp, Dept Neurol, FIN-00014 Helsinki, Finland; [Putaala, Jukka; Tatlisumak, Turgut] Univ Helsinki, FIN-00014 Helsinki, Finland; [Tatlisumak, Turgut] Gothenburg Univ, Sahlgrenska Acad, Inst Neurosci &amp; Physiol, S-41124 Gothenburg, Sweden; [Tatlisumak, Turgut] Sahlgrens Univ Hosp, Dept Neurol, Gothenburg, Sweden; [Barboza, Miguel A.] Univ Costa Rica, Hosp Dr Rafael A Calderon Guardia, Dept Neurosci, CCSS, Rodrigo Facio Brenes, Costa Rica; [Papavasileiou, Vasileios] Univ Leeds, Leeds Teaching Hosp NHS Trust, Dept Neurosci, Stroke Serv, Leeds LS2 9JT, W Yorkshire, England; [Papavasileiou, Vasileios] Univ Leeds, Sch Med, Leeds LS2 9JT, W Yorkshire, England</t>
  </si>
  <si>
    <t>Ntaios, G (reprint author), Univ Thessaly, Larissa Univ Hosp, Sch Med, Dept Med, Biopolis 41110, Larissa, Greece.</t>
  </si>
  <si>
    <t>0039-2499</t>
  </si>
  <si>
    <t>SEP</t>
  </si>
  <si>
    <t>Barreiro, M; Sivera, R; Casasnovas, C; Marquez, C; Pascual, SI; Frasquet, M; Albert, MA; Homedes, C; Villareal, L; Garcia-Romero, M; Arpa, J; Vazquez, JF; Chumillas, MJ; Vilchez, JJE; Lupo, V; Palau, F; Espinos, C; Sevilla, T</t>
  </si>
  <si>
    <t>GENETIC DISTRIBUTION IN THE SPANISH TREAT-CMT CONSORTIUM</t>
  </si>
  <si>
    <t>JOURNAL OF THE PERIPHERAL NERVOUS SYSTEM</t>
  </si>
  <si>
    <t>Meeting Abstract</t>
  </si>
  <si>
    <t>[Barreiro, M.; Sivera, R.; Frasquet, M.; Vazquez, J. F.; Chumillas, M. J.; Vilchez, J. J. E.; Sevilla, T.] Hosp Univ &amp; Politecn La Fe, Valencia, Spain; [Sivera, R.] Hosp Francesc Borja, Gandia, Spain; [Casasnovas, C.; Albert, M. A.; Homedes, C.] Hosp Univ Bellvitge, Barcelona, Spain; [Marquez, C.; Villareal, L.] Hosp Univ Virgen del Rocio, Seville, Spain; [Pascual, S., I; Garcia-Romero, M.; Arpa, J.] Hosp Univ La Paz, Madrid, Spain; [Vilchez, J. J. E.; Espinos, C.; Sevilla, T.] Univ Valencia, E-46003 Valencia, Spain; [Vilchez, J. J. E.; Sevilla, T.] CIBERER, Valencia, Spain; [Lupo, V; Espinos, C.] Ctr Invest Principe Felipe, Valencia, Spain; [Palau, F.] Hosp Univ St Joan de Deu, Barcelona, Spain</t>
  </si>
  <si>
    <t>1085-9489</t>
  </si>
  <si>
    <t>Sivera, R; Frasquet, M; Barreiro, M; Garcia-Sobrino, T; Pardo, J; Fernandez, R; Lopez-de-Munain, A; Marquez, C; Rojas, R; Segovia, S; Nascimento, A; Cortez, C; Lia, A; Garcia-Romero, M; Pascual, SI; Berciano, J; Lara, A; Guerrero, A; Casasnovas, C; Esteban, J; Diaz, C; Camacho, A; Chumillas, MJ; Vazquez, JF; Vilchez, JJE; Lupo, V; Espinos, C; Palau, F; Sevilla, T</t>
  </si>
  <si>
    <t>GANGLIOSIDE INDUCED DIFFERENTIATION ASSOCIATED PROTEIN 1 MUTATIONS IN SPAIN, A NATIONWIDE STUDY</t>
  </si>
  <si>
    <t>[Sivera, R.] Hosp Francesc de Borja, Gandia, Spain; [Sivera, R.; Frasquet, M.; Barreiro, M.; Chumillas, M. J.; Vazquez, J. F.; Vilchez, J. J. E.] Hosp Univ &amp; Politecn La Fe, Valencia, Spain; [Garcia-Sobrino, T.; Pardo, J.] Complexo Hosp Univ Santiago de Compostela, Santiago De Compostela, Spain; [Fernandez, R.; Lopez-de-Munain, A.] Hosp Univ Donostia, Donostia San Sebastian, Spain; [Marquez, C.] Hosp Univ Virgen del Rocio, Seville, Spain; [Rojas, R.; Segovia, S.] Hosp Santa Creu &amp; Sant Pau, Barcelona, Spain; [Nascimento, A.; Cortez, C.; Lia, A.; Palau, F.] Hosp Univ St Joan Deu, Barcelona, Spain; [Garcia-Romero, M.; Pascual, S., I] Hosp Univ La Paz, Madrid, Spain; [Berciano, J.; Lara, A.] Hosp Univ Marques Valdecilla, Santander, Spain; [Guerrero, A.] Hosp Clin San Carlos, Madrid, Spain; [Casasnovas, C.] Hosp Univ Bellvitge, Barcelona, Spain; [Esteban, J.] Hosp Univ 12 Octubre, Madrid, Spain; [Diaz, C.] Hosp Gen Univ Alicante, Alicante, Spain; [Camacho, A.] Complejo Asistencial Univ Burgos, Burgos, Spain; [Vazquez, J. F.] Ctr Invest Biomed Red Enfermedades Raras CIBERER, Valencia, Spain; [Vazquez, J. F.; Espinos, C.] Univ Valencia, E-46003 Valencia, Spain; [Lupo, V; Espinos, C.] Ctr Invest Principe Felipe, Valencia, Spain</t>
  </si>
  <si>
    <t>Rodriguez-Frutos, B; Otero-Ortega, L; Ramos-Cejudo, J; Martinez-Sanchez, P; Barahona-Sanz, I; Navarro-Hernanz, T; Gomez-de Frutos, MD; Diez-Tejedor, E; Gutierrez-Fernandez, M</t>
  </si>
  <si>
    <t>Enhanced brain-derived neurotrophic factor delivery by ultrasound and microbubbles promotes white matter repair after stroke</t>
  </si>
  <si>
    <t>BIOMATERIALS</t>
  </si>
  <si>
    <t>[Rodriguez-Frutos, Berta; Otero-Ortega, Laura; Ramos-Cejudo, Jaime; Martinez-Sanchez, Patricia; Barahona-Sanz, Ines; del Carmen Gomez-de Frutos, Maria; Diez-Tejedor, Exuperio; Gutierrez-Fernandez, Maria] Univ Autonoma Madrid, Dept Neurol, La Paz Univ Hosp, Neurosci Area,IdiPAZ Hlth Res Inst, Madrid, Spain; [Rodriguez-Frutos, Berta; Otero-Ortega, Laura; Ramos-Cejudo, Jaime; Martinez-Sanchez, Patricia; Barahona-Sanz, Ines; del Carmen Gomez-de Frutos, Maria; Diez-Tejedor, Exuperio; Gutierrez-Fernandez, Maria] Univ Autonoma Madrid, Stroke Ctr, La Paz Univ Hosp, Neurosci Area,IdiPAZ Hlth Res Inst,Neurosci &amp; Cer, Madrid, Spain; [Navarro-Hernanz, Teresa] CSIC UAM, Inst Biomed Res Alberto Sols, Lab Imaging &amp; Spect Magnet Resonance LISMAR, Madrid, Spain</t>
  </si>
  <si>
    <t>Diez-Tejedor, E; Gutierrez-Fernandez, M (reprint author), Univ Autonoma Madrid, Dept Neurol, La Paz Univ Hosp, IdiPAZ Hlth Res Inst, Madrid 28046, Spain.; Diez-Tejedor, E; Gutierrez-Fernandez, M (reprint author), Univ Autonoma Madrid, Stroke Ctr, La Paz Univ Hosp, IdiPAZ Hlth Res Inst,Neurosci &amp; Cerebrovasc Res L, Madrid 28046, Spain.</t>
  </si>
  <si>
    <t>0142-9612</t>
  </si>
  <si>
    <t>Pesantez-Rios, G; Martinez-Bermejo, A; Pesantez-Cuesta, G</t>
  </si>
  <si>
    <t>Neuropsychological alterations are frequent in rolandic epilepsy and its atypical developments</t>
  </si>
  <si>
    <t>[Pesantez-Rios, Gabriela; Pesantez-Cuesta, Galo] Ctr Nacl Epilepsia, Jose Berrueta CP 170129, Quito, Ecuador; [Martinez-Bermejo, Antonio] Hosp Univ La Paz, Serv Neurol Infantil, Madrid, Spain</t>
  </si>
  <si>
    <t>Pesantez-Rios, G (reprint author), Ctr Nacl Epilepsia, Jose Berrueta CP 170129, Quito, Ecuador.</t>
  </si>
  <si>
    <t>AUG 1</t>
  </si>
  <si>
    <t>Secades, JJ; Alvarez-Sabin, J; Castillo, J; Diez-Tejedor, E; Martinez-Vila, E; Rios, J; Oudovenko, N</t>
  </si>
  <si>
    <t>Citicoline for Acute Ischemic Stroke: A Systematic Review and Formal Meta-analysis of Randomized, Double-Blind, and Placebo-Controlled Trials</t>
  </si>
  <si>
    <t>JOURNAL OF STROKE &amp; CEREBROVASCULAR DISEASES</t>
  </si>
  <si>
    <t>[Secades, Julio J.] Ferrer Grp, Dept Sci, Avda Diagonal 549, Barcelona 08029, Spain; [Alvarez-Sabin, Jose] Hosp Univ Vall dHebron, Dept Neurol, Barcelona, Spain; [Castillo, Jose] Hosp Clin Univ Santiago, Dept Neurol, Santiago De Compostela, Spain; [Diez-Tejedor, Exuperio] Hosp Univ La Paz, Dept Neurol, Madrid, Spain; [Diez-Tejedor, Exuperio] Hosp Univ La Paz, Stroke Ctr, Madrid, Spain; [Martinez-Vila, Eduardo] Clin Univ Navarra, Dept Neurol, Pamplona, Spain; [Rios, Jose] Univ Autonoma Barcelona, Fac Med, IDIBAPS Hosp Clin, Biostat &amp; Data Management Core Facil, Barcelona, Spain</t>
  </si>
  <si>
    <t>Secades, JJ (reprint author), Ferrer Grp, Dept Sci, Avda Diagonal 549, Barcelona 08029, Spain.</t>
  </si>
  <si>
    <t>1052-3057</t>
  </si>
  <si>
    <t>1532-8511</t>
  </si>
  <si>
    <t>AUG</t>
  </si>
  <si>
    <t>Prefasi, D; Martinez-Sanchez, P; Fuentes, B; Diez-Tejedor, E</t>
  </si>
  <si>
    <t>Severity and outcomes according to stroke etiology in patients under 50 years of age with ischemic stroke</t>
  </si>
  <si>
    <t>JOURNAL OF THROMBOSIS AND THROMBOLYSIS</t>
  </si>
  <si>
    <t>[Prefasi, Daniel; Martinez-Sanchez, Patricia; Fuentes, Blanca; Diez-Tejedor, Exuperio] Autonomous Univ Madrid, La Paz Univ Hosp, IdiPAZ Hlth Res Inst, Dept Neurol, Paseo Castellana 261, Madrid 28046, Spain; [Prefasi, Daniel; Martinez-Sanchez, Patricia; Fuentes, Blanca; Diez-Tejedor, Exuperio] Autonomous Univ Madrid, La Paz Univ Hosp, IdiPAZ Hlth Res Inst, Stroke Ctr, Paseo Castellana 261, Madrid 28046, Spain</t>
  </si>
  <si>
    <t>Martinez-Sanchez, P; Diez-Tejedor, E (reprint author), Autonomous Univ Madrid, La Paz Univ Hosp, IdiPAZ Hlth Res Inst, Dept Neurol, Paseo Castellana 261, Madrid 28046, Spain.; Martinez-Sanchez, P; Diez-Tejedor, E (reprint author), Autonomous Univ Madrid, La Paz Univ Hosp, IdiPAZ Hlth Res Inst, Stroke Ctr, Paseo Castellana 261, Madrid 28046, Spain.</t>
  </si>
  <si>
    <t>0929-5305</t>
  </si>
  <si>
    <t>Rios, A; Lopez-Navas, AI; Lopez-Lopez, AI; Gomez, FJ; Iriarte, J; Herruzo, R; Blanco, G; Llorca, FJ; Asunsolo, A; Sanchez-Gallegos, P; Gutierrez, PR; Fernandez, A; de Jesus, MT; Martinez-Alarcon, L; Lana, A; Fuentes, L; Hernandez, JR; Virseda, J; Yelamos, J; Bondia, JA; Hernandez, AM; Ayala, MA; Ramirez, P; Parrilla, P</t>
  </si>
  <si>
    <t>Acceptance of living liver donation among medical students: A multicenter stratified study from Spain</t>
  </si>
  <si>
    <t>WORLD JOURNAL OF GASTROENTEROLOGY</t>
  </si>
  <si>
    <t>[Rios, Antonio; Isabel Lopez-Navas, Ana; Martinez-Alarcon, Laura; Antonio Ayala, Marco; Ramirez, Pablo] Int Collaborat Donor Project, Murcia 30007, Spain; [Rios, Antonio; Ramirez, Pablo; Parrilla, Pascual] Univ Murcia, Dept Surg Paediat Obstet &amp; Gynaecol, Ave Fuerzas Armadas, Murcia 30800, Spain; [Rios, Antonio; Martinez-Alarcon, Laura; Ramirez, Pablo; Parrilla, Pascual] IMIB Virgen de la Arrixaca Univ Hosp, Surg Serv, Transplant Unit, Carretera Madrid Cartagena S-N, Murcia 30120, Spain; [Rios, Antonio; Ramirez, Pablo] Consejeria Sanidad &amp; Consumo Reg Murcia, Reg Transplant Ctr, Murcia 30008, Spain; [Rios, Antonio] Hosp Clin Univ Virgen de la Arrixaca, Dept Cirugia Gen &amp; Aparato Digest, Unidad Trasplantes, Ave Libertad 208, Murcia 30007, Spain; [Isabel Lopez-Navas, Ana] Univ Catolica San Antonio UCAM, Dept Psychol, Ave Jeronimos, Murcia 30107, Spain; [Isabel Lopez-Lopez, Ana] San Juan Univ Hosp Alicante, Dept Urol, Calle Pintor Baeza, Alicante 03010, Spain; [Javier Gomez, Francisco] Univ Granada, Ave Hosp S-N, Granada 18010, Spain; [Iriarte, Jorge] Univ Navarra, Campus Univ, Navarra 31080, Spain; [Herruzo, Rafael] Univ Autonoma Madrid, Ciudad Univ Cantoblanco, E-28049 Madrid, Spain; [Blanco, Gerardo] Complejo Hosp Univ Badajoz, Hosp Infanta Cristina, Serv Cirugia HBP &amp; Trasplante Hepat, Ave Elvas S-N, Badajoz 06006, Spain; [Javier Llorca, Francisco] Univ Cantabria, Ave Castros S-N, E-39005 Santander, Cantabria, Spain; [Asunsolo, Angel] Univ Alcala De Henares, Fac Med &amp; Ciencias Salud, Dept Cirugia Ciencias Med &amp; Sociales, Campus Cient Tecnol,Plaza San Diego S-N, Madrid 28801, Spain; [Sanchez-Gallegos, Pilar; Antonio Bondia, Jose] Univ Malaga, Fac Med, Ave Cervantes, E-29071 Malaga, Spain; [Ramon Gutierrez, Pedro] ULL, CHUC, Serv Urol, Calle Molinos Agua S-N, San Cristobal De Laguna 38207, Santa Cruz De T, Spain; [Ramon Gutierrez, Pedro] ULL, Dept Cirugia, Calle Molinos Agua S-N, San Cristobal De Laguna 38207, Santa Cruz De T, Spain; [Fernandez, Ana] Univ Europea Madrid, Fac Ciencias Biomed, Dept Ciencias Biomed Basicas, Ave Fernando Alonso, Madrid 28108, Spain; [Teresa de Jesus, Maria] Univ Rey Juan Carlos, Calle Tulipan S-N, Madrid 28933, Spain; [Lana, Alberto] Univ Oviedo, Area Med Prevent &amp; Salud Publ, Fac Med &amp; Ciencias Salud, Calle San Francisco, Oviedo 33003, Asturias, Spain; [Fuentes, Lorena] Univ Zaragoza, Fac Ciencias Salud &amp; Deporte, Dept Farmacol &amp; Fisiol, Calle Pedro Cerbuna, Zaragoza 50018, Spain; [Ramon Hernandez, Juan] Univ Las Palmas Gran Canaria, Calle Juan Quesada S-N, Las Palmas Gran Canaria 35001, Spain; [Virseda, Julio] Univ Castilla La Mancha, Campus Univ Albacete S-N, Albacete 02071, Spain; [Yelamos, Jose] Hosp del Mar, Dept Immunol, Barcelona 08003, Spain; [Miguel Hernandez, Antonio] Hosp Clin Univ Virgen de la Arrixaca, Serv Murciano Salud, Endocrinol &amp; Nutr Serv, Carretera Madrid Cartagena S-N, Murcia 30120, Spain; [Antonio Ayala, Marco] Hosp Reg Alta Especialidad Bajio, Leon 37660, Spain; [Antonio Ayala, Marco] HGSZ 10 Inst Mexicano Seguro Social Delegac Guana, Calle San Clemente, Leon 36010, Spain</t>
  </si>
  <si>
    <t>Rios, A (reprint author), Hosp Clin Univ Virgen de la Arrixaca, Dept Cirugia Gen &amp; Aparato Digest, Unidad Trasplantes, Ave Libertad 208, Murcia 30007, Spain.</t>
  </si>
  <si>
    <t>1007-9327</t>
  </si>
  <si>
    <t>Anguita-Palacios, MC; Talayero-San-Miguel, M; Herrero-Cereceda, S; Martin-Cadenas, M; Pardo-Cuevas, P; Gil-Martinez, A</t>
  </si>
  <si>
    <t>Fear and preoperative anxiety behaviour and pain intensity perceived after knee arthroscopy</t>
  </si>
  <si>
    <t>ENFERMERIA CLINICA</t>
  </si>
  <si>
    <t>[Carmen Anguita-Palacios, M.; Herrero-Cereceda, Salome] Hosp Univ La Paz, Unidad Recuperac Post Anestes URPA Cantoblanco, Madrid, Spain; [Talayero-San-Miguel, Marta; Gil-Martinez, Alfonso] La Salle Univ, Ctr Super Estudios, Grp Invest Ciencias Movimiento Bioconducta &amp; Estu, Madrid, Spain; [Martin-Cadenas, Mar; Pardo-Cuevas, Pilar] Hosp Univ La Paz, Area Quirurg Cantoblanco, Madrid, Spain; [Gil-Martinez, Alfonso] Hosp Univ La Paz, Unidad Invest Enfermeria, Madrid, Spain</t>
  </si>
  <si>
    <t>Gil-Martinez, A (reprint author), La Salle Univ, Ctr Super Estudios, Grp Invest Ciencias Movimiento Bioconducta &amp; Estu, Madrid, Spain.; Gil-Martinez, A (reprint author), Hosp Univ La Paz, Unidad Invest Enfermeria, Madrid, Spain.</t>
  </si>
  <si>
    <t>1130-8621</t>
  </si>
  <si>
    <t>JUL-AUG</t>
  </si>
  <si>
    <t>Marcos-Jorquera, D; Gilart-Iglesias, V; Mora-Gimeno, FJ; Gil-Martinez-Abarca, JA</t>
  </si>
  <si>
    <t>Smart Monitoring Embedded Service for Energy-Efficient and Sustainable Management in Data Centers</t>
  </si>
  <si>
    <t>ENERGIES</t>
  </si>
  <si>
    <t>[Marcos-Jorquera, Diego; Gilart-Iglesias, Virgilio; Jose Mora-Gimeno, Francisco; Antonio Gil-Martinez-Abarca, Juan] Univ Alicante, Dept Comp Sci Technol &amp; Computat, Alicante 03690, Spain</t>
  </si>
  <si>
    <t>Marcos-Jorquera, D (reprint author), Univ Alicante, Dept Comp Sci Technol &amp; Computat, Alicante 03690, Spain.</t>
  </si>
  <si>
    <t>1996-1073</t>
  </si>
  <si>
    <t>JUL</t>
  </si>
  <si>
    <t>Sanchez-Heran, A; Agudo-Carmona, D; Ferrer-Pena, R; Lopez-de-Uralde-Villanueva, I; Gil-Martinez, A; Paris-Alemany, A; La Touche, R</t>
  </si>
  <si>
    <t>Postural Stability in Osteoarthritis of the Knee and Hip: Analysis of Association With Pain Catastrophizing and Fear-Avoidance Beliefs</t>
  </si>
  <si>
    <t>PM&amp;R</t>
  </si>
  <si>
    <t>[Sanchez-Heran, Angel; Agudo-Carmona, Diego; Ferrer-Pena, Raul; Lopez-de-Uralde-Villanueva, Ibai; Gil-Martinez, Alfonso; Paris-Alemany, Alba; La Touche, Roy] Univ Autonoma Madrid, La Salle Univ, Dept Physiotherapy, Fac Hlth Sci,Ctr Adv Studies, Madrid, Spain; [Agudo-Carmona, Diego; Ferrer-Pena, Raul; Lopez-de-Uralde-Villanueva, Ibai; Gil-Martinez, Alfonso; Paris-Alemany, Alba; La Touche, Roy] Univ Autonoma Madrid, La Salle Univ, Res Grp Movement &amp; Behav Sci &amp; Study Pain, Ctr Adv Studies, Madrid, Spain; [Lopez-de-Uralde-Villanueva, Ibai; Gil-Martinez, Alfonso; Paris-Alemany, Alba; La Touche, Roy] Inst Neurosci &amp; Craniofacial Pain INDCRAN, Madrid, Spain; [Lopez-de-Uralde-Villanueva, Ibai; Gil-Martinez, Alfonso; Paris-Alemany, Alba; La Touche, Roy] IdiPAZ, Hosp La Paz Inst Hlth Res, Madrid, Spain</t>
  </si>
  <si>
    <t>La Touche, R (reprint author), Univ Autonoma Madrid, La Salle Univ, Dept Physiotherapy, Fac Hlth Sci,Ctr Adv Studies, Madrid, Spain.; La Touche, R (reprint author), Univ Autonoma Madrid, La Salle Univ, Res Grp Movement &amp; Behav Sci &amp; Study Pain, Ctr Adv Studies, Madrid, Spain.; La Touche, R (reprint author), Inst Neurosci &amp; Craniofacial Pain INDCRAN, Madrid, Spain.; La Touche, R (reprint author), IdiPAZ, Hosp La Paz Inst Hlth Res, Madrid, Spain.</t>
  </si>
  <si>
    <t>1934-1482</t>
  </si>
  <si>
    <t>Buendia, I; Parada, E; Navarro, E; Leon, R; Negredo, P; Egea, J; Lopez, MG</t>
  </si>
  <si>
    <t>Subthreshold Concentrations of Melatonin and Galantamine Improves Pathological AD-Hallmarks in Hippocampal Organotypic Cultures</t>
  </si>
  <si>
    <t>MOLECULAR NEUROBIOLOGY</t>
  </si>
  <si>
    <t>[Buendia, I.; Parada, E.; Navarro, E.; Leon, R.; Egea, J.; Lopez, M. G.] Univ Autonoma Madrid, Fac Med, Dept Farmacol &amp; Terapeut, ITH, C Arzobispo Morcillo 4, E-28029 Madrid, Spain; [Buendia, I.; Parada, E.; Navarro, E.; Leon, R.; Egea, J.; Lopez, M. G.] Hosp Univ Princesa, Inst Invest Sanitaria, C Diego de Leon 62, Madrid 28006, Spain; [Negredo, P.] Univ Autonoma Madrid, Sch Med, Dept Anat Histol &amp; Neurosci, Madrid, Spain</t>
  </si>
  <si>
    <t>Egea, J; Lopez, MG (reprint author), Univ Autonoma Madrid, Fac Med, Dept Farmacol &amp; Terapeut, ITH, C Arzobispo Morcillo 4, E-28029 Madrid, Spain.; Egea, J; Lopez, MG (reprint author), Hosp Univ Princesa, Inst Invest Sanitaria, C Diego de Leon 62, Madrid 28006, Spain.</t>
  </si>
  <si>
    <t>0893-7648</t>
  </si>
  <si>
    <t>Cea, LA; Puebla, C; Cisterna, BA; Escamilla, R; Vargas, AA; Frank, M; Martinez-Montero, P; Prior, C; Molano, J; Esteban-Rodriguez, I; Pascual, I; Gallano, P; Lorenzo, G; Pian, H; Barrio, LC; Willecke, K; Saez, JC</t>
  </si>
  <si>
    <t>Fast skeletal myofibers of mdx mouse, model of Duchenne muscular dystrophy, express connexin hemichannels that lead to apoptosis</t>
  </si>
  <si>
    <t>CELLULAR AND MOLECULAR LIFE SCIENCES</t>
  </si>
  <si>
    <t>[Cea, Luis A.] Univ Chile, Inst Biomed Sci, Program Anat &amp; Dev Biol, Fac Med, Santiago, Chile; [Cea, Luis A.; Puebla, Carlos; Cisterna, Bruno A.; Escamilla, Rosalba; Vargas, Anibal A.; Saez, Juan C.] Pontificia Univ Catolica Chile, Dept Fisiol, Ave Libertador Bernardo OHiggins 340, Santiago, Chile; [Puebla, Carlos; Cisterna, Bruno A.; Escamilla, Rosalba; Saez, Juan C.] Ctr Interdisciplinario Neurociencias Valparaiso, Valparaiso, Chile; [Frank, Marina; Willecke, Klaus] Univ Bonn, Life &amp; Med Sci Inst, Div Mol Genet, D-53115 Bonn, Germany; [Martinez-Montero, Paloma; Prior, Carmen; Molano, Jesus] Hosp Univ La Paz, Unidad Genet Mol INGEMM, IdIPAZ, Madrid, Spain; [Esteban-Rodriguez, Isabel] Hosp Univ La Paz, Serv Anat Patol, IdIPAZ, Madrid, Spain; [Pascual, Ignacio] Hosp Univ La Paz, Serv Neuropediat, IdIPAZ, Madrid, Spain; [Gallano, Pia] Hosp Santa Creu &amp; St Pablo, Serv Genet, CIBERER, Barcelona, Spain; [Lorenzo, Gustavo] Hosp Ramon &amp; Cajal, Serv Pediat, IRYCIS, E-28034 Madrid, Spain; [Pian, Hector] Hosp Ramon &amp; Cajal, Serv Anat Patol, IRYCIS, E-28034 Madrid, Spain; [Barrio, Luis C.] Hosp Ramon &amp; Cajal, Unidad Neurol Expt, IRYCIS, E-28034 Madrid, Spain</t>
  </si>
  <si>
    <t>Cea, LA (reprint author), Univ Chile, Inst Biomed Sci, Program Anat &amp; Dev Biol, Fac Med, Santiago, Chile.; Cea, LA; Saez, JC (reprint author), Pontificia Univ Catolica Chile, Dept Fisiol, Ave Libertador Bernardo OHiggins 340, Santiago, Chile.; Saez, JC (reprint author), Ctr Interdisciplinario Neurociencias Valparaiso, Valparaiso, Chile.</t>
  </si>
  <si>
    <t>1420-682X</t>
  </si>
  <si>
    <t>Illan-Gala, I; Martinez-Sanchez, P; Fuentes, B; Llamas-Osorio, Y; de Teran, JD; Baez, M; Ruiz-Ares, G; Sanz-Cuesta, BE; Lara-Lara, M; Diez-Tejedor, E</t>
  </si>
  <si>
    <t>Effect of anticoagulation on cardioembolic stroke severity, outcomes and response to intravenous thrombolysis</t>
  </si>
  <si>
    <t>[Illan-Gala, Ignacio; Martinez-Sanchez, Patricia; Fuentes, Blanca; Llamas-Osorio, Yudy; Diaz de Teran, Javier; Baez, Melissa; Ruiz-Ares, Gerardo; Enrique Sanz-Cuesta, Borja; Lara-Lara, Manuel; Diez-Tejedor, Exuperio] Univ Autonoma Madrid, IdiPAZ Hlth Res Inst, Hosp Univ La Paz, Dept Neurol &amp; Stroke Center, Paseo Castellana 261, Madrid 28046, Spain</t>
  </si>
  <si>
    <t>Martinez-Sanchez, P (reprint author), Univ Autonoma Madrid, IdiPAZ Hlth Res Inst, Hosp Univ La Paz, Dept Neurol &amp; Stroke Center, Paseo Castellana 261, Madrid 28046, Spain.</t>
  </si>
  <si>
    <t>Marti-Fabregas, J; Prats-Sanchez, L; Martinez-Domeno, A; Camps-Renom, P; Marin, R; Jimenez-Xarrie, E; Fuentes, B; Dorado, L; Purroy, F; Arias-Rivas, S; Delgado-Mederos, R</t>
  </si>
  <si>
    <t>The H-ATOMIC Criteria for the Etiologic Classification of Patients with Intracerebral Hemorrhage</t>
  </si>
  <si>
    <t>PLOS ONE</t>
  </si>
  <si>
    <t>[Marti-Fabregas, Joan; Prats-Sanchez, Luis; Martinez-Domeno, Alejandro; Camps-Renom, Pol; Marin, Rebeca; Jimenez-Xarrie, Elena; Delgado-Mederos, Raquel] Hosp Santa Creu &amp; Sant Pau, IIB St Pau, Dept Neurol, Stroke Unit, Barcelona, Spain; [Fuentes, Blanca] Hosp Univ La Paz, Dept Neurol, Madrid, Spain; [Dorado, Laura] Hosp Badalona Germans Trias &amp; Pujol, Badalona, Spain; [Purroy, Francisco] Hosp Arnau Vilanova, Lleida, Spain; [Arias-Rivas, Susana] Complejo Hosp Univ Santiago, Santiago De Compostela, Spain</t>
  </si>
  <si>
    <t>Marti-Fabregas, J (reprint author), Hosp Santa Creu &amp; Sant Pau, IIB St Pau, Dept Neurol, Stroke Unit, Barcelona, Spain.</t>
  </si>
  <si>
    <t>1932-6203</t>
  </si>
  <si>
    <t>e0156992</t>
  </si>
  <si>
    <t>Mayor-Ibarguren, A; Roldan-Puchalt, MC; Sancho-Bueso, T; Perez-Lopez, C; Alvarez-Linera, J; Frutos, R; Alvarez-Escola, C; Regojo-Zapata, R; Beato-Merino, MJ; Herranz-Pinto, P; Lecumberri, B</t>
  </si>
  <si>
    <t>Kaposi sarcoma secondary to endogenous adrenocorticotropic hormone-dependent Cushing syndrome</t>
  </si>
  <si>
    <t>BRITISH JOURNAL OF DERMATOLOGY</t>
  </si>
  <si>
    <t>[Mayor-Ibarguren, A.; Herranz-Pinto, P.] Hosp La Paz, Dept Dermatol, Paseo Castellana 261, Madrid, Spain; [Roldan-Puchalt, M. C.; Alvarez-Escola, C.; Lecumberri, B.] Hosp La Paz, Dept Endocrinol, Paseo Castellana 261, Madrid, Spain; [Sancho-Bueso, T.] Hosp La Paz, Dept Internal Med, Paseo Castellana 261, Madrid, Spain; [Perez-Lopez, C.] Hosp La Paz, Dept Neurosurg, Paseo Castellana 261, Madrid, Spain; [Frutos, R.] Hosp La Paz, Dept Radiol, Paseo Castellana 261, Madrid, Spain; [Regojo-Zapata, R.; Beato-Merino, M. J.] Hosp La Paz, Dept Pathol, Paseo Castellana 261, Madrid, Spain; [Alvarez-Linera, J.] Hosp Ruber Int, Dept Radiol, Madrid, Spain</t>
  </si>
  <si>
    <t>Mayor-Ibarguren, A (reprint author), Hosp La Paz, Dept Dermatol, Paseo Castellana 261, Madrid, Spain.</t>
  </si>
  <si>
    <t>0007-0963</t>
  </si>
  <si>
    <t>JUN</t>
  </si>
  <si>
    <t>Sanchez-Benavides, G; Pena-Casanova, J; Casals-Coll, M; Gramunt, N; Manero, RM; Puig-Pijoan, A; Aguilar, M; Robles, A; Antunez, C; Frank-Garcia, A; Fernandez-Martinez, M; Blesa, R</t>
  </si>
  <si>
    <t>One-Year Reference Norms of Cognitive Change in Spanish Old Adults: Data from the NEURONORMA Sample</t>
  </si>
  <si>
    <t>ARCHIVES OF CLINICAL NEUROPSYCHOLOGY</t>
  </si>
  <si>
    <t>[Sanchez-Benavides, Gonzalo; Pena-Casanova, Jordi; Casals-Coll, Marta; Maria Manero, Rosa; Puig-Pijoan, Albert] Hosp Mar Res Inst IMIM, Neurosci Program, Neurofunct &amp; Language Grp, Barcelona, Spain; [Sanchez-Benavides, Gonzalo; Gramunt, Nina] Pasqual Maragall Fdn, Barcelona Beta Brain Res Ctr, Clin Res Program, Barcelona, Spain; [Pena-Casanova, Jordi; Maria Manero, Rosa; Puig-Pijoan, Albert] Hosp del Mar, Dept Neurol, Behav Neurol Sect, Parc Salut Mar, Barcelona 08003, Spain; [Aguilar, Miguel] Hosp Mutua Terrassa, Dept Neurol, Terrassa, Spain; [Robles, Alfredo] Hosp La Rosaleda, Dept Neurol, Santiago De Compostela, Spain; [Antunez, Carmen] Hosp Virgen Arrixaca, Dept Neurol, Murcia, Spain; [Frank-Garcia, Anna] Hosp Univ La Paz, Dept Neurol, Madrid, Spain; [Fernandez-Martinez, Manuel] Hosp Cruces, Dept Neurol, Baracaldo, Spain; [Blesa, Rafael] Hosp Santa Creu &amp; Sant Pau, Dept Neurol, Barcelona, Spain</t>
  </si>
  <si>
    <t>Pena-Casanova, J (reprint author), Hosp del Mar, Dept Neurol, Behav Neurol Sect, Passeig Maritim 25-29, Barcelona 08003, Spain.</t>
  </si>
  <si>
    <t>0887-6177</t>
  </si>
  <si>
    <t>Pardo-Maza, A; Lassaletta, L; Gonzalez-Otero, T; Roda, JM; Moraleda, S; Arbizu, A; Gavilan, J</t>
  </si>
  <si>
    <t>Evolution of Patients With Immediate Complete Facial Paralysis Secondary to Acoustic Neuroma Surgery</t>
  </si>
  <si>
    <t>ANNALS OF OTOLOGY RHINOLOGY AND LARYNGOLOGY</t>
  </si>
  <si>
    <t>[Pardo-Maza, Adriana; Lassaletta, Luis; Gavilan, Javier] La Paz Univ Hosp, Dept Otolaryngol, IdiPaz Res Inst, Paseo Castellana 261, Madrid 28046, Spain; [Gonzalez-Otero, Teresa] La Paz Univ Hosp, Dept Maxillofacial Surg, IdiPaz Res Inst, Madrid 28046, Spain; [Maria Roda, Jose] La Paz Univ Hosp, Dept Neurosurg, IdiPaz Res Inst, Madrid 28046, Spain; [Moraleda, Susana] La Paz Univ Hosp, Dept Phis Therapy, IdiPaz Res Inst, Madrid 28046, Spain; [Arbizu, Alvaro] La Paz Univ Hosp, Dept Ophthalmol, IdiPaz Res Inst, Facial Paralysis Unit, Madrid 28046, Spain</t>
  </si>
  <si>
    <t>Pardo-Maza, A (reprint author), La Paz Univ Hosp, Dept Otolaryngol, IdiPaz Res Inst, Paseo Castellana 261, Madrid 28046, Spain.</t>
  </si>
  <si>
    <t>0003-4894</t>
  </si>
  <si>
    <t>Kawiorski, MM; Vicente, A; Lourido, D; Muriel, A; Fandino, E; Mendez, JC; Sanchez-Gonzalez, V; Aguado, A; Alvarez-Velasco, R; de Lecinana, MA</t>
  </si>
  <si>
    <t>Good Clinical and Radiological Correlation from Standard Perfusion Computed Tomography Accurately Identifies Salvageable Tissue in Ischemic Stroke</t>
  </si>
  <si>
    <t>[Kawiorski, Michal M.; Alonso de Lecinana, Maria] Univ Hosp Ramon &amp; Cajal, Dept Neurol, Stroke Ctr, IRYCIS, Madrid, Spain; [Kawiorski, Michal M.; Sanchez-Gonzalez, Victor; Aguado, Alba; Alvarez-Velasco, Rodrigo; Alonso de Lecinana, Maria] Univ Hosp La Paz, Dept Neurol, Stroke Ctr, IdiPAZ, Madrid, Spain; [Vicente, Agustina; Lourido, Daniel; Fandino, Eduardo; Mendez, Jose C.] Univ Hosp Ramon &amp; Cajal, Dept Radiol, IRYCIS, Madrid, Spain; [Muriel, Alfonso] Univ Hosp Ramon &amp; Cajal, Dept Clin Biostat, CIBERESP, IRYCIS, Madrid, Spain</t>
  </si>
  <si>
    <t>de Lecinana, MA (reprint author), Univ Hosp La Paz, Dept Neurol, Paseo Castellana 261, Madrid 28046, Spain.; de Lecinana, MA (reprint author), Univ Hosp La Paz, Stroke Ctr, Paseo Castellana 261, Madrid 28046, Spain.</t>
  </si>
  <si>
    <t>MAY</t>
  </si>
  <si>
    <t>Kawiorski, MM; Martinez-Sanchez, P; Garcia-Pastor, A; Calleja, P; Fuentes, B; Sanz-Cuesta, BE; Lourido, D; Marin, B; Diaz-Otero, F; Vicente, A; Sierra-Hidalgo, F; Ruiz-Ares, G; Diez-Tejedor, E; Fandino, E; de Lecinana, MA</t>
  </si>
  <si>
    <t>Alberta Stroke Program Early CT Score applied to CT angiography source images is a strong predictor of futile recanalization in acute ischemic stroke</t>
  </si>
  <si>
    <t>NEURORADIOLOGY</t>
  </si>
  <si>
    <t>[Kawiorski, Michal M.; Martinez-Sanchez, Patricia; Fuentes, Blanca; Sanz-Cuesta, Borja E.; Marin, Begona; Ruiz-Ares, Gerardo; Diez-Tejedor, Exuperio; Alonso de Lecinana, Maria] Univ Autonoma Madrid, Hosp Univ La Paz, IdiPAZ, Madrid, Spain; [Kawiorski, Michal M.; Lourido, Daniel; Vicente, Agustina; Fandino, Eduardo; Alonso de Lecinana, Maria] Univ Alcala de Henares, Hosp Univ Ramon &amp; Cajal, IRYCIS, Madrid, Spain; [Garcia-Pastor, Andres; Diaz-Otero, Fernando] Univ Complutense Madrid, Hosp Univ Gregorio Maranon, IiSGM, Madrid, Spain; [Calleja, Patricia; Sierra-Hidalgo, Fernando] Univ Autonoma Madrid, Hosp Univ Octubre 12, Madrid, Spain; [Sierra-Hidalgo, Fernando] Univ Complutense Madrid, Hosp Univ Infanta Leonor, Madrid, Spain</t>
  </si>
  <si>
    <t>de Lecinana, MA (reprint author), Univ Autonoma Madrid, Hosp Univ La Paz, IdiPAZ, Madrid, Spain.; de Lecinana, MA (reprint author), Univ Alcala de Henares, Hosp Univ Ramon &amp; Cajal, IRYCIS, Madrid, Spain.</t>
  </si>
  <si>
    <t>0028-3940</t>
  </si>
  <si>
    <t>Fiz-Perez, L; Velazquez-Fragua, R; Garcia-Guixot, S; Garcia-Romero, M; Martinez-Bermejo, A</t>
  </si>
  <si>
    <t>Dissection of vertebral arteries as the cause of acute cerebrovascular event in children</t>
  </si>
  <si>
    <t>Letter</t>
  </si>
  <si>
    <t>[Fiz-Perez, Laura; Velazquez-Fragua, Ramon; Garcia-Guixot, Sara; Garcia-Romero, Mar; Martinez-Bermejo, Antonio] Hosp Infantil La Paz, Serv Neurol Pediat, Paseo Castellana 261, E-28046 Madrid, Spain</t>
  </si>
  <si>
    <t>Fiz-Perez, L (reprint author), Hosp Infantil La Paz, Serv Neurol Pediat, Paseo Castellana 261, E-28046 Madrid, Spain.</t>
  </si>
  <si>
    <t>APR 16</t>
  </si>
  <si>
    <t>Masjuan, J; Alvarez-Sabin, J; Arias-Rivas, S; Blanco, M; de Felipe, A; Escudero-Martinez, I; Fuentes, B; Gallego-Cullere, J; Moniche-Alvarez, F; Munoz, L; de la Ossa-Herrero, NP; Sahuquillo, P; Santamarina, E; Sanz, B; Tembl, JI; Zandio, B</t>
  </si>
  <si>
    <t>Urgent stroke care in hospitals with a stroke unit. Quick Project</t>
  </si>
  <si>
    <t>[Masjuan, Jaime; de Felipe, Alicia] Hosp Univ Ramon &amp; Cajal, Serv Neurol, Ctra Colmenar Km 9,1, E-28034 Madrid, Spain; [Masjuan, Jaime; de Felipe, Alicia] Univ Alcala De Henares, Inst Invest Ramon &amp; Cajal, Madrid, Spain; [Arias-Rivas, Susana; Blanco, Miguel] Hosp Univ Santiago, Serv Neurol, Santiago De Compostela, A Coruna, Spain; [Fuentes, Blanca; Sanz, Borja] Hosp Univ La Paz, Serv Neurol, Madrid, Spain; [Gallego-Cullere, Jaime; Zandio, Beatriz] Complejo Univ Navarra, Serv Neurol, Pamplona, Spain; [Escudero-Martinez, Irene; Moniche-Alvarez, Francisco] Hosp Univ Virgen del Rocio, Serv Neurol, Seville, Spain; [Munoz, Lucia; Perez de la Ossa-Herrero, Natalia] Hosp Badalona Germans Trias &amp; Pujol, Serv Neurol, Badalona, Spain; [Alvarez-Sabin, Jose; Santamarina, Estevo] Univ Autonoma Barcelona, Serv Neurol, Hosp Univ Vall dHebron, E-08193 Barcelona, Spain; [Sahuquillo, Patricia; Tembl, Jose I.] Hosp Univ &amp; Politecn La Fe, Serv Neurol, Valencia, Spain</t>
  </si>
  <si>
    <t>Masjuan, J (reprint author), Hosp Univ Ramon &amp; Cajal, Serv Neurol, Ctra Colmenar Km 9,1, E-28034 Madrid, Spain.</t>
  </si>
  <si>
    <t>APR 1</t>
  </si>
  <si>
    <t>de Lecinana, MA; Egido, JA; Casado, I; Ribo, M; Davalos, A; Masjuan, J; Caniego, JL; Martinez-Vila, E; Tejedor, ED</t>
  </si>
  <si>
    <t>Reply to letter "Remarks on cerebral infarct from anotherpoint of view"</t>
  </si>
  <si>
    <t>[Alonso de Lecinana, M.; Masjuan, J.] Hosp Univ Ramon y Cajal, Serv Neurol, Unidad Ictus, IRYCIS, Madrid, Spain; [Egido, J. A.] Hosp Clin Univ San Carlos, Serv Neurol, Unidad Ictus, Madrid, Spain; [Casado, I.] Hosp San Pedro Alcantara, Serv Neurol, Unidad Ictus, Caceres, Spain; [Ribo, M.] Hosp Univ Vail dHebron, Serv Neurol, Unidad Ictus, Barcelona, Spain; [Davalos, A.] Hosp Badalona Germans Trias &amp; Pujol, Serv Neurol, Unidad Ictus, Barcelona, Spain; [Caniego, J. L.] Hosp Univ La Princesa, IIS Princesa, Serv Neurorradiol Intervencionista, Madrid, Spain; [Martinez-Vila, E.] Univ Navarra Clin, Serv Neurol, Unidad Ictus, Navarra, Spain; [Diez Tejedor, E.] Hosp Univ La Paz, Serv Neurol, Ctr Ictus, IDIPAZ, Madrid, Spain</t>
  </si>
  <si>
    <t>de Lecinana, MA (reprint author), Hosp Univ Ramon y Cajal, Serv Neurol, Unidad Ictus, IRYCIS, Madrid, Spain.</t>
  </si>
  <si>
    <t>Lupo, V; Garcia-Garcia, F; Sancho, P; Tello, C; Garcia-Romero, M; Villarreal, L; Alberti, A; Sivera, R; Dopazo, J; Pascual-Pascual, SI; Marquez-Infante, C; Casasnovas, C; Sevilla, T; Espinos, C</t>
  </si>
  <si>
    <t>Assessment of Targeted Next-Generation Sequencing as a Tool for the Diagnosis of Charcot-Marie-Tooth Disease and Hereditary Motor Neuropathy</t>
  </si>
  <si>
    <t>JOURNAL OF MOLECULAR DIAGNOSTICS</t>
  </si>
  <si>
    <t>[Lupo, Vincenzo; Sancho, Paula; Tello, Cristina] CIPF, Unit Genet &amp; Genom Neuromuscular Disorders, Program Rare &amp; Genet Dis, Valencia 46012, Spain; [Lupo, Vincenzo; Sancho, Paula; Tello, Cristina] CIPF, IBV CSIC Associated Unit, Valencia 46012, Spain; [Lupo, Vincenzo; Sancho, Paula; Espinos, Carmen] Ctr Invest Biomed Red Enfermedades Raras CIBERER, Unit 732, Valencia, Spain; [Garcia-Garcia, Francisco; Dopazo, Joaquin] Ctr Invest Biomed Red Enfermedades Raras CIBERER, Unit 715, Valencia, Spain; [Sevilla, Teresa] Ctr Invest Biomed Red Enfermedades Raras CIBERER, Unit 763, Valencia, Spain; [Lupo, Vincenzo; Espinos, Carmen] CIPF, Dept Genom &amp; Translat Genet, Valencia 46012, Spain; [Garcia-Garcia, Francisco; Dopazo, Joaquin; Pascual-Pascual, Samuel I.] CIPF, Program Computat Genom, Unit Syst Biol, Valencia 46012, Spain; [Garcia-Romero, Mar; Marquez-Infante, Celedonio] Hosp Univ La Paz, Dept Neuropediat, Madrid, Spain; [Villarreal, Liliana] Hosp Univ Virgen Rocio, Dept Neurol, Seville, Spain; [Alberti, Antonia; Casasnovas, Carlos] Bellvitge Hosp, Dept Neurol, Barcelona, Spain; [Sivera, Rafael; Sevilla, Teresa] Hosp Univ &amp; Politecn La Fe, Dept Neurol, Valencia, Spain; [Sivera, Rafael; Sevilla, Teresa] IIS La Fe, Valencia, Spain; [Dopazo, Joaquin] Spanish Natl Inst Bioinformat INB, Funct Genom Node, Valencia, Spain; [Sevilla, Teresa] Univ Valencia, Dept Med, Valencia, Spain</t>
  </si>
  <si>
    <t>Espinos, C (reprint author), CIPF, C Eduardo Primo Yufera 3, Valencia 46012, Spain.</t>
  </si>
  <si>
    <t>1525-1578</t>
  </si>
  <si>
    <t>Lopez-de-Uralde-Villanueva, I; Beltran-Alacreu, H; Fernandez-Carnero, J; Kindelan-Calvo, P; La Touche, R</t>
  </si>
  <si>
    <t>Widespread Pressure Pain Hyperalgesia in Chronic Nonspecific Neck Pain with Neuropathic Features: A Descriptive Cross-Sectional Study</t>
  </si>
  <si>
    <t>PAIN PHYSICIAN</t>
  </si>
  <si>
    <t>[Lopez-de-Uralde-Villanueva, Ibai; Beltran-Alacreu, Hector; Kindelan-Calvo, Paula; La Touche, Roy] Univ Autonoma Madrid, Ctr Adv Studies Univ La Salle, Fac Hlth Sci, Dept Physiotherapy, Madrid, Spain; [Lopez-de-Uralde-Villanueva, Ibai; Beltran-Alacreu, Hector; Kindelan-Calvo, Paula; La Touche, Roy] Univ Autonoma Madrid, Ctr Adv Studies Univ La Salle, Res Grp Movement &amp; Behav Sci &amp; Study Pain, Madrid, Spain; [Lopez-de-Uralde-Villanueva, Ibai; Beltran-Alacreu, Hector; La Touche, Roy] Inst Neurosci &amp; Craniofacial Pain INDCRAN, Madrid, Spain; [Fernandez-Carnero, Josue; La Touche, Roy] Hosp La Paz, Inst Hlth Res, IdiPAZ, Madrid, Spain; [Fernandez-Carnero, Josue] Univ Rey Juan Carlos, Dept Phys Therapy Occupat Therapy Rehabil &amp; Phys, Madrid, Spain</t>
  </si>
  <si>
    <t>Lopez-de-Uralde-Villanueva, I (reprint author), Univ Autonoma Madrid, Ctr Adv Studies Univ La Salle, Fac Hlth Sci, Calle La Salle 10, Madrid 28023, Spain.</t>
  </si>
  <si>
    <t>1533-3159</t>
  </si>
  <si>
    <t>FEB</t>
  </si>
  <si>
    <t>Arevalo-Manso, JJ; Martinez-Sanchez, P; Fuentes, B; Ruiz-Ares, G; Sanz-Cuesta, BE; Prefasi, D; Juarez-Martin, B; Navarro-Parias, A; Parrilla-Novo, P; Diez-Tejedor, E</t>
  </si>
  <si>
    <t>Can we improve the early detection of atrial fibrillation in a stroke unit? Detection rate of a monitor with integrated detection software</t>
  </si>
  <si>
    <t>EUROPEAN JOURNAL OF CARDIOVASCULAR NURSING</t>
  </si>
  <si>
    <t>[Jose Arevalo-Manso, Juan; Martinez-Sanchez, Patricia; Fuentes, Blanca; Ruiz-Ares, Gerardo; Enrique Sanz-Cuesta, Borja; Prefasi, Daniel; Juarez-Martin, Belen; Navarro-Parias, Azahara; Parrilla-Novo, Pilar; Diez-Tejedor, Exuperio] La Paz Univ Hosp, Dept Neurol, Madrid, Spain; [Jose Arevalo-Manso, Juan; Martinez-Sanchez, Patricia; Fuentes, Blanca; Ruiz-Ares, Gerardo; Enrique Sanz-Cuesta, Borja; Prefasi, Daniel; Juarez-Martin, Belen; Navarro-Parias, Azahara; Parrilla-Novo, Pilar; Diez-Tejedor, Exuperio] La Paz Univ Hosp, Stroke Ctr, Madrid, Spain; [Jose Arevalo-Manso, Juan; Martinez-Sanchez, Patricia; Fuentes, Blanca; Ruiz-Ares, Gerardo; Enrique Sanz-Cuesta, Borja; Prefasi, Daniel; Juarez-Martin, Belen; Navarro-Parias, Azahara; Parrilla-Novo, Pilar; Diez-Tejedor, Exuperio] Hosp La Paz, IdiPAZ, Inst Hlth Res, Madrid, Spain; [Jose Arevalo-Manso, Juan; Martinez-Sanchez, Patricia; Fuentes, Blanca; Ruiz-Ares, Gerardo; Enrique Sanz-Cuesta, Borja; Prefasi, Daniel; Juarez-Martin, Belen; Navarro-Parias, Azahara; Parrilla-Novo, Pilar; Diez-Tejedor, Exuperio] Autonomous Univ Madrid, Madrid, Spain; La Paz Univ Hosp, Madrid 28046, Spain</t>
  </si>
  <si>
    <t>Martinez-Sanchez, P (reprint author), La Paz Univ Hosp, Paseo Castellana 263, Madrid 28046, Spain.</t>
  </si>
  <si>
    <t>1474-5151</t>
  </si>
  <si>
    <t>de Lecinana, MA; Fuentes, B; Ximenez-Carrillo, A; Vivancos, J; Masjuan, J; Gil-Nunez, A; Martinez-Sanchez, P; Zapata-Wainberg, G; Cruz-Culebras, A; Garcia-Pastor, A; Diaz-Otero, F; Fandino, E; Frutos, R; Caniego, JL; Mendez, JC; Fernandez-Prieto, A; Barcena-Ruiz, E; Diez-Tejedor, E</t>
  </si>
  <si>
    <t>A collaborative system for endovascular treatment of acute ischaemic stroke: the Madrid Stroke Network experience</t>
  </si>
  <si>
    <t>EUROPEAN JOURNAL OF NEUROLOGY</t>
  </si>
  <si>
    <t>[Alonso de Lecinana, M.; Masjuan, J.; Cruz-Culebras, A.; Fandino, E.; Frutos, R.; Mendez, J. -C.] Univ Alcala De Henares, IRYCIS, Hosp Univ Ramon Y Cajal, Madrid, Spain; [Fuentes, B.; Martinez-Sanchez, P.; Fernandez-Prieto, A.; Diez-Tejedor, E.] Univ Autonoma Madrid, Hosp Univ La Paz IdiPAZ, Madrid, Spain; [Ximenez-Carrillo, A.; Vivancos, J.; Zapata-Wainberg, G.; Caniego, J. -L.; Barcena-Ruiz, E.] Univ Autonoma Madrid, IIS Princesa, Hosp Univ Princesa, Madrid, Spain; [Gil-Nunez, A.; Garcia-Pastor, A.; Diaz-Otero, F.] Univ Complutense Madrid, IiSGM, Hosp Univ Gregorio Maranon, Madrid, Spain</t>
  </si>
  <si>
    <t>1351-5101</t>
  </si>
  <si>
    <t>1468-1331</t>
  </si>
  <si>
    <t>Elizagaray-Garcia, I; Muriente-Gonzalez, J; Gil-Martinez, A</t>
  </si>
  <si>
    <t>Education for patients with fibromyalgia. A systematic review of randomised clinical trials</t>
  </si>
  <si>
    <t>[Elizagaray-Garcia, Ignacio; Muriente-Gonzalez, Jorge; Gil-Martinez, Alfonso] Fac Ciencias Salud, Dept Fisioterapia, Malaga, Spain; [Gil-Martinez, Alfonso] Grp Invest Ciencias Movimiento, Bioconducta Estudio Dolor, Madrid, Spain; [Gil-Martinez, Alfonso] CSEU La Salle, Madrid, Spain; [Gil-Martinez, Alfonso] Univ Autonoma Madrid, Inst Invest, Hosp Univ La Paz, IdiPAZ, E-28049 Madrid, Spain; [Gil-Martinez, Alfonso] AGClin Fisioterapia Avanzada, Madrid, Spain; [Elizagaray-Garcia, Ignacio] Univ Antonio Nebrija, Madrid, Spain</t>
  </si>
  <si>
    <t>Gil-Martinez, A (reprint author), Hosp Univ La Paz, Paseo Castellana,261, E-28046 Madrid, Spain.</t>
  </si>
  <si>
    <t>JAN 16</t>
  </si>
  <si>
    <t>Perez-Villena, A; Soto-Insuga, V; Castano-De la Mota, C; Martin-Del Valle, F; Pons-Rodriguez, M; Losada-Del Pozo, R; Moreno-Acero, N; Alarcon-Martinez, H; Rodrigo-Moreno, M; Miravet-Fuster, E; Monfort-Belenguer, L; Polo-Antunez, A; Martinez-Bermejo, A; Merino-Andreu, M</t>
  </si>
  <si>
    <t>The importance of sleep problems in children with headache and other neurodevelopmental disorders in neuropaediatric services</t>
  </si>
  <si>
    <t>[Perez-Villena, Ana] Hosp La Moraleja, Avda Francisco Pi &amp; Margall,81, E-28050 Madrid, Spain; [Soto-Insuga, Victor; Losada-Del Pozo, Rebeca; Rodrigo-Moreno, Maria] Fdn Jimenez Diaz, E-28040 Madrid, Spain; [Castano-De la Mota, Cristina] Hosp Infanta Elena, Madrid, Spain; [Martin-Del Valle, Fernando] Hosp Torrejon, Madrid, Spain; [Pons-Rodriguez, Montserrat] Hosp Manacor, Mallorca, Spain; [Moreno-Acero, Noelia] Hosp Sureste, Madrid, Spain; [Alarcon-Martinez, Helena] Hosp Virgen Arrixaca, Murcia, Spain; [Miravet-Fuster, Elena] Hosp Son Espases, Mallorca, Spain; [Monfort-Belenguer, Lucia] Hosp Clin Univ, Valencia, Spain; [Polo-Antunez, Antonio] Hosp Don Benito, Caceres, Spain; [Martinez-Bermejo, Antonio; Merino-Andreu, Milagros] Hosp La Paz, Madrid, Spain</t>
  </si>
  <si>
    <t>Perez-Villena, A (reprint author), Hosp La Moraleja, Avda Francisco Pi &amp; Margall,81, E-28050 Madrid, Spain.</t>
  </si>
  <si>
    <t>Gil-Martinez, A; Grande-Alonso, M; La Touche, R; Lara-Lara, M; Lopez-Lopez, A; Fernandez-Carnero, J</t>
  </si>
  <si>
    <t>Psychosocial and Somatosensory Factors in Women with Chronic Migraine and Painful Temporomandibular Disorders</t>
  </si>
  <si>
    <t>PAIN RESEARCH &amp; MANAGEMENT</t>
  </si>
  <si>
    <t>[Gil-Martinez, Alfonso; La Touche, Roy; Lara-Lara, Manuel; Fernandez-Carnero, Josue] La Paz Univ Hosp, IDIPAZ, Fdn Biomed Res, Po de la Castellana 261, Madrid 28046, Spain; [Gil-Martinez, Alfonso; Grande-Alonso, Monica; La Touche, Roy; Fernandez-Carnero, Josue] Univ Autonoma Madrid, Mot Brains Res Grp, Ctr Super Estudios Univ La Salle, Madrid 28036, Spain; [Gil-Martinez, Alfonso; La Touche, Roy] Inst Neurosci &amp; Craniofacial Pain INDCRAN, C Canos del Peral 2, Madrid 28013, Spain; [Gil-Martinez, Alfonso; Grande-Alonso, Monica; La Touche, Roy] Univ Autonoma Madrid, Ctr Super Estudios Univ La Salle, Dept Physiotherapy, C La Salle 10, Madrid 28036, Spain; [Lopez-Lopez, Almudena; Fernandez-Carnero, Josue] Rey Juan Carlos Univ, Avda Atenas S-N, Madrid 28922, Spain; [Lopez-Lopez, Almudena; Fernandez-Carnero, Josue] Excellence Res Program URJC Santander, Multidisciplinary Grp Pain Res &amp; Management, Madrid, Spain</t>
  </si>
  <si>
    <t>Gil-Martinez, A (reprint author), La Paz Univ Hosp, IDIPAZ, Fdn Biomed Res, Po de la Castellana 261, Madrid 28046, Spain.; Gil-Martinez, A (reprint author), Univ Autonoma Madrid, Mot Brains Res Grp, Ctr Super Estudios Univ La Salle, Madrid 28036, Spain.; Gil-Martinez, A (reprint author), Inst Neurosci &amp; Craniofacial Pain INDCRAN, C Canos del Peral 2, Madrid 28013, Spain.; Gil-Martinez, A (reprint author), Univ Autonoma Madrid, Ctr Super Estudios Univ La Salle, Dept Physiotherapy, C La Salle 10, Madrid 28036, Spain.</t>
  </si>
  <si>
    <t>1203-6765</t>
  </si>
  <si>
    <t>1918-1523</t>
  </si>
  <si>
    <t>Lopez-de-Uralde-Villanueva, I; Beltran-Alacreu, H; Fernandez-Carnero, J; Gil-Martinez, A; La Touche, R</t>
  </si>
  <si>
    <t>Differences in Neural Mechanosensitivity Between Patients with Chronic Nonspecific Neck Pain With and Without Neuropathic Features. A Descriptive Cross-Sectional Study</t>
  </si>
  <si>
    <t>PAIN MEDICINE</t>
  </si>
  <si>
    <t>[Lopez-de-Uralde-Villanueva, Ibai; Beltran-Alacreu, Hector; Gil-Martinez, Alfonso; La Touche, Roy] Univ Autonoma Madrid, Fac Hlth Sci, Ctr Adv Studies Univ La Salle, Dept Physiotherapy, Calle La Salle 10, Madrid 28023, Spain; [Lopez-de-Uralde-Villanueva, Ibai; Beltran-Alacreu, Hector; Fernandez-Carnero, Josue; Gil-Martinez, Alfonso; La Touche, Roy] Univ Autonoma Madrid, Ctr Adv Studies Univ La Salle, Res Grp Movement &amp; Behav Sci &amp; Study Pain, Calle La Salle 10, Madrid 28023, Spain; [Lopez-de-Uralde-Villanueva, Ibai; Beltran-Alacreu, Hector; Gil-Martinez, Alfonso; La Touche, Roy] Inst Neurosci &amp; Craniofacial Pain INDCRAN, Madrid, Spain; [Lopez-de-Uralde-Villanueva, Ibai; Fernandez-Carnero, Josue; Gil-Martinez, Alfonso; La Touche, Roy] Hosp La Paz, Inst Hlth Res IdiPAZ, Madrid, Spain; [Fernandez-Carnero, Josue] Univ Rey Juan Carlos, Dept Phys Therapy Occupat Therapy Rehabil &amp; Phys, Madrid, Spain</t>
  </si>
  <si>
    <t>Lopez-de-Uralde-Villanueva, I (reprint author), Univ Autonoma Madrid, Fac Hlth Sci, Ctr Adv Studies Univ La Salle, Calle La Salle 10, Madrid 28023, Spain.</t>
  </si>
  <si>
    <t>1526-2375</t>
  </si>
  <si>
    <t>Lopez-de-Uralde-Villanueva, I; Munoz-Garcia, D; Gil-Martinez, A; Pardo-Montero, J; Munoz-Plata, R; Angulo-Diaz-Parreno, S; Gomez-Martinez, M; La Touche, R</t>
  </si>
  <si>
    <t>A Systematic Review and Meta-Analysis on the Effectiveness of Graded Activity and Graded Exposure for Chronic Nonspecific Low Back Pain</t>
  </si>
  <si>
    <t>[Lopez-de-Uralde-Villanueva, Ibai; Munoz-Garcia, Daniel; Gil-Martinez, Alfonso; Pardo-Montero, Joaquin; Munoz-Plata, Rosa; La Touche, Roy] Univ Autonoma Madrid, Fac Hlth Sci, Ctr Adv Studies Univ La Salle, Dept Physiotherapy, Madrid, Spain; [Lopez-de-Uralde-Villanueva, Ibai; Munoz-Garcia, Daniel; Gil-Martinez, Alfonso; Pardo-Montero, Joaquin; Munoz-Plata, Rosa; Angulo-Diaz-Parreno, Santiago; Gomez-Martinez, Miguel; La Touche, Roy] Univ Autonoma Madrid, Ctr Adv Studies Univ La Salle, Motion Brains Res Grp, Madrid, Spain; [Lopez-de-Uralde-Villanueva, Ibai; Gil-Martinez, Alfonso; Pardo-Montero, Joaquin; Angulo-Diaz-Parreno, Santiago; La Touche, Roy] Inst Neurosci &amp; Craniofacial Pain INDCRAN, Madrid, Spain; [Lopez-de-Uralde-Villanueva, Ibai; Gil-Martinez, Alfonso; Pardo-Montero, Joaquin; La Touche, Roy] Hosp La Paz, Inst Hlth Res, IdiPAZ, Madrid, Spain; [Angulo-Diaz-Parreno, Santiago] Univ San Pablo CEU, Fac Med, Madrid, Spain; [Gomez-Martinez, Miguel] Univ Autonoma Madrid, Fac Hlth Sci, Ctr Adv Studies Univ La Salle, Dept Occupat Therapy, Madrid, Spain</t>
  </si>
  <si>
    <t>La Touche, R (reprint author), La Salle Univ, Fac Ciencias Salud, Ctr Super Estudios, Calle Salle 10, Madrid 28023, Spain.</t>
  </si>
  <si>
    <t>Martin-Pintado-Zugasti, A; Rodriguez-Fernandez, AL; Fernandez-Carnero, J</t>
  </si>
  <si>
    <t>Postneedling soreness after deep dry needling of a latent myofascial trigger point in the upper trapezius muscle: Characteristics, sex differences and associated factors</t>
  </si>
  <si>
    <t>JOURNAL OF BACK AND MUSCULOSKELETAL REHABILITATION</t>
  </si>
  <si>
    <t>[Martin-Pintado-Zugasti, Aitor; Luis Rodriguez-Fernandez, Angel] CEU San Pablo Univ, Fac Med, Dept Nursery &amp; Phys Therapy, Madrid 28668, Spain; [Fernandez-Carnero, Josue] Rey Juan Carlos Univ, Dept Phys Therapy Occupat Therapy Rehabil &amp; Phys, Madrid, Spain; [Fernandez-Carnero, Josue] Hosp La Paz, Inst Hlth Res, IdiPAZ, Madrid, Spain</t>
  </si>
  <si>
    <t>Martin-Pintado-Zugasti, A (reprint author), CEU San Pablo Univ, Dept Phys Therapy, Carretera Boadilla del Monte,Km 5,300, Madrid 28668, Spain.</t>
  </si>
  <si>
    <t>1053-8127</t>
  </si>
  <si>
    <t>Gonzalez-Suarez, I; Arpa, J; Rios-Blanco, JJ</t>
  </si>
  <si>
    <t>Brain Microvasculature Involvement in ANCA Positive Vasculitis</t>
  </si>
  <si>
    <t>CEREBROVASCULAR DISEASES</t>
  </si>
  <si>
    <t>[Gonzalez-Suarez, Ines; Arpa, Javier] Hosp Clin San Carlos, Dept Neurol, Madrid, Spain; [Jose Rios-Blanco, Juan] Hosp Univ La Paz, Dept Internal Med, Madrid, Spain</t>
  </si>
  <si>
    <t>Gonzalez-Suarez, I (reprint author), Hosp Univ San Carlos, ES-28006 Madrid, Spain.</t>
  </si>
  <si>
    <t>1015-9770</t>
  </si>
  <si>
    <t>Itzhaki, RF; Lathe, R; Balin, BJ; Ball, MJ; Bearer, EL; Braak, H; Bullido, MJ; Carter, C; Clerici, M; Cosby, SL; Del Tredici, K; Field, H; Fulop, T; Grassi, C; Griffin, WST; Haas, J; Hudson, AP; Kamer, AR; Kell, DB; Licastro, F; Letenneur, L; Lovheim, H; Mancuso, R; Miklossy, J; Otth, C; Palamara, AT; Perry, G; Preston, C; Pretorius, E; Strandberg, T; Tabet, N; Taylor-Robinson, SD; Whittum-Hudson, JA</t>
  </si>
  <si>
    <t>Microbes and Alzheimer's Disease</t>
  </si>
  <si>
    <t>JOURNAL OF ALZHEIMERS DISEASE</t>
  </si>
  <si>
    <t>Editorial Material</t>
  </si>
  <si>
    <t>[Itzhaki, Ruth F.] Univ Manchester, Fac Life Sci, Oxford Rd, Manchester, Lancs, England; [Lathe, Richard; Haas, Jurgen] Univ Edinburgh, Div Infect &amp; Pathway Med, 49 Little France Crescent, Edinburgh EH16 4SB, Midlothian, Scotland; [Balin, Brian J.] Philadelphia Coll Osteopath Med, Ctr Chron Disorders Aging, Philadelphia, PA USA; [Ball, Melvyn J.] Oregon Hlth &amp; Sci Univ, Dept Pathol Neuropathol, Portland, OR 97201 USA; [Bearer, Elaine L.] Univ New Mexico, Hlth Sci Ctr, Dept Pathol, Albuquerque, NM 87131 USA; [Braak, Heiko; Del Tredici, Kelly] Univ Ulm, Ctr Biomed Res, Dept Neurol, Clin Neuroanat Sect, D-89069 Ulm, Germany; [Bullido, Maria J.] Univ Autonoma Madrid, CSIC, Ctr Biol Mol Severo Ochoa, Madrid, Spain; [Bullido, Maria J.] CIBERNED, Madrid, Spain; [Carter, Chris] Polygen Pathways, Hastings, E Sussex, England; [Clerici, Mario] Univ Milan, Milan, Italy; [Clerici, Mario] Fdn Don C Gnocchi, IRCCS SM Nascente, Milan, Italy; [Cosby, S. Louise] Queens Univ Belfast, Ctr Med Biol, Ctr Infect &amp; Immun, Belfast BT9 7BL, Antrim, North Ireland; [Field, Hugh] Univ Cambridge Queens Coll, Cambridge CB3 9ET, England; [Fulop, Tamas] Univ Sherbrooke, Dept Med, Div Geriatr, Sherbrooke, PQ J1K 2R1, Canada; [Grassi, Claudio] Univ Cattolica Sacro Cuore, Sch Med, Inst Human Physiol, Rome, Italy; [Grassi, Claudio; Palamara, Anna Teresa] San Raffaele Pisana Sci Inst Res Hospitalizat &amp; H, Rome, Italy; [Griffin, W. Sue T.] Univ Arkansas Med Sci, Dept Geriatr, Little Rock, AR 72205 USA; [Griffin, W. Sue T.] Geriatr Res Educ &amp; Clin Ctr, Little Rock, AR USA; [Hudson, Alan P.] Wayne State Univ, Sch Med, Dept Immunol &amp; Microbiol, Detroit, MI USA; [Kamer, Angela R.] NYU, Coll Dent, Dept Periodontol &amp; Implant Dent, New York, NY USA; [Kell, Douglas B.] Univ Manchester, Sch Chem, Manchester Inst Biotechnol, Manchester, Lancs, England; [Licastro, Federico] Univ Bologna, Sch Med, Dept Expt Diagnost &amp; Specialty Med, Bologna, Italy; [Letenneur, Luc] Univ Bordeaux, INSERM, Bordeaux, France; [Lovheim, Hugo] Umea Univ, Dept Community Med &amp; Rehabil Geriatr Med, Umea, Sweden; [Mancuso, Roberta] Don Gnocchi Fdn ONLUS, Milan, Italy; [Miklossy, Judith] Prevent Alzheimer Int Fdn, Int Alzheimer Res Ctr, Martigny Croix, Switzerland; [Otth, Carola] Univ Austral Chile, Fac Med, Inst Clin Microbiol, Valdivia, Chile; [Palamara, Anna Teresa] Univ Roma La Sapienza, Inst Pasteur Cenci Bolognetti Fdn, Dept Publ Hlth &amp; Infect Dis, Piazzale Aldo Moro 5, I-00185 Rome, Italy; [Perry, George] Univ Texas San Antonio, Coll Sci, San Antonio, TX USA; [Preston, Christopher] Inst Virol, Glasgow G11 5JR, Lanark, Scotland; [Pretorius, Etheresia] Univ Pretoria, Fac Hlth Sci, Dept Physiol, Appl Morphol Res Ctr, Arcadia, South Africa; [Strandberg, Timo] Helsinki Univ Hosp, Helsinki, Finland; [Strandberg, Timo] Univ Helsinki, FIN-00014 Helsinki, Finland; [Strandberg, Timo] Univ Oulu, Ctr Life Course Hlth Res, Oulu, Finland; [Tabet, Naji] Brighton &amp; Sussex Med Sch, Div Old Age Psychiat, Brighton, E Sussex, England; [Taylor-Robinson, Simon D.] Univ London Imperial Coll Sci Technol &amp; Med, St Marys Hosp, London, England; [Whittum-Hudson, Judith A.] Wayne State Univ, Sch Med, Dept Immunol &amp; Microbiol, Detroit, MI 48201 USA; [Whittum-Hudson, Judith A.] Wayne State Univ, Sch Med, Dept Internal Med Rheumatol, Detroit, MI USA; [Whittum-Hudson, Judith A.] Wayne State Univ, Sch Med, Dept Ophthalmol, Detroit, MI USA</t>
  </si>
  <si>
    <t>Lathe, R (reprint author), Univ Edinburgh, Div Infect &amp; Pathway Med, 49 Little France Crescent, Edinburgh EH16 4SB, Midlothian, Scotland.; Itzhaki, RF (reprint author), Univ Oxford, John Radcliffe Hosp, Nuffield Dept Clin Neurosci, Level 6,West Wing, Oxford OX3 9DU, England.</t>
  </si>
  <si>
    <t>1387-2877</t>
  </si>
  <si>
    <t>Munoz-Garcia, D; Gil-Martinez, A; Lopez-Lopez, A; Lopez-de-Uralde-Villanueva, I; La Touche, R; Fernandez-Carnero, J</t>
  </si>
  <si>
    <t>Chronic Neck Pain and Cervico-Craniofacial Pain Patients Express Similar Levels of Neck Pain-Related Disability, Pain Catastrophizing, and Cervical Range of Motion</t>
  </si>
  <si>
    <t>PAIN RESEARCH AND TREATMENT</t>
  </si>
  <si>
    <t>[Munoz-Garcia, Daniel; Gil-Martinez, Alfonso; Lopez-de-Uralde-Villanueva, Ibai; La Touche, Roy] Univ Autonoma Madrid, Ctr Super Estudios Univ La Salle, Fac Hlth Sci, Dept Physiotherapy, Madrid 28023, Spain; [Munoz-Garcia, Daniel; Gil-Martinez, Alfonso; Lopez-de-Uralde-Villanueva, Ibai; La Touche, Roy; Fernandez-Carnero, Josue] Univ Autonoma Madrid, Ctr Super Estudios Univ La Salle, Res Grp Movement &amp; Behav Sci &amp; Study Pain, Madrid 28023, Spain; [Gil-Martinez, Alfonso; Lopez-de-Uralde-Villanueva, Ibai; La Touche, Roy; Fernandez-Carnero, Josue] Inst Neurosci &amp; Craniofacial Pain INDCRAN, Madrid 28023, Spain; [Gil-Martinez, Alfonso; Lopez-de-Uralde-Villanueva, Ibai; La Touche, Roy; Fernandez-Carnero, Josue] Hosp La Paz, Inst Hlth Res, IdiPAZ, Madrid 28046, Spain; [Lopez-Lopez, Almudena] Univ Rey Juan Carlos Alcorcon, Dept Psychol, Madrid 28922, Spain; [Fernandez-Carnero, Josue] Univ Rey Juan Carlos, Dept Phys Therapy Occupat Therapy Rehabil &amp; Phys, Madrid 28922, Spain</t>
  </si>
  <si>
    <t>Munoz-Garcia, D (reprint author), Univ Autonoma Madrid, Ctr Super Estudios Univ La Salle, Fac Hlth Sci, Dept Physiotherapy, Madrid 28023, Spain.; Munoz-Garcia, D (reprint author), Univ Autonoma Madrid, Ctr Super Estudios Univ La Salle, Res Grp Movement &amp; Behav Sci &amp; Study Pain, Madrid 28023, Spain.</t>
  </si>
  <si>
    <t>2090-1542</t>
  </si>
  <si>
    <t>Sevilla, T; Lupo, V; Martinez-Rubio, D; Sancho, P; Sivera, R; Chumillas, MJ; Garcia-Romero, M; Pascual-Pascual, SI; Muelas, N; Dopazo, J; Vilchez, JJ; Palau, F; Espinos, C</t>
  </si>
  <si>
    <t>Mutations in the MORC2 gene cause axonal Charcot-Marie-Tooth disease</t>
  </si>
  <si>
    <t>BRAIN</t>
  </si>
  <si>
    <t>[Sevilla, Teresa; Sivera, Rafael; Muelas, Nuria; Vilchez, Juan J.] Hosp Univ &amp; Politecn La Fe, Dept Neurol, Avd Fernando Abril Martorell 106, Valencia 46026, Spain; [Sevilla, Teresa; Lupo, Vincenzo; Martinez-Rubio, Dolores; Sancho, Paula; Chumillas, Maria J.; Muelas, Nuria; Dopazo, Joaquin; Vilchez, Juan J.; Palau, Francesc; Espinos, Carmen] Ctr Invest Biomed Red Enfermedades Raras CIBERER, C Eduardo Primo Yufera 13, Valencia 46012, Spain; [Sevilla, Teresa; Vilchez, Juan J.] Univ Valencia, Dept Med, Avd Blasco Ibanez 15, Valencia, Spain; [Lupo, Vincenzo; Martinez-Rubio, Dolores; Sancho, Paula; Palau, Francesc; Espinos, Carmen] CIPF, Program Rare &amp; Genet Dis, C Eduardo Primo Yufera 13, Valencia 46012, Spain; [Lupo, Vincenzo; Martinez-Rubio, Dolores; Sancho, Paula; Palau, Francesc; Espinos, Carmen] CIPF, IBV CSIC Associated Unit, C Eduardo Primo Yufera 13, Valencia 46012, Spain; [Chumillas, Maria J.] Hosp Univ &amp; Politecn La Fe, Dept Clin Neurophysiol, Avd Fernando Abril Martorell 106, Valencia 46026, Spain; [Garcia-Romero, Mar; Pascual-Pascual, Samuel I.] Hosp Univ La Paz, Dept Neuropaediat, P Castellana 261, Madrid 08046, Spain; [Dopazo, Joaquin] CIPF, Program Computat Genom, C Eduardo Primo Yufera 13, Valencia 46012, Spain; [Palau, Francesc] Hosp St Joan de Deu, Dept Genet &amp; Mol Med, P St Joan de Deu 2, Barcelona 08950, Spain; [Palau, Francesc] Hosp St Joan de Deu, Pediat Inst Rare Dis IPER, P St Joan de Deu 2, Barcelona 08950, Spain</t>
  </si>
  <si>
    <t>Espinos, C (reprint author), CIPF, Unit Genet &amp; Genom Neuromuscular Dis, C Eduardo Primo Yufera 3, Valencia 46012, Spain.</t>
  </si>
  <si>
    <t>0006-8950</t>
  </si>
  <si>
    <t>JAN 1</t>
  </si>
  <si>
    <t>The utility of the RoPE score in cryptogenic stroke patients &lt;= 50 years in predicting a stroke-related patent foramen ovale</t>
  </si>
  <si>
    <t>INTERNATIONAL JOURNAL OF STROKE</t>
  </si>
  <si>
    <t>[Prefasi, Daniel; Martinez-Sanchez, Patricia; Fuentes, Blanca; Diez-Tejedor, Exuperio] Univ Autonoma Madrid, La Paz Univ Hosp, IdiPAZ Hlth Res Inst, Dept Neurol, Madrid 28046, Spain; [Prefasi, Daniel; Martinez-Sanchez, Patricia; Fuentes, Blanca; Diez-Tejedor, Exuperio] Univ Autonoma Madrid, La Paz Univ Hosp, IdiPAZ Hlth Res Inst, Stroke Ctr, Madrid 28046, Spain</t>
  </si>
  <si>
    <t>Martinez-Sanchez, P (reprint author), Univ Autonoma Madrid, La Paz Univ Hosp, IdiPAZ Hlth Res Inst, Dept Neurol, Madrid 28046, Spain.; Martinez-Sanchez, P (reprint author), Univ Autonoma Madrid, La Paz Univ Hosp, IdiPAZ Hlth Res Inst, Stroke Ctr, Madrid 28046, Spain.</t>
  </si>
  <si>
    <t>1747-4930</t>
  </si>
  <si>
    <t>NP7</t>
  </si>
  <si>
    <t>NP8</t>
  </si>
  <si>
    <t>Pastor, P; Moreno, F; Clarimon, J; Ruiz, A; Combarros, O; Calero, M; de Munain, AL; Bullido, MJ; de Pancorbo, MM; Carro, E; Antonell, A; Coto, E; Ortega-Cubero, S; Hernandez, I; Tarraga, L; Boada, M; Lleo, A; Dols-Icardo, O; Kulisevsky, J; Vazquez-Higuera, JL; Infante, J; Rabano, A; Fernandez-Blazquez, MA; Valenti, M; Indakoetxea, B; Barandiaran, M; Gorostidi, A; Frank-Garcia, A; Sastre, I; Lorenzo, E; Pastor, MA; Elcoroaristizabal, X; Lennarz, M; Maier, W; Ramirez, A; Serrano-Rios, M; Lee, SE; Sanchez-Juan, P</t>
  </si>
  <si>
    <t>MAPT H1 Haplotype is Associated with Late-Onset Alzheimer's Disease Risk in APOE epsilon 4 Noncarriers: Results from the Dementia Genetics Spanish Consortium</t>
  </si>
  <si>
    <t>[Pastor, Pau; Ortega-Cubero, Sara; Lorenzo, Elena] Univ Navarra, CIMA, Ctr Appl Med Res, Neurogenet Lab,Div Neurosci, E-31080 Pamplona, Spain; [Pastor, Pau; Moreno, Fermin; Clarimon, Jordi; Combarros, Onofre; Calero, Miguel; Lopez de Munain, Adolfo; Bullido, Maria J.; Carro, Eva; Ortega-Cubero, Sara; Lleo, Alberto; Dols-Icardo, Oriol; Kulisevsky, Jaime; Luis Vazquez-Higuera, Jose; Infante, Jon; Rabano, Alberto; Indakoetxea, Begona; Barandiaran, Myriam; Gorostidi, Ana; Frank-Garcia, Ana; Sastre, Isabel; Lorenzo, Elena; Pastor, Maria A.; Sanchez-Juan, Pascual] Inst Salud Carlos III, CIBERNED, Ctr Invest Biomed Red Enfermedades Neurodegenerat, Madrid, Spain; [Pastor, Pau] Univ Barcelona, Sch Med, Hosp Univ Mutua de Terrassa, Dept Neurol, Barcelona, Spain; [Moreno, Fermin; Lopez de Munain, Adolfo; Indakoetxea, Begona; Barandiaran, Myriam] Hosp Univ Donostia, Dept Neurol, San Sebastian, Spain; [Clarimon, Jordi; Lleo, Alberto; Dols-Icardo, Oriol; Kulisevsky, Jaime] Univ Autonoma Barcelona, Biomed Res Inst St Pau, Hosp Santa Creu &amp; St Pau, Neurol Dept, E-08193 Barcelona, Spain; [Ruiz, Agustin; Calero, Miguel; Hernandez, Isabel; Tarraga, Lluis; Boada, Merce] Inst Catala Neurociencies Aplicades, Memory Clin, Fundacio ACE, Barcelona, Spain; [Combarros, Onofre; Luis Vazquez-Higuera, Jose; Infante, Jon] Univ Cantabria, Univ Hosp Marques de Valdecilla, Neurol Serv, E-39005 Santander, Spain; [Combarros, Onofre; Luis Vazquez-Higuera, Jose; Infante, Jon] IDIVAL, Santander, Spain; [Angel Fernandez-Blazquez, Miguel; Valenti, Meritxell] Carlos III Inst Hlth, Alzheimer Ctr Reina Sofia Fdn, CIEN Fdn, Alzheimer Dis Res Unit, Madrid, Spain; [Lopez de Munain, Adolfo; Gorostidi, Ana] Univ Basque Country, UPV EHU San Sebastian, Inst Biodonostia, Neurosci Area, Leioa, Spain; [Lopez de Munain, Adolfo; Gorostidi, Ana] Univ Basque Country, UPV EHU San Sebastian, Dept Neurosci, Leioa, Spain; [Bullido, Maria J.; Sastre, Isabel] Ctr Biol Mol Severo Ochoa CSIC UAM, Madrid, Spain; [Bullido, Maria J.; Frank-Garcia, Ana; Sastre, Isabel] Inst Sanit Res Hosp la Paz IdIPaz, Madrid, Spain; [de Pancorbo, Marian M.; Elcoroaristizabal, Xabier] Univ Pais Vasco UPV EHU, Ctr Invest Lascaray Ikergunea, BIOMICs Res Grp, Vitoria, Spain; [Carro, Eva] Hosp 12 Octubre I 12, Inst Invest, Neurosci Grp, Madrid, Spain; [Antonell, Anna] Hosp Clin Barcelona, IDIBAPS, Dept Neurol, Alzheimers Dis &amp; Other Cognit Disorders Unit, Barcelona, Spain; [Kulisevsky, Jaime] UOC, Barcelona, Spain; [Rabano, Alberto] Alzheimer Ctr Reina Sofia Fdn, Carlos III Inst Hlth, Alzheimer Dis Res Unit, Dept Neuropathol &amp; Tissue Bank,CIEN Fdn, Madrid, Spain; [Frank-Garcia, Ana] Hosp Univ La Paz UAM, Neurol Serv, Madrid, Spain; [Pastor, Maria A.] Univ Navarra, Sch Med, Univ Navarra Clin, Dept Neurol, E-31080 Pamplona, Spain; [Pastor, Maria A.] Univ Navarra, Ctr Appl Med Res CIMA, Div Neurosci, Neuroimaging Lab, E-31080 Pamplona, Spain; [Lennarz, Martina; Maier, Wolfang; Ramirez, Alfredo] Univ Bonn, Dept Psychiat &amp; Psychotherapy, Bonn, Germany; [Maier, Wolfang] German Ctr Neurodegenerat Dis DZNE, Bonn, Germany; [Ramirez, Alfredo] Univ Bonn, Inst Human Genet, Bonn, Germany; [Serrano-Rios, Manuel] Hosp Clin San Carlos, Ctr Invest Biomed &amp; Red Diabet &amp; Enfermedades Met, Madrid, Spain; [Lee, Suzee E.] Univ Calif San Francisco, Dept Neurol, Memory &amp; Aging Ctr, San Francisco, CA 94143 USA</t>
  </si>
  <si>
    <t>Sanchez-Juan, P (reprint author), Univ Cantabria, Univ Hosp Marques de Valdecilla, Neurol Serv, E-39005 Santander, Spain.</t>
  </si>
  <si>
    <t>Mechanical thrombectomy in patients with medical contraindications for intravenous thrombolysis: a prospective observational study.</t>
  </si>
  <si>
    <t>Alonso de Lecinana, Maria; Martinez-Sanchez, Patricia; Garcia-Pastor, Andres; Kawiorski, Michal M; Calleja, Patricia; Sanz-Cuesta, Borja E; Diaz-Otero, Fernando; Frutos, Remedios; Sierra-Hidalgo, Fernando; Ruiz-Ares, Gerardo; Fandino, Eduardo; Diez-Tejedor, Exuperio; Gil-Nunez, Antonio; Fuentes, Blanca</t>
  </si>
  <si>
    <t>Journal of neurointerventional surgery</t>
  </si>
  <si>
    <t>2016 Nov 7 (Epub 2016 Nov 07)</t>
  </si>
  <si>
    <t>Department of Neurology, Stroke Centre, La Paz University Hospital, IdiPAZ, Universidad Autonoma de Madrid, Madrid, Spain.</t>
  </si>
  <si>
    <t>1759-8486</t>
  </si>
  <si>
    <t>Cortical Blindness in a Child Secondary to Mycoplasma pneumoniae Infection.</t>
  </si>
  <si>
    <t>Garcia Tirado, A; Jimenez-Rolando, B; Noval, S; Martinez Bermejo, A</t>
  </si>
  <si>
    <t>Journal of stroke and cerebrovascular diseases : the official journal of National Stroke Association</t>
  </si>
  <si>
    <t>2016 Oct 24 (Epub 2016 Oct 24)</t>
  </si>
  <si>
    <t>Department of Ophtalmology, La Paz University Hospital, IdiPaz, Madrid, Spain. Electronic address: a.gartir@gmail.com.</t>
  </si>
  <si>
    <t>Cost-minimization analysis in the treatment of spasticity in children with cerebral palsy with botulinum toxin type A: an observational, longitudinal, retrospective study.</t>
  </si>
  <si>
    <t>Tapias, Gloria; Garcia-Romero, Mar; Crespo, Carlos; Cuesta, Maribel; Forne, Carles; Pascual-Pascual, Samuel Ignacio</t>
  </si>
  <si>
    <t>Farmacia hospitalaria : organo oficial de expresion cientifica de la Sociedad Espanola de Farmacia Hospitalaria</t>
  </si>
  <si>
    <t>412-26</t>
  </si>
  <si>
    <t>Ipsen Pharma S.A., Barcelona.. gloria.tapias@ipsen.com.</t>
  </si>
  <si>
    <t>0214-753X</t>
  </si>
  <si>
    <t>Influence of the actions observed on cervical motion in patients with chronic neck pain: a pilot study.</t>
  </si>
  <si>
    <t>de-la-Puente-Ranea, Lucia; Garcia-Calvo, Beatriz; La Touche, Roy; Fernandez-Carnero, Josue; Gil-Martinez, Alfonso</t>
  </si>
  <si>
    <t>Journal of exercise rehabilitation</t>
  </si>
  <si>
    <t>2016 Aug</t>
  </si>
  <si>
    <t>Centro Superior de Estudios Universitarios La Salle, Universidad Autonoma de Madrid, Faculty of Health Science, Department of Physiotherapy, Aravaca, Madrid, Spain; Hospital La Paz Institute for Health Research, IdiPAZ, Madrid, Spain.</t>
  </si>
  <si>
    <t>2288-176X</t>
  </si>
  <si>
    <t>The level of physical activity affects the health of older adults despite being active.</t>
  </si>
  <si>
    <t>Fernandez-Alonso, Lorena; Munoz-Garcia, Daniel; La Touche, Roy</t>
  </si>
  <si>
    <t>2016 Jun</t>
  </si>
  <si>
    <t>Departamento de Fisioterapia, Centro Superior de Estudios Universitarios La Salle. Universidad Autonoma de Madrid, Aravaca, Madrid, Spain.</t>
  </si>
  <si>
    <t>Therapeutic patient education and exercise therapy in patients with cervicogenic dizziness: a prospective case series clinical study.</t>
  </si>
  <si>
    <t>Minguez-Zuazo, Ana; Grande-Alonso, Monica; Saiz, Beatriz Moral; La Touche, Roy; Lara, Sergio Lerma</t>
  </si>
  <si>
    <t>Departamento de Fisioterapia. Centro Superior de Estudios Universitarios La Salle. Universidad Autonoma de Madrid. Madrid, Spain; La Salle-Optomic Balance Researching Chair: Sensorio-Motor Rehabilitation and Posturography, Madrid, Spain.</t>
  </si>
  <si>
    <t>Adaptation and validation of the Spanish version of the graded chronic pain scale.</t>
  </si>
  <si>
    <t>Ferrer-Pena, Raul; Gil-Martinez, Alfonso; Pardo-Montero, Joaquin; Jimenez-Penick, Virginia; Gallego-Izquierdo, Tomas; La Touche, Roy</t>
  </si>
  <si>
    <t>Reumatologia clinica</t>
  </si>
  <si>
    <t>2016  (Epub 2015 Aug 19)</t>
  </si>
  <si>
    <t>Centro de Salud Entrevias, Gerencia de Atencion Primaria, Servicio Madrileno de Salud, Madrid, Espana; Grupo de Investigacion Motion in Brains de Ciencias del Movimiento, Bioconducta y Estudio del Dolor, Centro Superior de Estudios Universitarios La Salle, Universidad Autonoma de Madrid, Madrid, Espana; Centro Superior de Estudios Universitarios La Salle, Universidad Autonoma de Madrid, Madrid, Espana. Electronic address: raul.ferrer@salud.madrid.org.</t>
  </si>
  <si>
    <t>1885-1398</t>
  </si>
  <si>
    <t>Neurologia (Barcelona, Spain)</t>
  </si>
  <si>
    <t>European journal of neurology</t>
  </si>
  <si>
    <t>Pain research &amp; management</t>
  </si>
  <si>
    <t>no tiene</t>
  </si>
  <si>
    <t>Dominguez, S; de Sevilla, DF; Bono, W</t>
  </si>
  <si>
    <t>Muscarinic Long-Term Enhancement of Tonic and Phasic GABA(A) Inhibition in Rat CA1 Pyramidal Neurons</t>
  </si>
  <si>
    <t>FRONTIERS IN CELLULAR NEUROSCIENCE</t>
  </si>
  <si>
    <t>[Dominguez, Soledad; Fernandez de Sevilla, David; Bono, Washington] CSIC, Inst Cajal, Madrid, Spain; [Dominguez, Soledad] Paris Descartes Univ, CNRS, UPvIR 8118, Paris, France; [Fernandez de Sevilla, David] Univ Autonoma Madrid, Fac Med, Dept Anat Histol &amp; Neurociencia, Madrid, Spain</t>
  </si>
  <si>
    <t>Dominguez, S; de Sevilla, DF; Bono, W (reprint author), CSIC, Inst Cajal, Madrid, Spain.; Dominguez, S (reprint author), Paris Descartes Univ, CNRS, UPvIR 8118, Paris, France.; de Sevilla, DF (reprint author), Univ Autonoma Madrid, Fac Med, Dept Anat Histol &amp; Neurociencia, Madrid, Spain.</t>
  </si>
  <si>
    <t>1662-5102</t>
  </si>
  <si>
    <t>Chaves-Coira, I; Barros-Zulaica, N; Rodrigo-Angulo, M; Nunez, A</t>
  </si>
  <si>
    <t>Modulation of Specific Sensory Cortical Areas by Segregated Basal Forebrain Cholinergic Neurons Demonstrated by Neuronal Tracing and Optogenetic Stimulation in Mice</t>
  </si>
  <si>
    <t>FRONTIERS IN NEURAL CIRCUITS</t>
  </si>
  <si>
    <t>[Chaves-Coira, Irene; Barros-Zulaica, Natali; Rodrigo-Angulo, Margarita; Nunez, Angel] Univ Autonoma Madrid, Fac Med, Dept Anat Histol &amp; Neurociencia, Madrid, Spain</t>
  </si>
  <si>
    <t>Nunez, A (reprint author), Univ Autonoma Madrid, Fac Med, Dept Anat Histol &amp; Neurociencia, Madrid, Spain.</t>
  </si>
  <si>
    <t>1662-5110</t>
  </si>
  <si>
    <t>APR 20</t>
  </si>
  <si>
    <t>Castejon, C; Barros-Zulaica, N; Nunez, A</t>
  </si>
  <si>
    <t>Control of Somatosensory Cortical Processing by Thalamic Posterior Medial Nucleus: A New Role of Thalamus in Cortical Function</t>
  </si>
  <si>
    <t>[Castejon, Carlos; Barros-Zulaica, Natali; Nunez, Angel] Univ Autonoma Madrid, Fac Med, Dept Anat Histol &amp; Neurociencia, Madrid, Spain</t>
  </si>
  <si>
    <t>JAN 28</t>
  </si>
  <si>
    <t>e0148169</t>
  </si>
  <si>
    <t>Villar-Lorenzo, A; Ardiles, AE; Arroba, AI; Hernandez-Jimenez, E; Pardo, V; Lopez-Collazo, E; Jimenez, IA; Bazzocchi, IL; Gonzalez-Rodriguez, A; Valverde, AM</t>
  </si>
  <si>
    <t>Friedelane-type triterpenoids as selective anti-inflammatory agents by regulation of differential signaling pathways in LPS-stimulated macrophages</t>
  </si>
  <si>
    <t>TOXICOLOGY AND APPLIED PHARMACOLOGY</t>
  </si>
  <si>
    <t>[Villar-Lorenzo, Andrea; Arroba, Ana I.; Pardo, Virginia; Gonzalez-Rodriguez, Agueda; Valverde, Angela M.] CSIC UAM, Inst Invest Biomed Alberto Sols IIBm, C Arturo Duperier 4, Madrid 28029, Spain; [Villar-Lorenzo, Andrea; Arroba, Ana I.; Pardo, Virginia; Gonzalez-Rodriguez, Agueda; Valverde, Angela M.] ISCIII, Ctr Invest Biomed Red Diabet &amp; Enfermedades Metab, Madrid 28029, Spain; [Ardiles, Alejandro E.; Jimenez, Ignacio A.; Bazzocchi, Isabel L.] Univ La Laguna, Dept Quim Organ, Inst Univ Bioorgan Antonio Gonzalez, Ave Astrofis Francisco Sanchez 2, E-38206 Tenerife, Spain; [Ardiles, Alejandro E.] Univ Arturo Prat, Fac Ciencias Salud, Casilla 121, Iquique 1110939, Chile; [Hernandez-Jimenez, Enrique; Lopez-Collazo, Eduardo] Tumor Immunol Lab IdiPAZ, Madrid 28029, Spain; [Hernandez-Jimenez, Enrique; Lopez-Collazo, Eduardo] ISCIII, Ctr Invest Biomed Red Enfermedades Resp CIBERres, Madrid 28029, Spain; [Gonzalez-Rodriguez, Agueda] Hosp Univ Santa Cristina, IIS P, Madrid, Spain</t>
  </si>
  <si>
    <t>Gonzalez-Rodriguez, A; Valverde, AM (reprint author), Inst Invest Biomed Alberto Sols, C Arturo Duperier 4, Madrid 28029, Spain.; Gonzalez-Rodriguez, A (reprint author), Hosp Univ Santa Cristina, IIS P, Madrid, Spain.</t>
  </si>
  <si>
    <t>0041-008X</t>
  </si>
  <si>
    <t>DEC 15</t>
  </si>
  <si>
    <t>Garcia-Casarrubios, E; de Moura, C; Arroba, AI; Pescador, N; Calderon-Dominguez, M; Garcia, L; Herrero, L; Serra, D; Cadenas, S; Reis, F; Carvalho, E; Obregon, MJ; Valverde, AM</t>
  </si>
  <si>
    <t>Rapamycin negatively impacts insulin signaling, glucose uptake and uncoupling protein-1 in brown adipocytes</t>
  </si>
  <si>
    <t>BIOCHIMICA ET BIOPHYSICA ACTA-MOLECULAR AND CELL BIOLOGY OF LIPIDS</t>
  </si>
  <si>
    <t>[Garcia-Casarrubios, Ester; de Moura, Carlos; Arroba, Ana I.; Garcia, Laura; Obregon, Maria Jesus; Valverde, Angela M.] Inst Biomed Alberto Sols CSIC UAM, E-28029 Madrid, Spain; [de Moura, Carlos; Reis, Flavio; Carvalho, Eugenia] Univ Coimbra, Ctr Neurosci &amp; Cell Biol, E-3000 Coimbra, Portugal; [Arroba, Ana I.; Pescador, Nuria; Valverde, Angela M.] Inst Salud Carlos III, Ctr Invest Biomed Red Diabet &amp; Enfermedades Metab, Madrid, Spain; [Calderon-Dominguez, Maria; Herrero, Laura; Serra, Dolors] Univ Barcelona, Dept Biochem &amp; Physiol, Inst Biomed, E-08028 Barcelona, Spain; [Calderon-Dominguez, Maria; Herrero, Laura; Serra, Dolors] Inst Salud Carlos III, Ctr Invest Biomed Red Fisiepatol Obesidad &amp; Nutr, E-08028 Barcelona, Spain; [Cadenas, Susana] Univ Autonoma Madrid, Ctr Biol Mol Severo Ochoa CSIC UAM, E-28049 Madrid, Spain; [Cadenas, Susana] Univ Autonoma Madrid, Dept Biol Mol, E-28049 Madrid, Spain; [Cadenas, Susana] Inst Invest Sanitaria Princesa IIS IP, Madrid 28006, Spain; [Reis, Flavio] Univ Coimbra, Lab Pharmacol &amp; Expt Therapeut, Inst Biomed Imaging &amp; Life Sci IBILI, Fac Med, E-3000-548, Coimbra, Portugal; [Carvalho, Eugenia] Univ Arkansas Med Sci, Dept Geriatr, Little Rock, AR 72202 USA; [Carvalho, Eugenia] Arkansas Childrens Res Inst, Little Rock, AR 72202 USA</t>
  </si>
  <si>
    <t>Carvalho, E (reprint author), Ctr Neurosci &amp; Cell Biol, Rua Larga E-3004-517, Coimbra, Portugal.; Valverde, AM (reprint author), Inst Invest Biomed Alberto Sols, C Arturo Duperier 4, Madrid 28029, Spain.</t>
  </si>
  <si>
    <t>1388-1981</t>
  </si>
  <si>
    <t>DEC</t>
  </si>
  <si>
    <t>Lopez-Guadamillas, E; Fernandez-Marcos, PJ; Pantoja, C; Munoz-Martin, M; Martinez, D; Gomez-Lopez, G; Campos-Olivas, R; Valverde, AM; Serrano, M</t>
  </si>
  <si>
    <t>p21(Cip1) plays a critical role in the physiological adaptation to fasting through activation of PPAR alpha</t>
  </si>
  <si>
    <t>SCIENTIFIC REPORTS</t>
  </si>
  <si>
    <t>[Lopez-Guadamillas, Elena; Fernandez-Marcos, Pablo J.; Pantoja, Cristina; Munoz-Martin, Maribel; Serrano, Manuel] Spanish Natl Canc Res Ctr CNIO, Tumor Suppress Grp, E-28029 Madrid, Spain; [Fernandez-Marcos, Pablo J.] CEI UAM CSIC, Madrid Inst Adv Studies IMDEA Food, Bioact Prod &amp; Metab Syndrome Grp, E-28049 Madrid, Spain; [Martinez, Dolores] Spanish Natl Canc Res Ctr CNIO, Flow Cytometry Unit, E-28029 Madrid, Spain; [Gomez-Lopez, Gonzalo] Spanish Natl Canc Res Ctr CNIO, Bioinformat Unit, E-28029 Madrid, Spain; [Campos-Olivas, Ramon] Spanish Natl Canc Res Ctr CNIO, Spect &amp; Nucl Magnet Resonance Unit, E-28029 Madrid, Spain; [Valverde, Angela M.] Inst Invest Biomed Alberto Sols CSIC UAM, E-28029 Madrid, Spain; [Valverde, Angela M.] ISCIII, Ctr Invest Biomed Red Diabet &amp; Enfermedades Metab, Madrid, Spain</t>
  </si>
  <si>
    <t>Serrano, M (reprint author), Spanish Natl Canc Res Ctr CNIO, Tumor Suppress Grp, E-28029 Madrid, Spain.</t>
  </si>
  <si>
    <t>2045-2322</t>
  </si>
  <si>
    <t>Zarei, M; Barroso, E; Leiva, R; Barniol-Xicota, M; Pujol, E; Escolano, C; Vazquez, S; Palomer, X; Pardo, V; Gonzalez-Rodriguez, A; Valverde, AM; Quesada-Lopez, T; Villarroya, F; Wahli, W; Vazquez-Carrera, M</t>
  </si>
  <si>
    <t>Heme-Regulated eIF2 alpha Kinase Modulates Hepatic FGF21 and Is Activated by PPAR beta/delta Deficiency</t>
  </si>
  <si>
    <t>DIABETES</t>
  </si>
  <si>
    <t>[Zarei, Mohammad; Barroso, Emma; Leiva, Rosana; Barniol-Xicota, Marta; Pujol, Eugenia; Escolano, Carmen; Vazquez, Santiago; Palomer, Xavier; Vazquez-Carrera, Manuel] Univ Barcelona, Fac Pharm, Dept Pharmacol Toxicol &amp; Therapeut Chem, Barcelona, Spain; [Zarei, Mohammad; Barroso, Emma; Leiva, Rosana; Barniol-Xicota, Marta; Pujol, Eugenia; Escolano, Carmen; Vazquez, Santiago; Palomer, Xavier; Quesada-Lopez, Tania; Villarroya, Francesc; Vazquez-Carrera, Manuel] Univ Barcelona, Inst Biomed, Barcelona, Spain; [Zarei, Mohammad; Barroso, Emma; Palomer, Xavier; Pardo, Virginia; Gonzalez-Rodriguez, Agueda; Valverde, Angela M.; Vazquez-Carrera, Manuel] Inst Salud Carlos III, CIBERDEM, Madrid, Spain; [Zarei, Mohammad; Barroso, Emma; Palomer, Xavier; Quesada-Lopez, Tania; Villarroya, Francesc; Vazquez-Carrera, Manuel] Hosp St Joan de Deu, Pediat Res Inst, Barcelona, Spain; [Pardo, Virginia; Gonzalez-Rodriguez, Agueda; Valverde, Angela M.] Inst Invest Biomed Alberto Sols CSIC UAM, Madrid, Spain; [Quesada-Lopez, Tania; Villarroya, Francesc] Univ Barcelona, Dept Biochem &amp; Mol Biol, Barcelona, Spain; [Quesada-Lopez, Tania; Villarroya, Francesc] Inst Salud Carlos III, CIBEROBN, Madrid, Spain; [Wahli, Walter] Univ Lausanne, Ctr Integrat Genom, Lausanne, Switzerland; [Wahli, Walter] Nanyang Technol Univ, Lee Kong Chian Sch Med, Singapore, Singapore; [Wahli, Walter] INRA, ToxAlim, UMR1331, Chemin Tournefeuille, Toulouse, France</t>
  </si>
  <si>
    <t>Vazquez-Carrera, M (reprint author), Univ Barcelona, Fac Pharm, Dept Pharmacol Toxicol &amp; Therapeut Chem, Barcelona, Spain.; Vazquez-Carrera, M (reprint author), Univ Barcelona, Inst Biomed, Barcelona, Spain.; Vazquez-Carrera, M (reprint author), Inst Salud Carlos III, CIBERDEM, Madrid, Spain.; Vazquez-Carrera, M (reprint author), Hosp St Joan de Deu, Pediat Res Inst, Barcelona, Spain.</t>
  </si>
  <si>
    <t>0012-1797</t>
  </si>
  <si>
    <t>Arroba, AI; Rodriguez-de la Rosa, L; Murillo-Cuesta, S; Vaquero-Villanueva, L; Hurle, JM; Varela-Nieto, I; Valverde, AM</t>
  </si>
  <si>
    <t>Autophagy resolves early retinal inflammation in Igf1-deficient mice</t>
  </si>
  <si>
    <t>DISEASE MODELS &amp; MECHANISMS</t>
  </si>
  <si>
    <t>[Arroba, Ana I.; Rodriguez-de la Rosa, Lourdes; Murillo-Cuesta, Silvia; Vaquero-Villanueva, Laura; Varela-Nieto, Isabel; Valverde, Angela M.] UAM, CSIC, Alberto Sols Biomed Res Inst IIBm, Madrid 28029, Spain; [Arroba, Ana I.; Valverde, Angela M.] Spanish Biomed Res Ctr Diabet &amp; Associated Metab, ISCIII, Madrid 28029, Spain; [Rodriguez-de la Rosa, Lourdes; Murillo-Cuesta, Silvia; Varela-Nieto, Isabel] Biomed Res Networking Ctr Rare Dis CIBERER, ISCIII, Madrid 28029, Spain; [Rodriguez-de la Rosa, Lourdes; Murillo-Cuesta, Silvia; Varela-Nieto, Isabel; Valverde, Angela M.] IdiPAZ Inst Hlth Res, Madrid 28029, Spain; [Hurle, Juan M.] Univ Cantabria, Dept Anat &amp; Biol Celular, Santander 39011, Spain; [Hurle, Juan M.] Univ Cantabria, IDIVAL, Santander 39011, Spain</t>
  </si>
  <si>
    <t>Arroba, AI; Valverde, AM (reprint author), UAM, CSIC, Alberto Sols Biomed Res Inst IIBm, Madrid 28029, Spain.; Arroba, AI; Valverde, AM (reprint author), Spanish Biomed Res Ctr Diabet &amp; Associated Metab, ISCIII, Madrid 28029, Spain.; Valverde, AM (reprint author), IdiPAZ Inst Hlth Res, Madrid 28029, Spain.</t>
  </si>
  <si>
    <t>1754-8403</t>
  </si>
  <si>
    <t>Lastres-Becker, I; Nonis, D; Eich, F; Klinkenberg, M; Gorospe, M; Kotter, P; Klein, FAC; Kedersha, N; Auburger, G</t>
  </si>
  <si>
    <t>Mammalian ataxin-2 modulates translation control at the pre-initiation complex via PI3K/mTOR and is induced by starvation</t>
  </si>
  <si>
    <t>BIOCHIMICA ET BIOPHYSICA ACTA-MOLECULAR BASIS OF DISEASE</t>
  </si>
  <si>
    <t>[Lastres-Becker, Isabel; Nonis, David; Eich, Florian; Klinkenberg, Michael; Auburger, Georg] Goethe Univ Frankfurt, Sch Med, Sect Mol Neurogenet, Dept Neurol, Bldg 89,3rd Floor,Theodor Stem Kai 7, D-60590 Frankfurt, Germany; [Gorospe, Myriam] NIA, Genet Lab, Intramural Res Program, NIH, Baltimore, MD 21224 USA; [Koetter, Peter] Goethe Univ Frankfurt, Inst Mol Biosci, Ctr Excellence Macromol Complexes, D-60590 Frankfurt, Germany; [Klein, Fabrice A. C.] UMR7104 CNRS U964 INSERM UDS, Translat Med &amp; Neurogenet Dept, Inst Genet &amp; Biol Mol &amp; Cellulaire, BP10142, F-67404 Illkirch Graffenstaden, France; [Kedersha, Nancy] Brigham &amp; Womens Hosp, Div Rheumatol Immunol &amp; Allergy, One Jimmy Fund Way, Boston, MA 02115 USA; [Kedersha, Nancy] Harvard Med Sch, One Jimmy Fund Way, Boston, MA 02115 USA; [Lastres-Becker, Isabel] Inst Invest Biomed Alberto Sols, Dept Bioquim, Madrid, Spain; [Lastres-Becker, Isabel] Ctr Invest Red Enfermedades Neurodegenerat CIBERN, Madrid, Spain; [Nonis, David] Cedars Sinai Med Ctr, Regenerat Med Inst, 8700 Beverly Blvd,AHSP 8400, Los Angeles, CA 90048 USA; [Klinkenberg, Michael] German Ctr Neurodegenerat Dis DZNE, Ludwig Erhard Allee 2, D-53175 Bonn, Germany</t>
  </si>
  <si>
    <t>Lastres-Becker, I; Auburger, G (reprint author), Goethe Univ Frankfurt, Sch Med, Sect Mol Neurogenet, Dept Neurol, Bldg 89,3rd Floor,Theodor Stem Kai 7, D-60590 Frankfurt, Germany.; Lastres-Becker, I (reprint author), Inst Invest Biomed Alberto Sols, Dept Bioquim, Madrid, Spain.; Lastres-Becker, I (reprint author), Ctr Invest Red Enfermedades Neurodegenerat CIBERN, Madrid, Spain.</t>
  </si>
  <si>
    <t>0925-4439</t>
  </si>
  <si>
    <t>Arroba, AI; Alcalde-Estevez, E; Garcia-Ramirez, M; Cazzoni, D; de la Villa, P; Sanchez-Fernandez, EM; Mellet, CO; Fernandez, JMG; Hernandez, C; Simo, R; Valverde, AM</t>
  </si>
  <si>
    <t>Modulation of microglia polarization dynamics during diabetic retinopathy in db/db mice</t>
  </si>
  <si>
    <t>[Arroba, Ana I.; Alcalde-Estevez, Elena; Cazzoni, Daniele; Valverde, Angela M.] CSIC UAM, Alberto Sols Biomed Res Inst IIBm, C Arturo Duperier 4, Madrid 28029, Spain; [Arroba, Ana I.; Garcia-Ramirez, Marta; Hernandez, Cristina; Simo, Rafael; Valverde, Angela M.] ISCIII, Spanish Biomed Res Ctr Diabet &amp; Associated Metab, Madrid, Spain; [Arroba, Ana I.; Garcia-Ramirez, Marta; Hernandez, Cristina; Simo, Rafael] Vall Hebron Res Inst VHIR, Diabet &amp; Metab Res Unit, Barcelona 08035, Spain; [de la Villa, Pedro] Univ Alcala de Henares, Madrid 28801, Spain; [Sanchez-Fernandez, Elena M.; Ortiz Mellet, Carmen] Univ Seville, Fac Quim, Dept Quim Organ, Seville, Spain; [Garcia Fernandez, Jose M.] Univ Seville, CSIC, IIQ, Avda Amer Vespucio 49, Seville 41092, Spain</t>
  </si>
  <si>
    <t>Arroba, AI; Valverde, AM (reprint author), CSIC UAM, Alberto Sols Biomed Res Inst IIBm, C Arturo Duperier 4, Madrid 28029, Spain.</t>
  </si>
  <si>
    <t>Motino, O; Agra, N; Contreras, RB; Dominguez-Moreno, M; Garcia-Monzon, C; Vargas-Castrillon, J; Carnovale, CE; Bosca, L; Casado, M; Mayoral, R; Valdecantos, MP; Valverde, AM; Frances, DE; Martin-Sanz, P</t>
  </si>
  <si>
    <t>Cyclooxygenase-2 expression in hepatocytes attenuates non-alcoholic steatohepatitis and liver fibrosis in mice</t>
  </si>
  <si>
    <t>[Motino, Omar; Agra, Noelia; Brea Contreras, Rocio; Dominguez-Moreno, Marina; Bosca, Lisardo; Pilar Valdecantos, M.; Valverde, Angela M.; Martin-Sanz, Paloma] CSIC UAM, Inst Invest Biomed IIB Alberto Sols, Arturo Duperier 4, Madrid 28029, Spain; [Garcia-Monzon, Carmelo; Vargas-Castrillon, Javier] Hosp Univ Santa Cristina, Inst Invest Sanitaria Princesa, Liver Res Unit, Amadeo Vives 2, Madrid 28009, Spain; [Carnovale, Cristina E.; Frances, Daniel E.] Inst Fisiol Expt IFISE CONICET, Suipacha 570, RA-2000 Rosario, Santa Fe, Argentina; [Casado, Marta] IBV CSIC, Inst Biomed Valencia, Jaume Roig 11, Valencia 46010, Spain; [Valverde, Angela M.] Ctr Invest Biomed Red Diabet &amp; Enfermedades Metab, Monforte Lemos 3-5, Madrid 28029, Spain; [Bosca, Lisardo; Casado, Marta; Mayoral, Rafael; Martin-Sanz, Paloma] Ctr Invest Biomed Red Enfermedades Hepat &amp; Digest, Monforte Lemos 3-5, Madrid 28029, Spain; [Mayoral, Rafael] Univ Calif San Diego, Dept Med, 9500 Gilman Dr, La Jolla, CA 92093 USA</t>
  </si>
  <si>
    <t>Martin-Sanz, P (reprint author), CSIC UAM, Inst Invest Biomed IIB Alberto Sols, Arturo Duperier 4, Madrid 28029, Spain.; Frances, DE (reprint author), Inst Fisiol Expt IFISE CONICET, Suipacha 570, RA-2000 Rosario, Santa Fe, Argentina.</t>
  </si>
  <si>
    <t>Calderon-Dominguez, M; Sebastian, D; Fucho, R; Weber, M; Mir, JF; Garcia-Casarrubios, E; Obregon, MJ; Zorzano, A; Valverde, AM; Serra, D; Herrero, L</t>
  </si>
  <si>
    <t>Carnitine Palmitoyltransferase 1 Increases Lipolysis, UCP1 Protein Expression and Mitochondrial Activity in Brown Adipocytes</t>
  </si>
  <si>
    <t>[Calderon-Dominguez, Maria; Fucho, Raquel; Weber, Minela; Mir, Joan F.; Serra, Dolors; Herrero, Laura] Univ Barcelona, IBUB, Dept Biochem &amp; Physiol, E-08028 Barcelona, Spain; [Calderon-Dominguez, Maria; Fucho, Raquel; Weber, Minela; Mir, Joan F.; Serra, Dolors; Herrero, Laura] Inst Salud Carlos III, Ctr Invest Biomed Red Fisiopatol Obesidad &amp; Nutr, E-28029 Madrid, Spain; [Sebastian, David; Zorzano, Antonio] Univ Barcelona, Inst Res Biomed IRB Barcelona, Fac Biol, E-08028 Barcelona, Spain; [Sebastian, David; Zorzano, Antonio] Univ Barcelona, Dept Bioquim &amp; Biol Mol, Fac Biol, E-08028 Barcelona, Spain; [Sebastian, David; Zorzano, Antonio; Valverde, Angela M.] Inst Salud Carlos III, Ctr Invest Biomed Red Diabet &amp; Enfermedades Metab, E-28029 Madrid, Spain; [Garcia-Casarrubios, Ester; Jesus Obregon, Maria; Valverde, Angela M.] CSIC UAM, Inst Invest Biomed Alberto Sols, Madrid 28029, Spain; [Garcia-Casarrubios, Ester; Jesus Obregon, Maria; Valverde, Angela M.] Inst Invest Sanitaria La Paz, Madrid 28029, Spain</t>
  </si>
  <si>
    <t>Herrero, L (reprint author), Univ Barcelona, IBUB, Dept Biochem &amp; Physiol, E-08028 Barcelona, Spain.; Herrero, L (reprint author), Inst Salud Carlos III, Ctr Invest Biomed Red Fisiopatol Obesidad &amp; Nutr, E-28029 Madrid, Spain.</t>
  </si>
  <si>
    <t>e0159399</t>
  </si>
  <si>
    <t>Lastres-Becker, I; Garcia-Yague, AJ; Scannevin, RH; Casarejos, MJ; Kugler, S; Rabano, A; Cuadrado, A</t>
  </si>
  <si>
    <t>Repurposing the NRF2 Activator Dimethyl Fumarate as Therapy Against Synucleinopathy in Parkinson's Disease</t>
  </si>
  <si>
    <t>ANTIOXIDANTS &amp; REDOX SIGNALING</t>
  </si>
  <si>
    <t>[Lastres-Becker, Isabel; Garcia-Yague, Angel J.; Cuadrado, Antonio] Inst Invest Biomed Alberto Sols UAM CSIC, Inst Invest Sanitaria La Paz IdiPaz, Ctr Invest Biomed Red Enfermedades Neurodegenerat, Madrid, Spain; [Lastres-Becker, Isabel; Garcia-Yague, Angel J.; Cuadrado, Antonio] Autonomous Univ Madrid, Dept Biochem, Fac Med, Madrid, Spain; [Scannevin, Robert H.] Biogen, Neurol Res, Cambridge, MA USA; [Casarejos, Maria J.] IRYCIS, Serv Neurobiol Invest, Madrid, Spain; [Kuegler, Sebastian] Univ Med Gottingen, Dept Neurol, Ctr Nanoscale Microscopy &amp; Mol Physiol Brain CNMP, Gottingen, Germany; [Rabano, Alberto] Inst Salud Carlos III, Dept Neuropathol &amp; Tissue Bank, Unidad Invest Proyecto Alzheimer, Fdn CIEN, Madrid, Spain</t>
  </si>
  <si>
    <t>Lastres-Becker, I; Cuadrado, A (reprint author), Inst Invest Biomed Alberto Sols UAM CSIC, C Arturo Duperier 4, Madrid 28029, Spain.</t>
  </si>
  <si>
    <t>1523-0864</t>
  </si>
  <si>
    <t>Arroba, AI; Alcalde-Estevez, EAE; de la Villa, P; Sanchez-Fernandez, EMSF; Hernandez, CH; Simo, R; Valverde, AM</t>
  </si>
  <si>
    <t>MODULATION OF MICROGLIA POLARIZATION DYNAMICS BY A SP2-IMINOSUGAR DERIVATIVE DURING DIABETIC RETINOPHATY IN DB/DB MICE</t>
  </si>
  <si>
    <t>EUROPEAN JOURNAL OF OPHTHALMOLOGY</t>
  </si>
  <si>
    <t>[Arroba, A. I.; Alcalde-Estevez, E. A. E.; Valverde, A. M.] CSIC UAM, Alberto Sols Biomed Res Inst IIBm, Madrid, Spain; [Arroba, A. I.; Hernandez, C. H.; Simo, R.; Valverde, A. M.] ISCIII, Spanish Biomed Res Ctr Diabet &amp; Associated Metab, Madrid, Spain; [Arroba, A. I.; Hernandez, C. H.; Simo, R.] Vall dHebron Res Inst VHIR, Diabet &amp; Metab Res Unit, Barcelona, Spain; [de la Villa, PdV] Univ Alcala de Henares, Madrid, Spain; [Sanchez-Fernandez, E. M. S. F.] Univ Seville, Fac Quim, Dept Quim Organ, Seville, Spain</t>
  </si>
  <si>
    <t>1120-6721</t>
  </si>
  <si>
    <t>E92</t>
  </si>
  <si>
    <t>Valverde, AM; Arroba, AIA</t>
  </si>
  <si>
    <t>INHIBITION OF PROTEIN TYROSINE PHOSPHATASE 1B PROTECTS AGAINST INFLAMMATION-INDUCED GLIOSIS IN THE RETINA</t>
  </si>
  <si>
    <t>[Valverde, A. M.; Arroba, A. I. A.] UAM, CSIC, Inst Invest Biomed Alberto Sols, Madrid, Spain; [Valverde, A. M.; Arroba, A. I. A.] ISCIII, Ctr Invest Biomed Red Diabet &amp; Enfermedades Metab, Madrid, Spain</t>
  </si>
  <si>
    <t>E96</t>
  </si>
  <si>
    <t>Freitas, AE; Egea, J; Buendia, I; Gomez-Rangel, V; Parada, E; Navarro, E; Casas, AI; Wojnicz, A; Ortiz, JA; Cuadrado, A; Ruiz-Nuno, A; Rodrigues, ALS; Lopez, MG</t>
  </si>
  <si>
    <t>Agmatine, by Improving Neuroplasticity Markers and Inducing Nrf2, Prevents Corticosterone-Induced Depressive-Like Behavior in Mice</t>
  </si>
  <si>
    <t>[Freitas, Andiara E.] Univ Calif San Francisco, Dept Psychiat, Nina Ireland Lab Dev Neurobiol, San Francisco, CA 94158 USA; [Freitas, Andiara E.; Rodrigues, Ana Lucia S.] Univ Fed Santa Catarina, Dept Biochem, Ctr Biol Sci, Campus Univ, BR-88040900 Florianopolis, SC, Brazil; [Freitas, Andiara E.; Egea, Javier; Buendia, Izaskun; Gomez-Rangel, Vanessa; Parada, Esther; Navarro, Elisa; Isabel Casas, Ana; Lopez, Manuela G.] Univ Autonoma Madrid, Dept Farmacol &amp; Terapeut, Madrid 28029, Spain; [Freitas, Andiara E.; Egea, Javier; Buendia, Izaskun; Gomez-Rangel, Vanessa; Parada, Esther; Navarro, Elisa; Isabel Casas, Ana; Lopez, Manuela G.] Univ Autonoma Madrid, Fac Med, Inst Teofilo Hernando, E-28029 Madrid, Spain; [Egea, Javier; Buendia, Izaskun; Parada, Esther; Navarro, Elisa; Wojnicz, Aneta; Avendano Ortiz, Jose; Ruiz-Nuno, Ana; Lopez, Manuela G.] Hosp Princesa, Inst Invest Sanitaria, Madrid, Spain; [Egea, Javier; Buendia, Izaskun; Parada, Esther; Navarro, Elisa; Wojnicz, Aneta; Avendano Ortiz, Jose; Ruiz-Nuno, Ana; Lopez, Manuela G.] Hosp Univ Princesa, Serv Farmacol Clin, Madrid, Spain; [Isabel Casas, Ana] Maastricht Univ, Dept Pharmacol, Cardiovasc Res Inst Maastricht CARIM, NL-6200 MD Maastricht, Netherlands; [Cuadrado, Antonio] Univ Autonoma Madrid, Dept Bioquim, Madrid, Spain; [Cuadrado, Antonio] Univ Autonoma Madrid, Inst Invest Biomed Alberto Sols UAM CSIC, Fac Med, Ctr Invest Red Enfermedades Neurodegenerat CIBERN, Madrid, Spain</t>
  </si>
  <si>
    <t>Freitas, AE (reprint author), Univ Calif San Francisco, Dept Psychiat, Nina Ireland Lab Dev Neurobiol, San Francisco, CA 94158 USA.; Freitas, AE (reprint author), Univ Fed Santa Catarina, Dept Biochem, Ctr Biol Sci, Campus Univ, BR-88040900 Florianopolis, SC, Brazil.; Freitas, AE (reprint author), Univ Autonoma Madrid, Dept Farmacol &amp; Terapeut, Madrid 28029, Spain.; Freitas, AE (reprint author), Univ Autonoma Madrid, Fac Med, Inst Teofilo Hernando, E-28029 Madrid, Spain.</t>
  </si>
  <si>
    <t>Baquedano, E; Burgos-Ramos, E; Canelles, S; Gonzalez-Rodriguez, A; Chowen, JA; Argente, J; Barrios, V; Valverde, AM; Frago, LM</t>
  </si>
  <si>
    <t>Increased oxidative stress and apoptosis in the hypothalamus of diabetic male mice in the insulin receptor substrate-2 knockout model</t>
  </si>
  <si>
    <t>[Baquedano, Eva; Burgos-Ramos, Emma; Canelles, Sandra; Chowen, Julie A.; Argente, Jesus; Barrios, Vicente; Frago, Laura M.] Univ Autonoma Madrid, Dept Paediat, Av Menendez Pelayo 65, Madrid 28009, Spain; [Baquedano, Eva; Burgos-Ramos, Emma; Canelles, Sandra; Chowen, Julie A.; Argente, Jesus; Barrios, Vicente; Frago, Laura M.] Hosp Infantil Univ Nino Jesus, Dept Endocrinol, Av Menendez Pelayo 65, Madrid 28009, Spain; [Baquedano, Eva; Burgos-Ramos, Emma; Canelles, Sandra; Gonzalez-Rodriguez, Agueda; Chowen, Julie A.; Argente, Jesus; Barrios, Vicente; Frago, Laura M.] IIS IP, Inst Invest Sanitaria Princesa, E-28006 Madrid, Spain; [Baquedano, Eva; Burgos-Ramos, Emma; Canelles, Sandra; Chowen, Julie A.; Argente, Jesus; Barrios, Vicente; Frago, Laura M.] Inst Salud Carlos III, Ctr Invest Biomed Red Fisiopatol Obesidad &amp; Nutr, E-28029 Madrid, Spain; [Gonzalez-Rodriguez, Agueda; Valverde, Angela M.] Univ Autonoma Madrid, Inst Invest Biomed Alberto Sols, CSIC, E-28029 Madrid, Spain; [Gonzalez-Rodriguez, Agueda; Valverde, Angela M.] Inst Salud Carlos III, Ctr Invest Biomed Red Diabet &amp; Enfermedades Metab, E-28029 Madrid, Spain; [Burgos-Ramos, Emma] CEI UAM CSIC, IMDEA Food Inst, Carretera Cantoblanco 8, Madrid 28049, Spain; [Gonzalez-Rodriguez, Agueda] Hosp Univ Santa Cristina, Lab Sindrome Metab, Madrid, Spain</t>
  </si>
  <si>
    <t>Frago, LM (reprint author), Univ Autonoma Madrid, Dept Paediat, Av Menendez Pelayo 65, Madrid 28009, Spain.; Frago, LM (reprint author), Hosp Infantil Univ Nino Jesus, Dept Endocrinol, Av Menendez Pelayo 65, Madrid 28009, Spain.; Frago, LM (reprint author), IIS IP, Inst Invest Sanitaria Princesa, E-28006 Madrid, Spain.; Frago, LM (reprint author), Inst Salud Carlos III, Ctr Invest Biomed Red Fisiopatol Obesidad &amp; Nutr, E-28029 Madrid, Spain.</t>
  </si>
  <si>
    <t>Santamaria, B; Marquez, E; Lay, A; Carew, RM; Gonzalez-Rodriguez, A; Welsh, GI; Ni, L; Hale, LJ; Ortiz, A; Saleem, MA; Brazil, DP; Coward, RJ; Valverde, AM</t>
  </si>
  <si>
    <t>IRS2 and PTEN are key molecules in controlling insulin sensitivity in podocytes (vol 1853, pg 3224, 2015)</t>
  </si>
  <si>
    <t>BIOCHIMICA ET BIOPHYSICA ACTA-MOLECULAR CELL RESEARCH</t>
  </si>
  <si>
    <t>Correction</t>
  </si>
  <si>
    <t>[Santamaria, Beatriz; Gonzalez-Rodriguez, Agueda; Valverde, Angela M.] UAM, CSIC, Inst Invest Biomed Alberto Sols, Madrid, Spain; [Santamaria, Beatriz; Gonzalez-Rodriguez, Agueda; Valverde, Angela M.] ISCIII, Ctr Invest Biomed Red Diabet &amp; Enfermedades Metab, CIBERDEM, Madrid, Spain; [Marquez, Eva; Lay, Abigail; Welsh, Gavin I.; Ni, Lan; Hale, Lorna J.; Saleem, Moin A.; Coward, Richard J.] Univ Bristol, Acad &amp; Childrens Renal Unit, Sch Clin Sci, Bristol BS2 8BJ, Avon, England; [Carew, RoseaMarie M.; Brazil, Derek P.] Queens Univ Belfast, Ctr Med Expt, Belfast BT7 1NN, Antrim, North Ireland; [Ortiz, Alberto] Fdn Jimenez Diaz, Inst Invest Sanitaria, E-28040 Madrid, Spain; [Ortiz, Alberto] ISCIII, Red Invest Enfermedades Renales REDINREN, Madrid, Spain</t>
  </si>
  <si>
    <t>Valverde, AM (reprint author), UAM, CSIC, Inst Invest Biomed Alberto Sols, Madrid, Spain.; Coward, RJ (reprint author), Univ Bristol, Acad &amp; Childrens Renal Unit, Sch Clin Sci, Bristol BS2 8BJ, Avon, England.</t>
  </si>
  <si>
    <t>0167-4889</t>
  </si>
  <si>
    <t>APR</t>
  </si>
  <si>
    <t>Schmidt, HHHW; Stocker, R; Paulsen, G; Ghezzi, P; Riley, D; Daiber, A; Cuadrado, A</t>
  </si>
  <si>
    <t>Response to I. Batinic-Haberle et al.</t>
  </si>
  <si>
    <t>[Schmidt, Harald H. H. W.] Maastricht Univ, Cardiovasc Res Inst Maastricht, Fac Hlth Med &amp; Life Sci, Dept Pharmacol &amp; Personalised Med, NL-6200 MD Maastricht, Netherlands; [Stocker, Roland] Victor Chang Cardiac Res Inst, Sydney, NSW, Australia; [Stocker, Roland] Univ New S Wales, Sydney, NSW, Australia; [Paulsen, Goran] Norwegian Sch Sport Sci, Oslo, Norway; [Ghezzi, Pietro] Brighton &amp; Sussex Med Sch, Brighton, E Sussex, England; [Riley, Dennis] Galera Therapeut Inc, Malvern, PA USA; [Daiber, Andreas] Johannes Gutenberg Univ Mainz, Lab Mol Kardiol, Zentrum Kardiol, D-55122 Mainz, Germany; [Cuadrado, Antonio] ISCIII, Ctr Invest Biomed Red Enfermedades Neurodegenerat, Madrid, Spain; [Cuadrado, Antonio] UAM CSIC, Inst Invest Biomed Alberto Sols, C Arturo Duperier 4, Madrid 28029, Spain; [Cuadrado, Antonio] Inst Invest Sanitaria La Paz IdiPaz, Madrid, Spain; [Cuadrado, Antonio] Autonomous Univ Madrid, Dept Biochem, Fac Med, E-28049 Madrid, Spain</t>
  </si>
  <si>
    <t>Cuadrado, A (reprint author), UAM CSIC, Inst Invest Biomed Alberto Sols, C Arturo Duperier 4, Madrid 28029, Spain.; Schmidt, HHHW (reprint author), Maastricht Univ, Dept Pharmacol &amp; Personalised Med, CARIM, FHML, NL-6200 MD Maastricht, Netherlands.</t>
  </si>
  <si>
    <t>Gavito, AL; Cabello, R; Suarez, J; Serrano, A; Pavon, FJ; Vida, M; Romero, M; Pardo, V; Bautista, D; Arrabal, S; Decara, J; Cuesta, AL; Valverde, AM; de Fonseca, FR; Baixeras, E</t>
  </si>
  <si>
    <t>Single administration of recombinant IL-6 restores the gene expression of lipogenic enzymes in liver of fasting IL-6-deficient mice</t>
  </si>
  <si>
    <t>BRITISH JOURNAL OF PHARMACOLOGY</t>
  </si>
  <si>
    <t>[Gavito, A. L.; Cabello, R.; Suarez, J.; Serrano, A.; Pavon, F. J.; Vida, M.; Romero, M.; Arrabal, S.; Decara, J.; de Fonseca, F. Rodriguez; Baixeras, E.] Univ Malaga, Lab Invest, Inst Invest Biomed Malaga IBIMA, Ave Carlos Haya 82, Malaga 29010, Spain; [Gavito, A. L.; Suarez, J.; Serrano, A.; Pavon, F. J.; Vida, M.; Romero, M.; Arrabal, S.; de Fonseca, F. Rodriguez; Baixeras, E.] Ctr Invest Biomed Red Fisiopatol Obesidad &amp; Nutr, Inst Salud Carlos III ISCIII, Madrid 28029, Spain; [Gavito, A. L.; Suarez, J.; Serrano, A.; Pavon, F. J.; Vida, M.; Arrabal, S.; Decara, J.; de Fonseca, F. Rodriguez; Baixeras, E.] Univ Malaga, Hosp Reg, UGC Salud Mental, E-29071 Malaga, Spain; [Pardo, V.; Valverde, A. M.] Inst Invest Biomed Alberto Sols CSIC UAM, Madrid 28029, Spain; [Pardo, V.; Valverde, A. M.] Inst Salud Carlos III, Ciber Diabet &amp; Enfermedades Metabol Asociadas CIB, Madrid 28029, Spain; [Bautista, D.] Univ Malaga, Hosp Reg, Unidad Gest Clin Anatomia Patol, Malaga 29010, Spain; [Cuesta, A. L.] Univ Copenhagen, Panum Inst, Dept Biomed Sci, Danish Diabet Acad, DK-2200 Copenhagen, Denmark</t>
  </si>
  <si>
    <t>Baixeras, E (reprint author), Univ Malaga, Hosp Reg, Inst Invest Biomed Malaga IBIMA, Ave Carlos Haya 82, Malaga 29010, Spain.</t>
  </si>
  <si>
    <t>0007-1188</t>
  </si>
  <si>
    <t>Lopez-Luque, J; Caballero-Diaz, D; Martinez-Palacian, A; Roncero, C; Moreno-Caceres, J; Garcia-Bravo, M; Grueso, E; Fernandez, A; Crosas-Molist, E; Garcia-Alvaro, M; Addante, A; Bertran, E; Valverde, AM; Gonzalez-Rodriguez, A; Herrera, B; Montoliu, L; Serrano, T; Segovia, JC; Fernandez, M; Ramos, E; Sanchez, A; Fabregat, I</t>
  </si>
  <si>
    <t>Dissecting the Role of Epidermal Growth Factor Receptor Catalytic Activity During Liver Regeneration and Hepatocarcinogenesis</t>
  </si>
  <si>
    <t>HEPATOLOGY</t>
  </si>
  <si>
    <t>[Lopez-Luque, Judit; Caballero-Diaz, Daniel; Moreno-Caceres, Joaquim; Crosas-Molist, Eva; Bertran, Esther; Fabregat, Isabel] Bellvitge Biomed Res Inst IDIBELL, Gran Via Hosp 199, Barcelona 08908, Spain; [Martinez-Palacian, Adoracion; Roncero, Cesar; Garcia-Alvaro, Maria; Addante, Annalisa; Herrera, Blanca; Fernandez, Margarita; Sanchez, Aranzazu] Univ Complutense Madrid, Sch Pharm, Dept Biochem &amp; Mol Biol 2, Madrid, Spain; [Martinez-Palacian, Adoracion; Roncero, Cesar; Garcia-Alvaro, Maria; Addante, Annalisa; Herrera, Blanca; Fernandez, Margarita; Sanchez, Aranzazu] Hosp Clin San Carlos, IdISSC, Inst Invest Sanitaria, Madrid, Spain; [Garcia-Bravo, Maria; Grueso, Esther; Segovia, Jose-Carlos] Ctr Invest Energet Medioambientales &amp; Tecnol CIEM, Hematopoiet Innovat Therapies Div, Cell Differentiat &amp; Cytometry Unit, Madrid, Spain; [Garcia-Bravo, Maria; Grueso, Esther; Fernandez, Almudena; Montoliu, Lluis; Segovia, Jose-Carlos] Ctr Invest Biomed Red Enfermedades Raras CIBERER, Madrid, Spain; [Garcia-Bravo, Maria; Segovia, Jose-Carlos] Fdn Jimenez Diaz, CIEMAT IIS, Adv Therapies Mixed Unit, E-28040 Madrid, Spain; [Fernandez, Almudena; Montoliu, Lluis] Natl Ctr Biotechnol CNB CSIC, Dept Mol &amp; Cellular Biol, Madrid, Spain; [Valverde, Angela M.; Gonzalez-Rodriguez, Agueda] Inst Invest Biomed Alberto Sols CSIC UAM, Madrid, Spain; [Valverde, Angela M.; Gonzalez-Rodriguez, Agueda] ISCIII, Ctr Invest Biomed Red Diabet &amp; Enfermedades Metab, Madrid, Spain; [Serrano, Teresa] Univ Hosp Bellvitge, Serv Anat Pathol, Barcelona, Spain; [Ramos, Emilio] Univ Hosp Bellvitge, Dept Surg, Liver Transplant Unit, Barcelona, Spain; [Fabregat, Isabel] Univ Barcelona, Sch Med, Dept Physiol Sci 2, E-08007 Barcelona, Spain; [Grueso, Esther] Paul Ehrlich Inst, Div Med Biotechnol, Langen, Germany</t>
  </si>
  <si>
    <t>Fabregat, I (reprint author), Bellvitge Biomed Res Inst IDIBELL, Gran Via Hosp 199, Barcelona 08908, Spain.</t>
  </si>
  <si>
    <t>0270-9139</t>
  </si>
  <si>
    <t>Santacatterina, F; Sanchez-Cenizo, L; Formentini, L; Mobasher, MA; Casas, E; Rueda, CB; Martinez-Reyes, I; de Arenas, CN; Garcia-Bermudez, J; Zapata, JM; Sanchez-Arago, M; Satrustegui, J; Valverde, AM; Cuezva, JM</t>
  </si>
  <si>
    <t>Down-regulation of oxidative phosphorylation in the liver by expression of the ATPase inhibitory factor 1 induces a tumor-promoter metabolic state</t>
  </si>
  <si>
    <t>ONCOTARGET</t>
  </si>
  <si>
    <t>[Santacatterina, Fulvio; Sanchez-Cenizo, Laura; Formentini, Laura; Casas, Estela; Rueda, Carlos B.; Martinez-Reyes, Inmaculada; Nunez de Arenas, Cristina; Garcia-Bermudez, Javier; Sanchez-Arago, Maria; Satrustegui, Jorgina; Cuezva, Jose M.] CSIC UAM, Ctr Biol Mol Severo Ochoa, Dept Biol Mol, Madrid, Spain; [Santacatterina, Fulvio; Sanchez-Cenizo, Laura; Formentini, Laura; Casas, Estela; Rueda, Carlos B.; Martinez-Reyes, Inmaculada; Nunez de Arenas, Cristina; Garcia-Bermudez, Javier; Sanchez-Arago, Maria; Satrustegui, Jorgina; Cuezva, Jose M.] CIBERER, Madrid, Spain; [Santacatterina, Fulvio; Sanchez-Cenizo, Laura; Formentini, Laura; Casas, Estela; Martinez-Reyes, Inmaculada; Garcia-Bermudez, Javier; Sanchez-Arago, Maria; Cuezva, Jose M.] Hosp 12 Octubre, ISCIII, Cre Invest, E-28041 Madrid, Spain; [Mobasher, Maysa A.; Zapata, Juan M.; Valverde, Angela M.] CSIC UAM, Inst Invest Biomed Alberto Sols, Madrid, Spain; [Mobasher, Maysa A.; Valverde, Angela M.] Ctr Invest Biomed Red Diabet &amp; Enfermedades Metab, Madrid, Spain; [Rueda, Carlos B.; Satrustegui, Jorgina] IIS FJD, Madrid, Spain</t>
  </si>
  <si>
    <t>Cuezva, JM (reprint author), CSIC UAM, Ctr Biol Mol Severo Ochoa, Dept Biol Mol, Madrid, Spain.; Cuezva, JM (reprint author), CIBERER, Madrid, Spain.; Cuezva, JM (reprint author), Hosp 12 Octubre, ISCIII, Cre Invest, E-28041 Madrid, Spain.</t>
  </si>
  <si>
    <t>1949-2553</t>
  </si>
  <si>
    <t>JAN 5</t>
  </si>
  <si>
    <t>Pajares, M; Jimenez-Moreno, N; Garcia-Yague, AJ; Escoll, M; de Ceballos, ML; Van Leuven, F; Rabano, A; Yamamoto, M; Rojo, AI; Cuadrado, A</t>
  </si>
  <si>
    <t>Transcription factor NFE2L2/NRF2 is a regulator of macroautophagy genes</t>
  </si>
  <si>
    <t>AUTOPHAGY</t>
  </si>
  <si>
    <t>[Pajares, Marta; Jimenez-Moreno, Natalia; Garcia-Yague, Angel J.; Escoll, Maribel; Rojo, Ana I.; Cuadrado, Antonio] UAM CSIC, Inst Invest Biomed Alberto Sols, Inst Invest Sanitaria La Paz IdiPaz, Madrid, Spain; [Pajares, Marta; Jimenez-Moreno, Natalia; Garcia-Yague, Angel J.; Escoll, Maribel; Rojo, Ana I.; Cuadrado, Antonio] Autonomous Univ Madrid, Fac Med, Dept Biochem, Madrid, Spain; [Pajares, Marta; Jimenez-Moreno, Natalia; Garcia-Yague, Angel J.; Escoll, Maribel; de Ceballos, Maria L.; Rojo, Ana I.; Cuadrado, Antonio] ISCIII, Ctr Invest Biomed Red Enfermedades Neurodegenerat, Madrid, Spain; [Jimenez-Moreno, Natalia] Univ Bristol, Sch Biochem, Med Sci Bldg, Bristol, Avon, England; [de Ceballos, Maria L.] CSIC, Inst Cajal, Dept Cellular Mol &amp; Dev Neurobiol, Neurodegenerat Grp, Madrid, Spain; [Van Leuven, Fred] Katholieke Univ Leuven, Dept Human Genet, Expt Genet Grp LEGTEGG, Leuven, Belgium; [Rabano, Alberto] Inst Salud Carlos III, Fdn CIEN, Unidad Invest Proyecto Alzheimer, Dept Neuropathol &amp; Tissue Bank, Madrid, Spain; [Yamamoto, Masayuki] Tohoku Univ, Grad Sch Med, Dept Med Biochem, Aoba Ku, Sendai, Miyagi, Japan</t>
  </si>
  <si>
    <t>Rojo, AI; Cuadrado, A (reprint author), UAM CSIC, Inst Invest Biomed Alberto Sols, Arturo Duperier 4, Madrid 28029, Spain.</t>
  </si>
  <si>
    <t>1554-8627</t>
  </si>
  <si>
    <t>Klionsky, DJ; Abdelmohsen, K; Abe, A; Abedin, MJ; Abeliovich, H; Arozena, AA; Adachi, H; Adams, CM; Adams, PD; Adeli, K; Adhihetty, PJ; Adler, SG; Agam, G; Agarwal, R; Aghi, MK; Agnello, M; Agostinis, P; Aguilar, PV; Aguirre-Ghiso, J; Airoldi, EM; Ait-Si-Ali, S; Akematsu, T; Akporiaye, ET; Al-Rubeai, M; Albaiceta, GM; Albanese, C; Albani, D; Albert, ML; Aldudo, J; Algul, H; Alirezaei, M; Alloza, I; Almasan, A; Almonte-Beceril, M; Alnemri, ES; Alonso, C; Altan-Bonnet, N; Altieri, DC; Alvarez, S; Alvarez-Erviti, L; Alves, S; Amadoro, G; Amano, A; Amantini, C; Ambrosio, S; Amelio, I; Amer, AO; Amessou, M; Amon, A; An, ZY; Anania, FA; Andersen, SU; Andley, UP; Andreadi, CK; Andrieu-Abadie, N; Anel, A; Ann, DK; Anoopkumar-Dukie, S; Antonioli, M; Aoki, H; Apostolova, N; Aquila, S; Aquilano, K; Araki, K; Arama, E; Aranda, A; Araya, J; Arcaro, A; Arias, E; Arimoto, H; Ariosa, AR; Armstrong, JL; Arnould, T; Arsov, I; Asanuma, K; Askanas, V; Asselin, E; Atarashi, R; Atherton, SS; Atkin, JD; Attardi, LD; Auberger, P; Auburger, G; Aurelian, L; Autelli, R; Avagliano, L; Avantaggiati, ML; Avrahami, L; Awale, S; Azad, N; Bachetti, T; Backer, JM; Bae, DH; Bae, JS; Bae, ON; Bae, SH; Baehrecke, EH; Baek, SH; Baghdiguian, S; Bagniewska-Zadworna, A; Bai, H; Bai, J; Bai, XY; Bailly, Y; Balaji, KN; Balduini, W; Ballabio, A; Balzan, R; Banerjee, R; Banhegyi, G; Bao, HJ; Barbeau, B; Barrachina, MD; Barreiro, E; Bartel, B; Bartolome, A; Bassham, DC; Bassi, MT; Bast, RC; Basu, A; Batista, MT; Batoko, H; Battino, M; Bauckman, K; Baumgarner, BL; Bayer, KU; Beale, R; Beaulieu, JF; Beck, GR; Becker, C; Beckham, JD; Bedard, PA; Bednarski, PJ; Begley, TJ; Behl, C; Behrends, C; Behrens, GMN; Behrns, KE; Bejarano, E; Belaid, A; Belleudi, F; Benard, G; Berchem, G; Bergamaschi, D; Bergami, M; Berkhout, B; Berliocchi, L; Bernard, A; Bernard, M; Bernassola, F; Bertolotti, A; Bess, AS; Besteiro, S; Bettuzzi, S; Bhalla, S; Bhattacharyya, S; Bhutia, SK; Biagosch, C; Bianchi, MW; Biard-Piechaczyk, M; Billes, V; Bincoletto, C; Bingol, B; Bird, SW; Bitoun, M; Bjedov, I; Blackstone, C; Blanc, L; Blanco, GA; Blomhoff, HK; Boada-Romero, E; Bockler, S; Boes, M; Boesze-Battaglia, K; Boise, LH; Bolino, A; Boman, A; Bonaldo, P; Bordi, M; Bosch, J; Botana, LM; Botti, J; Bou, G; Bouche, M; Bouchecareilh, M; Boucher, MJ; Boulton, ME; Bouret, SG; Boya, P; Boyer-Guittaut, M; Bozhkov, PV; Brady, N; Braga, VMM; Brancolini, C; Braus, GH; Bravo-San Pedro, JM; Brennan, LA; Bresnick, EH; Brest, P; Bridges, D; Bringer, MA; Brini, M; Brito, GC; Brodin, B; Brookes, PS; Brown, EJ; Brown, K; Broxmeyer, HE; Bruhat, A; Brum, PC; Brumell, JH; Brunetti-Pierri, N; Bryson-Richardson, RJ; Buch, S; Buchan, AM; Budak, H; Bulavin, DV; Bultman, SJ; Bultman, SJ; Bumbasirevic, V; Burelle, Y; Burke, RE; Burmeister, M; Butikofer, P; Caberlotto, L; Cadwell, K; Cahova, M; Cai, DS; Cai, JJ; Cai, Q; Calatayud, S; Camougrand, N; Campanella, M; Campbell, GR; Campbell, M; Campello, S; Candau, R; Caniggia, I; Cantoni, L; Cao, LZ; Caplan, AB; Caraglia, M; Cardinali, C; Cardoso, SM; Carew, JS; Carleton, LA; Carlin, CR; Carloni, S; Carlsson, SR; Carmona-Gutierrez, D; Carneiro, LAM; Carnevali, O; Carra, S; Carrier, A; Carroll, B; Casas, C; Casas, J; Cassinelli, G; Castets, P; Castro-Obregon, S; Cavallini, G; Ceccherini, I; Cecconi, F; Cederbaum, AI; Cena, V; Cenci, S; Cerella, C; Cervia, D; Cetrullo, S; Chaachouay, H; Chae, HJ; Chagin, AS; Chai, CY; Chakrabarti, G; Chamilos, G; Chan, EYW; Chan, MTV; Chandra, D; Chandra, P; Chang, CP; Chang, RCC; Chang, TY; Chatham, JC; Chatterjee, S; Chauhan, S; Che, YS; Cheetham, ME; Cheluvappa, R; Chen, CJ; Chen, G; Chen, GC; Chen, GQ; Chen, HZ; Chen, JW; Chen, JK; Chen, M; Chen, MZ; Chen, PW; Chen, Q; Chen, Q; Chen, SD; Chen, S; Chen, SSL; Chen, W; Chen, WJ; Chen, WQ; Chen, WL; Chen, XM; Chen, YH; Chen, YG; Chen, Y; Chen, YY; Chen, YS; Chen, YJ; Chen, YQ; Chen, YJ; Chen, Z; Chen, Z; Cheng, A; Cheng, CHK; Cheng, H; Cheong, HS; Cherry, S; Chesney, J; Cheung, CHA; Chevet, E; Chi, HC; Chi, SG; Chiacchiera, F; Chiang, HL; Chiarelli, R; Chiariello, M; Chieppa, M; Chin, LS; Chiong, M; Chiu, GNC; Cho, DH; Cho, SG; Cho, WC; Cho, YY; Cho, YS; Choi, AMK; Choi, EJ; Choi, EK; Choi, JY; Choi, ME; Choi, SI; Chou, TF; Chouaib, S; Choubey, D; Choubey, V; Chow, KC; Chowdhury, K; Chu, CT; Chuang, TH; Chun, T; Chung, HW; Chung, TJ; Chung, YL; Chwae, YJ; Cianfanelli, V; Ciarcia, R; Ciechomska, IA; Ciriolo, MR; Cirone, M; Claerhout, S; Clague, MJ; Claria, J; Clarke, PGH; Clarke, R; Clementi, E; Cleyrat, C; Cnop, M; Coccia, EM; Cocco, T; Codogno, P; Coers, J; Cohen, EEW; Colecchia, D; Coletto, L; Coll, NS; Colucci-Guyon, E; Comincini, S; Condello, M; Cook, KL; Coombs, GH; Cooper, CD; Cooper, JM; Coppens, I; Corasaniti, MT; Corazzari, M; Corbalan, R; Corcelle-Termeau, E; Cordero, MD; Corral-Ramos, C; Corti, O; Cossarizza, A; Costelli, P; Costes, S; Costes, S; Coto-Montes, A; Cottet, S; Couve, E; Covey, LR; Cowart, LA; Cox, JS; Coxon, FP; Coyne, CB; Cragg, MS; Craven, RJ; Crepaldi, T; Crespo, JL; Criollo, A; Crippa, V; Cruz, MT; Cuervo, AM; Cuezva, JM; Cui, TX; Cutillas, PR; Czaja, MJ; Czyzyk-Krzeska, MF; Dagda, RK; Dahmen, U; Dai, CS; Dai, WJ; Dai, Y; Dalby, KN; Valle, LD; Dalmasso, G; D'Amelio, M; Damme, M; Darfeuille-Michaud, A; Dargemont, C; Darley-Usmar, VM; Dasarathy, S; Dasgupta, B; Dash, S; Dass, CR; Davey, HM; Davids, LM; Davila, D; Davis, RJ; Dawson, TM; Dawson, VL; Daza, P; de Belleroche, J; de Figueiredo, P; de Figueiredo, RCBQ; de la Fuente, J; De Martino, L; De Matteis, A; De Meyer, GRY; De Milito, A; De Santi, M; de Souza, W; De Tata, V; De Zio, D; Debnath, J; Dechant, R; Decuypere, JP; Deegan, S; Dehay, B; Del Bello, B; Del Re, DP; Delage-Mourroux, R; Delbridge, LMD; Deldicque, L; Delorme-Axford, E; Deng, YZ; Dengjel, J; Denizot, M; Dent, P; Der, CJ; Deretic, V; Derrien, B; Deutsch, E; Devarenne, TP; Devenish, RJ; Di Bartolomeo, S; Di Daniele, N; Di Domenico, F; Di Nardo, A; Di Paola, S; Di Pietro, A; Di Renzo, L; DiAntonio, A; Diaz-Araya, G; Diaz-Laviada, I; Diaz-Meco, MT; Diaz-Nido, J; Dickey, CA; Dickson, RC; Diederich, M; Digard, P; Dikic, I; Dinesh-Kumar, SP; Ding, C; Ding, WX; Ding, ZF; Dini, L; Distler, JHW; Diwan, A; Djavaheri-Mergny, M; Dmytruk, K; Dobson, RCJ; Doetsch, V; Dokladny, K; Dokudovskaya, S; Donadelli, M; Dong, XC; Dong, XN; Dong, Z; Donohue, TM; Doran, KS; D'Orazi, G; Dorn, GW; Dosenko, V; Dridi, S; Drucker, L; Du, J; Du, LL; Du, LH; du Toit, A; Dua, P; Duan, L; Duann, P; Dubey, VK; Duchen, MR; Duchosal, MA; Duez, H; Dugail, I; Dumit, VI; Duncan, MC; Dunlop, EA; Dunn, WA; Dupont, N; Dupuis, L; Duran, RV; Durcan, TM; Duvezin-Caubet, S; Duvvuri, U; Eapen, V; Ebrahimi-Fakhari, D; Echard, A; Eckhart, L; Edelstein, CL; Edinger, AL; Eichinger, L; Eisenberg, T; Eisenberg-Lerner, A; Eissa, NT; El-Deiry, WS; El-Khoury, V; Elazar, Z; Eldar-Finkelman, H; Elliott, CJH; Emanuele, E; Emmenegger, U; Engedal, N; Engelbrecht, AM; Engelender, S; Enserink, JM; Erdmann, R; Erenpreisa, J; Eri, R; Eriksen, JL; Erman, A; Escalante, R; Eskelinen, EL; Espert, L; Esteban-Martinez, L; Evans, TJ; Fabri, M; Fabrias, G; Fabrizi, C; Facchiano, A; Faergeman, NJ; Faggioni, A; Fairlie, WD; Fan, CH; Fan, DP; Fan, J; Fang, SY; Fanto, M; Fanzani, A; Farkas, T; Faure, M; Favier, FB; Fearnhead, H; Federici, M; Fei, E; Felizardo, TC; Feng, H; Feng, YB; Feng, YC; Ferguson, TA; Fernandez, AF; Fernandez-Barrena, MG; Fernandez-Checa, JC; Fernandez-Lopez, A; Fernandez-Zapico, ME; Feron, O; Ferraro, E; Ferreira-Halder, CV; Fesus, L; Feuer, R; Fiesel, FC; Filippi-Chiela, EC; Filomeni, G; Fimia, GM; Fingert, JH; Finkbeiner, S; Finkel, T; Fiorito, F; Fisher, PB; Flajolet, M; Flamigni, F; Florey, O; Florio, S; Floto, RA; Folini, M; Follo, C; Fon, EA; Fornai, F; Fortunato, F; Fraldi, A; Franco, R; Francois, A; Francois, A; Frankel, LB; Fraser, IDC; Frey, N; Freyssenet, DG; Frezza, C; Friedman, SL; Frigo, DE; Fu, DX; Fuentes, JM; Fueyo, J; Fujitani, Y; Fujiwara, Y; Fujiya, M; Fukuda, M; Fulda, S; Fusco, C; Gabryel, B; Gaestel, M; Gailly, P; Gajewska, M; Galadari, S; Galili, G; Galindo, I; Galindo, MF; Galliciotti, G; Galluzzi, L; Galluzzi, L; Galy, V; Gammoh, N; Gandy, S; Ganesan, AK; Ganesan, S; Ganley, IG; Gannage, M; Gao, FB; Gao, F; Gao, JX; Nannig, LG; Vescovi, EG; Garcia-Macia, M; Garcia-Ruiz, C; Garg, AD; Garg, PK; Gargini, R; Gassen, NC; Gatica, D; Gatti, E; Gavard, J; Gavathiotis, E; Ge, L; Ge, PF; Ge, SF; Gean, PW; Gelmetti, V; Genazzani, AA; Geng, JF; Genschik, P; Gerner, L; Gestwicki, JE; Gewirtz, DA; Ghavami, S; Ghigo, E; Ghosh, D; Giammarioli, AM; Giampieri, F; Giampietri, C; Giatromanolaki, A; Gibbings, DJ; Gibellini, L; Gibson, SB; Ginet, V; Giordano, A; Giorgini, F; Giovannetti, E; Girardin, SE; Gispert, S; Giuliano, S; Gladson, CL; Glavic, A; Gleave, M; Godefroy, N; Gogal, RM; Gokulan, K; Goldman, GH; Goletti, D; Goligorsky, MS; Gomes, AV; Gomes, LC; Gomez, H; Gomez-Manzano, C; Gomez-Sanchez, R; Goncalves, DAP; Goncu, E; Gong, QQ; Gongora, C; Gonzalez, CB; Gonzalez-Alegre, P; Gonzalez-Cabo, P; Gonzalez-Polo, RA; Goping, IS; Gorbea, C; Gorbunov, NV; Goring, DR; Gorman, AM; Gorski, SM; Goruppi, S; Goto-Yamada, S; Gotor, C; Gottlieb, RA; Gozes, I; Gozuacik, D; Graba, Y; Graef, M; Granato, GE; Grant, GD; Grant, S; Gravina, GL; Green, DR; Greenhough, A; Greenwood, MT; Grimaldi, B; Gros, F; Grose, C; Groulx, JF; Gruber, F; Grumati, P; Grune, T; Guan, JL; Guan, KL; Guerra, B; Guillen, C; Gulshan, K; Gunst, J; Guo, CY; Guo, L; Guo, M; Guo, WJ; Guo, XG; Gust, AA; Gustafsson, AB; Gutierrez, E; Gutierrez, MG; Gwak, HS; Haas, A; Haber, JE; Hadano, S; Hagedorn, M; Hahn, DR; Halayko, AJ; Hamacher-Brady, A; Hamada, K; Hamai, A; Hamann, A; Hamasaki, M; Hamer, I; Hamid, Q; Hamid, Q; Han, F; Han, WD; Handa, JT; Hanover, JA; Hansen, M; Harada, M; Harhaji-Trajkovic, L; Harper, JW; Harrath, AH; Harris, AL; Harris, J; Hasler, U; Hasselblatt, P; Hasui, K; Hawley, RG; Hawley, TS; He, CC; He, CY; He, FT; He, G; He, RR; He, XH; He, YW; He, YY; Heath, JK; Hebert, MJ; Heinzen, RA; Helgason, GV; Hensel, M; Henske, EP; Her, CT; Herman, PK; Hernandez, A; Hernandez, C; Hernandez-Tiedra, S; Hetz, C; Hiesinger, PR; Higaki, K; Hilfiker, S; Hill, BG; Hill, JA; Hill, WD; Hino, K; Hofius, D; Hofman, P; Hoglinger, GU; Hohfeld, J; Holz, MK; Hong, YG; Hood, DA; Hoozemans, JJM; Hoppe, T; Hsu, C; Hsu, CY; Hsu, LC; Hu, D; Hu, GC; Hu, HM; Hu, HB; Hu, MC; Hu, YC; Hu, ZW; Hua, F; Hua, Y; Huang, CH; Huang, HL; Huang, KH; Huang, KY; Huang, SL; Huang, SQ; Huang, WP; Huang, YR; Huang, Y; Huang, YF; Huber, TB; Huebbe, P; Huh, WK; Hulmi, JJ; Hur, GM; Hurley, JH; Husak, Z; Hussain, SNA; Hussain, S; Hwang, JJ; Hwang, SM; Hwang, TIS; Ichihara, A; Imai, Y; Imbriano, C; Inomata, M; Into, T; Iovane, V; Iovanna, JL; Iozzo, RV; Ip, NY; Irazoqui, JE; Iribarren, P; Isaka, Y; Isakovic, AJ; Ischiropoulos, H; Isenberg, JS; Ishaq, M; Ishida, H; Ishii, I; Ishmael, JE; Isidoro, C; Isobe, KI; Isono, E; Issazadeh-Navikas, S; Itahana, K; Itakura, E; Ivanov, AI; Iyer, AKV; Izquierdo, JM; Izumi, Y; Izzo, V; Jaattela, M; Jaber, N; Jackson, DJ; Jackson, WT; Jacob, TG; Jacques, TS; Jagannath, C; Jain, A; Jana, NR; Jang, BK; Jani, A; Janji, B; Jannig, PR; Jansson, PJ; Jean, S; Jendrach, M; Jeon, JH; Jessen, N; Jeung, EB; Jia, KL; Jia, LJ; Jiang, H; Jiang, HC; Jiang, LW; Jiang, T; Jiang, XY; Jiang, XJ; Jiang, XJ; Jiang, Y; Jiang, YJ; Jimenez, A; Jin, C; Jin, HC; Jin, L; Jin, MY; Jin, SK; Jinwal, UK; Jo, EK; Johansen, T; Johnson, DE; Johnson, GVW; Johnson, JD; Jonasch, E; Jones, C; Joosten, LAB; Jordan, J; Joseph, AM; Joseph, B; Joubert, AM; Ju, DW; Ju, JF; Juan, HF; Juenemann, K; Juhasz, G; Jung, HS; Jung, JU; Jung, YK; Jungbluth, H; Justice, MJ; Jutten, B; Kaakoush, NO; Kaarniranta, K; Kaasik, A; Kabuta, T; Kaeffer, B; Kagedal, K; Kahana, A; Kajimura, S; Kakhlon, O; Kalia, M; Kalvakolanu, DV; Kamada, Y; Kambas, K; Kaminskyy, VO; Kampinga, HH; Kandouz, M; Kang, C; Kang, R; Kang, TC; Kanki, T; Kanneganti, TD; Kanno, H; Kanthasamy, AG; Kantorow, M; Kaparakis-Liaskos, M; Kapuy, O; Karantza, V; Karim, MR; Karmakar, P; Kaser, A; Kaushik, S; Kawula, T; Kaynar, AM; Ke, PY; Ke, ZJ; Kehrl, JH; Keller, KE; Kemper, JK; Kenworthy, AK; Kepp, O; Kern, A; Kesari, S; Kessel, D; Ketteler, R; Kettelhut, ID; Khambu, B; Khan, MM; Khandelwal, VKM; Khare, S; Kiang, JG; Kiger, AA; Kihara, A; Kim, AL; Kim, CH; Kim, DR; Kim, DH; Kim, EK; Kim, HY; Kim, HR; Kim, JS; Kim, JH; Kim, JC; Kim, JH; Kim, KW; Kim, MD; Kim, MM; Kim, PK; Kim, SW; Kim, SY; Kim, YS; Kim, Y; Kimchi, A; Kimmelman, AC; Kimura, T; King, JS; Kirkegaard, K; Kirkin, V; Kirshenbaum, LA; Kishi, S; Kitajima, Y; Kitamoto, K; Kitaoka, Y; Kitazato, K; Kley, RA; Klimecki, WT; Klinkenberg, M; Klucken, J; Knaevelsrud, H; Knecht, E; Knuppertz, L; Ko, JL; Kobayashi, S; Koch, JC; Koechlin-Ramonatxo, C; Koenig, U; Koh, YH; Kohler, K; Kohlwein, SD; Koike, M; Komatsu, M; Kominami, E; Kong, DX; Kong, HJ; Konstantakou, EG; Kopp, BT; Korcsmaros, T; Korhonen, L; Korolchuk, VI; Koshkina, NV; Kou, YJ; Koukourakis, MI; Koumenis, C; Kovacs, AL; Kovacs, T; Kovacs, WJ; Koya, D; Kraft, C; Krainc, D; Kramer, H; Kravic-Stevovic, T; Krek, W; Kretz-Remy, C; Krick, R; Krishnamurthy, M; Kriston-Vizi, J; Kroemer, G; Kruer, MC; Kruger, R; Ktistakis, NT; Kuchitsu, K; Kuhn, C; Kumar, AP; Kumar, A; Kumar, A; Kumar, D; Kumar, D; Kumar, R; Kumar, S; Kundu, M; Kung, HJ; Kuno, A; Kuo, SH; Kuret, J; Kurz, T; Kwok, T; Kwon, TK; Kwon, YT; Kyrmizi, I; La Spada, AR; Lafont, F; Lahm, T; Lakkaraju, A; Lam, T; Lamark, T; Lancel, S; Landowski, TH; Lane, DJR; Lane, JD; Lanzi, C; Lapaquette, P; Lapierre, LR; Laporte, J; Laukkarinen, J; Laurie, GW; Lavandero, S; Lavie, L; LaVoie, MJ; Law, BYK; Law, HKW; Law, KB; Layfield, R; Lazo, PA; Le Cam, L; Le Roch, KG; Le Stunff, H; Leardkamolkarn, V; Lecuit, M; Lee, BH; Lee, CH; Lee, EF; Lee, GM; Lee, HJ; Lee, H; Lee, JK; Lee, J; Lee, JH; Lee, JH; Lee, M; Lee, MS; Lee, PJ; Lee, SW; Lee, SJ; Lee, SJ; Lee, SY; Lee, SH; Lee, SS; Lee, SJ; Lee, S; Lee, YR; Lee, YJ; Lee, YH; Leeuwenburgh, C; Lefort, S; Legouis, R; Lei, JZ; Lei, QY; Leib, DA; Leibowitz, G; Lekli, I; Lemaire, SD; Lemasters, JJ; Lemberg, MK; Lemoine, A; Leng, SL; Lenz, G; Lenzi, P; Lerman, LO; Barbato, DL; Leu, JIJ; Leung, HY; Levine, B; Lewis, PA; Lezoualc'h, F; Li, C; Li, FQ; Li, FJ; Li, J; Li, K; Li, L; Li, M; Li, M; Li, Q; Li, R; Li, S; Li, W; Li, W; Li, XT; Li, YM; Lian, JQ; Liang, CY; Liang, QR; Liao, YL; Liberal, J; Liberski, PP; Lie, P; Lieberman, AP; Lim, HJ; Lim, KL; Lim, K; Lima, RT; Lin, CS; Lin, CF; Lin, F; Lin, FM; Lin, FC; Lin, K; Lin, KH; Lin, PH; Lin, TW; Lin, WW; Lin, YS; Lin, Y; Linden, R; Lindholm, D; Lindqvist, LM; Lingor, P; Linkermann, A; Liotta, LA; Lipinski, MM; Lira, VA; Lisanti, MP; Liton, PB; Liu, B; Liu, C; Liu, CF; Liu, F; Liu, HJ; Liu, JX; Liu, JJ; Liu, JL; Liu, K; Liu, LY; Liu, L; Liu, QT; Liu, RY; Liu, SM; Liu, SW; Liu, W; Liu, XD; Liu, XG; Liu, XH; Liu, XF; Liu, X; Liu, XQ; Liu, Y; Liu, YL; Liu, ZX; Liu, Z; Liuzzi, JP; Lizard, G; Ljujic, M; Lodhi, IJ; Logue, SE; Lokeshwar, BL; Long, YC; Lonial, S; Loos, B; Lopez-Otin, C; Lopez-Vicario, C; Lorente, M; Lorenzi, PL; Lorincz, P; Los, M; Lotze, MT; Lovat, PE; Lu, BF; Lu, B; Lu, J; Lu, Q; Lu, SM; Lu, SY; Lu, YY; Luciano, F; Luckhart, S; Lucocq, JM; Ludovico, P; Lugea, A; Lukacs, NW; Lum, JJ; Lund, AH; Luo, HL; Luo, J; Luo, SQ; Luparello, C; Lyons, T; Ma, JJ; Ma, Y; Ma, Y; Ma, ZY; Machado, J; Machado-Santelli, GM; Macian, F; MacIntosh, GC; MacKeigan, JP; Macleod, KF; MacMicking, JD; MacMillan-Crow, LA; Madeo, F; Madesh, M; Madrigal-Matute, J; Maeda, A; Maeda, T; Maegawa, G; Maellaro, E; Maes, H; Magarinos, M; Maiese, K; Maiti, TK; Maiuri, L; Maiuri, MC; Maki, CG; Malli, R; Malorni, W; Maloyan, A; Mami-Chouaib, F; Man, N; Mancias, JD; Mandelkow, EM; Mandell, MA; Manfredi, AA; Manie, SN; Manzoni, C; Mao, K; Mao, ZX; Mao, ZW; Marambaud, P; Marconi, AM; Marelja, Z; Marfe, G; Margeta, M; Margittai, E; Mari, M; Mariani, FV; Marin, C; Marinelli, S; Marino, G; Markovic, I; Marquez, R; Martelli, AM; Martens, S; Martin, KR; Martin, SJ; Martin, S; Martin-Acebes, MA; Martin-Sanz, P; Martinand-Mari, C; Martinet, W; Martinez, J; Martinez-Lopez, N; Martinez-Outschoorn, U; Martinez-Velazquez, M; Martinez-Vicente, M; Martins, WK; Mashima, H; Mastrianni, JA; Matarese, G; Matarrese, P; Mateo, R; Matoba, S; Matsumoto, N; Matsushita, T; Matsuura, A; Matsuzawa, T; Mattson, MP; Matus, S; Maugeri, N; Mauvezin, C; Mayer, A; Maysinger, D; Mazzolini, GD; McBrayer, MK; McCall, K; McCormick, C; McInerney, GM; McIver, SC; McKenna, S; McMahon, JJ; McNeish, IA; Mechta-Grigoriou, F; Medema, JP; Medina, DL; Megyeri, K; Mehrpour, M; Mehta, JL; Mei, YD; Meier, UC; Meijer, AJ; Melendez, A; Melino, G; Melino, S; de Melo, EJT; Mena, MA; Meneghini, MD; Menendez, JA; Menezes, R; Meng, LS; Meng, LH; Meng, SS; Menghini, R; Menko, AS; Menna-Barreto, RFS; Menon, MB; Meraz-Rios, MA; Merla, G; Merlini, L; Merlot, AM; Meryk, A; Meschini, S; Meyer, JN; Mi, MT; Miao, CY; Micale, L; Michaeli, S; Michiels, C; Migliaccio, AR; Mihailidou, AS; Mijaljica, D; Mikoshiba, K; Milan, E; Miller-Fleming, L; Mills, GB; Mills, IG; Minakaki, G; Minassian, BA; Ming, XF; Minibayeva, F; Minina, EA; Mintern, JD; Minucci, S; Miranda-Vizuete, A; Mitchell, CH; Miyamoto, S; Miyazawa, K; Mizushima, N; Mnich, K; Mograbi, B; Mohseni, S; Moita, LF; Molinari, M; Molinari, M; Moller, AB; Mollereau, B; Mollinedo, F; Monick, MM; Monick, MM; Montagnaro, S; Montell, C; Moore, DJ; Moore, MN; Mora-Rodriguez, R; Moreira, PI; Morel, E; Morelli, MB; Moreno, S; Morgan, MJ; Moris, A; Moriyasu, Y; Morrison, JL; Morrison, LA; Morselli, E; Moscat, J; Moseley, PL; Mostowy, S; Motori, E; Mottet, D; Mottram, JC; Moussa, CEH; Mpakou, VE; Mukhtar, H; Levy, JMM; Muller, S; Munoz-Moreno, R; Munoz-Pinedo, C; Munz, C; Murphy, ME; Murray, JT; Murthy, A; Mysorekar, IU; Nabi, IR; Nabissi, M; Nader, GA; Nagahara, Y; Nagai, Y; Nagata, K; Nagelkerke, A; Nagy, P; Naidu, SR; Nair, S; Nakano, H; Nakatogawa, H; Nanjundan, M; Napolitano, G; Naqvi, NI; Nardacci, R; Narendra, DP; Narita, M; Nascimbeni, AC; Natarajan, R; Navegantes, LC; Nawrocki, ST; Nazarko, TY; Nazarko, VY; Neill, T; Neri, LM; Netea, MG; Netea-Maier, RT; Neves, BM; Ney, PA; Nezis, IP; Nguyen, HTT; Nguyen, HP; Nicot, AS; Nilsen, H; Nilsson, P; Nishimura, M; Nishino, I; Niso-Santano, M; Niu, H; Nixon, RA; Njar, VCO; Noda, T; Noegel, AA; Nolte, EM; Norberg, E; Norga, KK; Noureini, SK; Notomi, S; Notterpek, L; Nowikovsky, K; Nukina, N; Nurnberger, T; O'Donnell, VB; O'Donovan, T; O'Dwyer, PJ; Oehme, I; Oeste, CL; Ogawa, M; Ogretmen, B; Ogura, Y; Oh, YJ; Ohmuraya, M; Ohshima, T; Ojha, R; Okamoto, K; Okazaki, T; Oliver, FJ; Ollinger, K; Olsson, S; Orban, DP; Ordonez, P; Orhon, I; Orosz, L; O'Rourke, EJ; Orozco, H; Ortega, AL; Ortona, E; Osellame, LD; Oshima, J; Oshima, S; Osiewacz, HD; Otomo, T; Otsu, K; Ou, JHJ; Outeiro, TF; Ouyang, DY; Ouyang, HJ; Overholtzer, M; Ozbun, MA; Ozdinler, PH; Ozpolat, B; Pacelli, C; Paganetti, P; Page, G; Pages, G; Pagnini, U; Pajak, B; Pak, SC; Pakos-Zebrucka, K; Pakpour, N; Palkova, Z; Palladino, F; Pallauf, K; Pallet, N; Palmieri, M; Paludan, SR; Palumbo, C; Palumbo, S; Pampliega, O; Pan, HM; Pan, W; Panaretakis, T; Pandey, A; Pantazopoulou, A; Papackova, Z; Papademetrio, DL; Papassideri, I; Papini, A; Parajuli, N; Pardo, J; Parekh, VV; Parenti, G; Park, JI; Park, J; Park, OK; Parker, R; Parlato, R; Parys, JB; Parzych, KR; Pasquet, JM; Pasquier, B; Pasumarthi, KBS; Patschan, D; Patterson, C; Pattingre, S; Pattison, S; Pause, A; Pavenstadt, H; Pavone, F; Pedrozo, Z; Pena, FJ; Penalva, MA; Pende, M; Peng, JX; Penna, F; Penninger, JM; Pensalfini, A; Pepe, S; Pereira, GJS; Pereira, PC; la Cruz, VP; Perez-Perez, ME; Perez-Rodriguez, D; Perez-Sala, D; Perier, C; Perl, A; Perlmutter, DH; Perrotta, I; Pervaiz, S; Pesonen, M; Pessin, JE; Peters, GJ; Petersen, M; Petrache, I; Petrof, BJ; Petrovski, G; Phang, JM; Piacentini, M; Pierdominici, M; Pierre, P; Pierrefite-Carle, V; Pietrocola, F; Pimentel-Muinos, FX; Pinar, M; Pineda, B; Pinkas-Kramarski, R; Pinti, M; Pinton, P; Piperdi, B; Piret, JM; Platanias, LC; Platta, HW; Plowey, ED; Poggeler, S; Poirot, M; Polcic, P; Poletti, A; Poon, AH; Popelka, H; Popova, B; Poprawa, I; Poulose, SM; Poulton, J; Powers, SK; Powers, T; Pozuelo-Rubio, M; Prak, K; Prange, R; Prescott, M; Priault, M; Prince, S; Proia, RL; Proikas-Cezanne, T; Prokisch, H; Promponas, VJ; Przyklenk, K; Puertollano, R; Pugazhenthi, S; Puglielli, L; Pujol, A; Puyal, J; Pyeon, D; Qi, X; Qian, WB; Qin, ZH; Qiu, Y; Qu, ZW; Quadrilatero, J; Quinn, F; Raben, N; Rabinowich, H; Radogna, F; Ragusa, MJ; Rahmani, M; Raina, K; Ramanadham, S; Ramesh, R; Rami, A; Randall-Demllo, S; Randow, F; Rao, H; Rao, VA; Rasmussen, BB; Rasse, TM; Ratovitski, EA; Rautou, PE; Ray, SK; Razani, B; Reed, BH; Reggiori, F; Rehm, M; Reichert, AS; Rein, T; Reiner, DJ; Reits, E; Ren, J; Ren, XC; Renna, M; Reusch, JEB; Revuelta, JL; Reyes, L; Rezaie, AR; Richards, RI; Richardson, DR; Richetta, C; Riehle, MA; Rihn, BH; Rikihisa, Y; Riley, BE; Rimbach, G; Rippo, MR; Ritis, K; Rizzi, F; Rizzo, E; Roach, PJ; Robbins, J; Roberge, M; Roca, G; Roccheri, MC; Rocha, S; Rodrigues, CMP; Rodriguez, CI; de Cordoba, SR; Rodriguez-Muela, N; Roelofs, J; Rogov, VV; Rohn, TT; Rohrer, B; Romanelli, D; Romani, L; Romano, PS; Roncero, MIG; Rosa, JL; Rosello, A; Rosen, KV; Rosenstiel, P; Rost-Roszkowska, M; Roth, KA; Roue, G; Rouis, M; Rouschop, KM; Ruan, DT; Ruano, D; Rubinsztein, DC; Rucker, EB; Rudich, A; Rudolf, E; Rudolf, R; Ruegg, MA; Ruiz-Roldan, C; Ruparelia, AA; Rusmini, P; Russ, DW; Russo, GL; Russo, G; Russo, R; Rusten, TE; Ryabovol, V; Ryan, KM; Ryter, SW; Sabatini, DM; Sacher, M; Sachse, C; Sack, MN; Sadoshima, J; Saftig, P; Sagi-Eisenberg, R; Sahni, S; Saikumar, P; Saito, T; Saitoh, T; Sakakura, K; Sakoh-Nakatogawa, M; Sakuraba, Y; Salazar-Roa, M; Salomoni, P; Saluja, AK; Salvaterra, PM; Salvioli, R; Samali, A; Sanchez, AMJ; Sanchez-Alcazar, JA; Sanchez-Prieto, R; Sandri, M; Sanjuan, MA; Santaguida, S; Santambrogio, L; Santoni, G; dos Santos, CN; Saran, S; Sardiello, M; Sargent, G; Sarkar, P; Sarkar, S; Sarrias, MR; Sarwal, MM; Sasakawa, C; Sasaki, M; Sass, M; Sato, K; Sato, M; Satriano, J; Savaraj, N; Saveljeva, S; Schaefer, L; Schaible, UE; Scharl, M; Schatzl, HM; Schekman, R; Scheper, W; Schiavi, A; Schipper, HM; Schmeisser, H; Schmidt, J; Schmitz, I; Schneider, BE; Schneider, EM; Schneider, JL; Schon, EA; Schonenberger, MJ; Schonthal, AH; Schorderet, DF; Schroder, B; Schuck, S; Schulze, RJ; Schwarten, M; Schwarz, TL; Sciarretta, S; Scotto, K; Scovassi, AI; Screaton, RA; Screen, M; Seca, H; Sedej, S; Segatori, L; Segev, N; Seglen, PO; Segui-Simarro, JM; Segura-Aguilar, J; Seiliez, I; Seki, E; Sell, C; Semenkovich, CF; Semenza, GL; Sen, U; Serra, AL; Serrano-Puebla, A; Sesaki, H; Setoguchi, T; Settembre, C; Shacka, JJ; Shajahan-Haq, AN; Shapiro, IM; Sharma, S; She, H; Shen, CKJ; Shen, CC; Shen, HM; Shen, SB; Shen, WL; Sheng, R; Sheng, XY; Sheng, ZH; Shepherd, TG; Shi, JY; Shi, Q; Shi, QH; Shi, YG; Shibutani, S; Shibuya, K; Shidoji, Y; Shieh, JJ; Shih, CM; Shimada, Y; Shimizu, S; Shin, DW; Shinohara, ML; Shintani, M; Shintani, T; Shioi, T; Shirabe, K; Shiri-Sverdlov, R; Shirihai, O; Shore, GC; Shu, CW; Shukla, D; Sibirny, AA; Sica, V; Sigurdson, CJ; Sigurdsson, EM; Sijwali, PS; Sikorska, B; Silveira, WA; Silvente-Poirot, S; Silverman, GA; Simak, J; Simmet, T; Simon, AK; Simon, HU; Simone, C; Simons, M; Simonsen, A; Singh, R; Singh, SV; Singh, SK; Sinha, D; Sinha, S; Sinicrope, FA; Sirko, A; Sirohi, K; Sishi, BJN; Sittler, A; Siu, PM; Sivridis, E; Skwarska, A; Slack, R; Slaninova, I; Slavov, N; Smaili, SS; Smalley, KSM; Smith, DR; Soenen, SJ; Soleimanpour, SA; Solhaug, A; Somasundaram, K; Son, JH; Sonawane, A; Song, CJ; Song, FY; Song, HK; Song, JX; Song, W; Soo, KY; Sood, AK; Soong, TW; Soontornniyomkij, V; Sorice, M; Sotgia, F; Soto-Pantoja, DR; Sotthibundhu, A; Sousa, MJ; Spaink, HP; Span, PN; Spang, A; Sparks, JD; Speck, PG; Spector, SA; Spies, CD; Springer, W; St Clair, D; Stacchiotti, A; Staels, B; Stang, MT; Starczynowski, DT; Starokadomskyy, P; Steegborn, C; Steele, JW; Stefanis, L; Steffan, J; Stellrecht, CM; Stenmark, H; Stepkowski, TM; Stern, ST; Stevens, C; Stockwell, BR; Stoka, V; Storchova, Z; Stork, B; Stratoulias, V; Stravopodis, DJ; Strnad, P; Strohecker, AM; Strom, AL; Stromhaug, P; Stulik, J; Su, YX; Su, ZL; Subauste, CS; Subramaniam, S; Sue, CM; Suh, SW; Sui, XB; Sukseree, S; Sulzer, D; Sun, FL; Sun, JR; Sun, J; Sun, SY; Sun, Y; Sun, Y; Sun, YJ; Sundaramoorthy, V; Sung, J; Suzuki, H; Suzuki, K; Suzuki, N; Suzuki, T; Suzuki, YJ; Swanson, MS; Swanton, C; Sward, K; Swarup, G; Sweeney, ST; Sylvester, PW; Szatmari, Z; Szegezdi, E; Szlosarek, PW; Taegtmeyer, H; Tafani, M; Taillebourg, E; Tait, SWG; Takacs-Vellai, K; Takahashi, Y; Takats, S; Takemura, G; Takigawa, N; Talbot, NJ; Tamagno, E; Tamburini, J; Tan, CP; Tan, L; Tan, ML; Tan, M; Tan, YJ; Tanaka, K; Tanaka, M; Tang, DL; Tang, DZ; Tang, GM; Tanida, I; Tanji, K; Tannous, BA; Tapia, JA; Tasset-Cuevas, I; Tatar, M; Tavassoly, I; Tavernarakis, N; Taylor, A; Taylor, GS; Taylor, GA; Taylor, JP; Taylor, MJ; Tchetina, EV; Tee, AR; Teixeira-Clerc, F; Telang, S; Tencomnao, T; Teng, BB; Teng, RJ; Terro, F; Tettamanti, G; Theiss, AL; Theron, AE; Thomas, KJ; Thome, MP; Thomes, PG; Thorburn, A; Thorner, J; Thum, T; Thumm, M; Thurston, TLM; Tian, L; Till, A; Ting, JPY; Titorenko, VI; Toker, L; Toldo, S; Tooze, SA; Topisirovic, I; Torgersen, ML; Torosantucci, L; Torriglia, A; Torrisi, MR; Tournier, C; Towns, R; Trajkovic, V; Travassos, LH; Triola, G; Tripathi, DN; Trisciuoglio, D; Troncoso, R; Trougakos, IP; Truttmann, AC; Tsai, KJ; Tschan, MP; Tseng, YH; Tsukuba, T; Tsung, A; Tsvetkov, AS; Tu, SP; Tuan, HY; Tucci, M; Tumbarello, DA; Turk, B; Turk, V; Turner, RFB; Tveita, AA; Tyagi, SC; Ubukata, M; Uchiyama, Y; Udelnow, A; Ueno, T; Umekawa, M; Umemiya-Shirafuji, R; Underwood, BR; Ungermann, C; Ureshino, RP; Ushioda, R; Uversky, VN; Uzcategui, NL; Vaccari, T; Vaccaro, MI; Vachova, L; Vakifahmetoglu-Norberg, H; Valdor, R; Valente, EM; Vallette, F; Valverde, AM; Van den Berghe, G; Van Den Bosch, L; van den Brink, GR; van der Goot, FG; van der Klei, IJ; van der Laan, LJW; van Doorn, WG; van Egmond, M; van Golen, KL; Van Kaer, L; Campagne, MV; Vandenabeele, P; Vandenberghe, W; Vanhorebeek, I; Varela-Nieto, I; Vasconcelos, MH; Vasko, R; Vavvas, DG; Vega-Naredo, I; Velasco, G; Velentzas, AD; Velentzas, PD; Vellai, T; Vellenga, E; Vendelbo, MH; Venkatachalam, K; Ventura, N; Ventura, S; Veras, PST; Verdier, M; Vertessy, BG; Viale, A; Vidal, M; Vieira, HLA; Vierstra, RD; Vigneswaran, N; Vij, N; Vila, M; Villar, M; Villar, VH; Villarroya, J; Vindis, C; Viola, G; Viscomi, MT; Vitale, G; Vogl, DT; Voitsekhovskaja, OV; von Haefen, C; von Schwarzenberg, K; Voth, DE; Vouret-Craviari, V; Vuori, K; Vyas, JM; Waeber, C; Walker, CL; Walker, MJ; Walter, J; Wan, L; Wan, XB; Wang, B; Wang, CH; Wang, CY; Wang, CS; Wang, CR; Wang, CH; Wang, D; Wang, F; Wang, FX; Wang, GH; Wang, HJ; Wang, HC; Wang, HG; Wang, HM; Wang, HD; Wang, J; Wang, JJ; Wang, M; Wang, MQ; Wang, PY; Wang, P; Wang, RC; Wang, S; Wang, TF; Wang, X; Wang, XJ; Wang, XW; Wang, X; Wang, XJ; Wang, Y; Wang, Y; Wang, Y; Wang, YJ; Wang, YP; Wang, Y; Wang, YT; Wang, YQ; Wang, ZN; Wappner, P; Ward, C; Ward, DM; Warnes, G; Watada, H; Watanabe, Y; Watase, K; Weaver, TE; Weekes, CD; Wei, JW; Weide, T; Weihl, CC; Weindl, G; Weis, SN; Wen, LP; Wen, X; Wen, YF; Westermann, B; Weyand, CM; White, AR; White, E; Whitton, JL; Whitworth, AJ; Wiels, J; Wild, F; Wildenberg, ME; Wileman, T; Wilkinson, DS; Wilkinson, S; Willbold, D; Williams, C; Williams, K; Williamson, PR; Winklhofer, KF; Witkin, SS; Wohlgemuth, SE; Wollert, T; Wolvetang, EJ; Wong, E; Wong, GW; Wong, RW; Wong, VKW; Woodcock, EA; Wright, KL; Wu, CL; Wu, DF; Wu, GS; Wu, J; Wu, JF; Wu, M; Wu, M; Wu, SZ; Wu, WKK; Wu, YH; Wu, ZL; Xavier, CPR; Xavier, RJ; Xia, GX; Xia, T; Xia, WL; Xia, Y; Xiao, HY; Xiao, J; Xiao, S; Xiao, WH; Xie, CM; Xie, ZP; Xie, ZL; Xilouri, M; Xiong, YY; Xu, CS; Xu, CF; Xu, F; Xu, HX; Xu, HW; Xu, J; Xu, JZ; Xu, JX; Xu, L; Xu, XL; Xu, YQ; Xu, Y; Xu, ZX; Xu, ZH; Xue, Y; Yamada, T; Yamamoto, A; Yamanaka, K; Yamashina, S; Yamashiro, S; Yan, B; Yan, B; Yan, X; Yan, Z; Yanagi, Y; Yang, DS; Yang, JM; Yang, L; Yang, MH; Yang, PM; Yang, P; Yang, Q; Yang, WN; Yang, WY; Yang, XS; Yang, Y; Yang, Y; Yang, ZF; Yang, ZH; Yao, MC; Yao, PJ; Yao, XF; Yao, ZY; Yao, ZY; Yasui, LS; Ye, MX; Yedvobnick, B; Yeganeh, B; Yeh, ES; Yeyati, PL; Yi, F; Yi, L; Yin, XM; Yip, CK; Yoo, YM; Yoo, YH; Yoon, SY; Yoshida, KI; Yoshimori, T; Young, KH; Yu, HM; Yu, JJ; Yu, JT; Yu, J; Yu, L; Yu, WH; Yu, XF; Yu, ZP; Yuan, JY; Yuan, ZM; Yue, BYJT; Yue, JB; Yue, ZY; Zacks, DN; Zacksenhaus, E; Zaffaroni, N; Zaglia, T; Zakeri, Z; Zecchini, V; Zeng, JS; Zeng, M; Zeng, Q; Zervos, AS; Zhang, DD; Zhang, F; Zhang, G; Zhang, GC; Zhang, H; Zhang, H; Zhang, H; Zhang, HB; Zhang, J; Zhang, J; Zhang, JW; Zhang, JH; Zhang, JP; Zhang, L; Zhang, L; Zhang, L; Zhang, L; Zhang, MY; Zhang, XN; Zhang, XD; Zhang, Y; Zhang, Y; Zhang, YJ; Zhang, YM; Zhang, YJ; Zhao, M; Zhao, WL; Zhao, XN; Zhao, YG; Zhao, Y; Zhao, YC; Zhao, YX; Zhao, ZD; Zhao, ZZJ; Zheng, DX; Zheng, XL; Zheng, XX; Zhivotovsky, B; Zhong, Q; Zhou, GZ; Zhou, GF; Zhou, HP; Zhou, SF; Zhou, XJ; Zhu, HX; Zhu, H; Zhu, WG; Zhu, WH; Zhu, XF; Zhu, YH; Zhuang, SM; Zhuang, XH; Ziparo, E; Zois, CE; Zoladek, T; Zong, WX; Zorzano, A; Zughaier, SM</t>
  </si>
  <si>
    <t>Guidelines for the use and interpretation of assays for monitoring autophagy (3rd edition)</t>
  </si>
  <si>
    <t>[Tan, Yee-Joo; Zeng, Qi] ASTAR, Inst Mol &amp; Cell Biol, Singapore, Singapore; [Bagniewska-Zadworna, Agnieszka] Adam Mickiewicz Univ, Dept Gen Bot, Inst Expt Biol, Fac Biol, Poznan, Poland; [Vendelbo, Mikkel Holm] Aarhus Univ Hosp, Dept Nucl Med, DK-8000 Aar</t>
  </si>
  <si>
    <t>Klionsky, DJ (reprint author), Univ Michigan, Inst Life Sci, Ann Arbor, MI 48109 USA.</t>
  </si>
  <si>
    <t>Effects of the neuroprotective drugs somatostatin and brimonidine on retinal cell models of diabetic retinopathy.</t>
  </si>
  <si>
    <t>Beltramo, Elena; Lopatina, Tatiana; Mazzeo, Aurora; Arroba, Ana I; Valverde, Angela M; Hernandez, Cristina; Simo, Rafael; Porta, Massimo</t>
  </si>
  <si>
    <t>Acta diabetologica</t>
  </si>
  <si>
    <t>2016 Dec (Epub 2016 Aug 23)</t>
  </si>
  <si>
    <t>Department of Medical Sciences, University of Turin, Corso AM Dogliotti 14, 10126, Turin, Italy. elena.beltramo@unito.it.</t>
  </si>
  <si>
    <t>1432-5233</t>
  </si>
  <si>
    <t>Cazemier, JL; Clasca, F; Tiesinga, PHE</t>
  </si>
  <si>
    <t>Connectomic Analysis of Brain Networks: Novel Techniques and Future Directions</t>
  </si>
  <si>
    <t>FRONTIERS IN NEUROANATOMY</t>
  </si>
  <si>
    <t>[Cazemier, J. Leonie; Tiesinga, Paul H. E.] Radboud Univ Nijmegen, Donders Inst, Dept Neuroinformat, Nijmegen, Netherlands; [Cazemier, J. Leonie] Netherlands Inst Neurosci, Dept Cort Struct &amp; Funct, Amsterdam, Netherlands; [Clasca, Francisco] Univ Autonoma Madrid, Sch Med, Dept Anat Histol &amp; Neurosci, Madrid, Spain</t>
  </si>
  <si>
    <t>Cazemier, JL (reprint author), Radboud Univ Nijmegen, Donders Inst, Dept Neuroinformat, Nijmegen, Netherlands.; Cazemier, JL (reprint author), Netherlands Inst Neurosci, Dept Cort Struct &amp; Funct, Amsterdam, Netherlands.</t>
  </si>
  <si>
    <t>1662-5129</t>
  </si>
  <si>
    <t>de Manzo, FP; Ingelmo, I; Manzo, A; Clasca, F; Santamaria, L</t>
  </si>
  <si>
    <t>Quantitative changes in the V2 lateral visual cortex in developing rats with induced protein malnutrition</t>
  </si>
  <si>
    <t>EUROPEAN JOURNAL OF ANATOMY</t>
  </si>
  <si>
    <t>[Perez de Manzo, Flor; Manzo, Augusto] Carabobo Univ, Dept Anat, Carabobo, Venezuela; [Ingelmo, Ildefonso] Hosp Ramon &amp; Cajal, Dept Anesthesiol, Madrid, Spain; [Clasca, Francisco; Santamaria, Luis] Autonomous Univ Madrid, Sch Med, Dept Anat Histol &amp; Neurosci, C Arzobispo Morcillo 2, Madrid 28029, Spain</t>
  </si>
  <si>
    <t>Santamaria, L (reprint author), Autonomous Univ Madrid, Sch Med, Dept Anat Histol &amp; Neurosci, C Arzobispo Morcillo 2, Madrid 28029, Spain.</t>
  </si>
  <si>
    <t>1136-4890</t>
  </si>
  <si>
    <t>Porrero, C; Rodriguez-Moreno, J; Quetglas, JI; Smerdou, C; Furuta, T; Clasca, F</t>
  </si>
  <si>
    <t>A Simple and Efficient In Vivo Non-viral RNA Transfection Method for Labeling the Whole Axonal Tree of Individual Adult Long-Range Projection Neurons</t>
  </si>
  <si>
    <t>[Porrero, Cesar; Rodriguez-Moreno, Javier; Clasca, Francisco] Univ Autonoma Madrid, Sch Med, Dept Anat &amp; Neurosci, Madrid, Spain; [Quetglas, Jose I.; Smerdou, Cristian] Ctr Invest Med Aplicada, Lab Vectores, Pamplona, Spain; [Quetglas, Jose I.; Smerdou, Cristian] Navarra Inst Hlth Res, Inst Invest Sanitaria Navarra, Pamplona, Spain; [Furuta, Takahiro] Kyoto Univ, Grad Sch Med, Dept Morphol Brain Sci, Kyoto, Japan</t>
  </si>
  <si>
    <t>Clasca, F (reprint author), Univ Autonoma Madrid, Sch Med, Dept Anat &amp; Neurosci, Madrid, Spain.</t>
  </si>
  <si>
    <t>Ibanez, I; Diez-Guerra, FJ; Gimenez, C; Zafra, F</t>
  </si>
  <si>
    <t>Activity dependent internalization of the glutamate transporter GLT-1 mediated by beta-arrestin 1 and ubiquitination</t>
  </si>
  <si>
    <t>NEUROPHARMACOLOGY</t>
  </si>
  <si>
    <t>[Ibanez, Ignacio; Javier Diez-Guerra, F.; Gimenez, Cecilio; Zafra, Francisco] Univ Autonoma Madrid, Ctr Biol Mol Severo Ochoa, Fac Ciencias, Consejo Super Invest Cient, C Nicolas Cabrera 1, E-28049 Madrid, Spain; [Ibanez, Ignacio; Gimenez, Cecilio; Zafra, Francisco] Ctr Invest Biomed Red Enfermedades Raras, Barcelona, Spain; [Ibanez, Ignacio; Gimenez, Cecilio; Zafra, Francisco] Inst Salud Carlos III, IdiPAZ, Madrid, Spain</t>
  </si>
  <si>
    <t>Zafra, F (reprint author), Univ Autonoma Madrid, Ctr Biol Mol Severo Ochoa, C Nicolas Cabrera 1, E-28049 Madrid, Spain.</t>
  </si>
  <si>
    <t>0028-3908</t>
  </si>
  <si>
    <t>Lopez-de-Sa, E; Juarez, M; Armada, E; Sanchez-Salade, JC; Sanchez, PL; Loma-Osorie, P; Sionis, A; Monedero, MC; Martinez-Selles, M; Sanchez-Gracia, M; Ariza, A; Uribarri, A; Garcia-Acuna, JM; Villa, P; Pablo, J; Storm, C; Lopez-Sendon, JL</t>
  </si>
  <si>
    <t>A Pilot Multicenter Randomized Trial on the Effectiveness of Different Levels of Cooling in Comatose Survivors of Out-of-hospital Cardiac Arrest. FROST-I trial</t>
  </si>
  <si>
    <t>CIRCULATION</t>
  </si>
  <si>
    <t>[Lopez-de-Sa, Esteban] Hosp Univ La Paz, Cardiol, Madrid, Spain; [Juarez, Miriam; Martinez-Selles, Manuel] Hosp Univ Gregorio Maranon, Madrid, Spain; [Armada, Eduardo; Lopez-Sendon, Jose L.] Hosp Univ La Paz, Madrid, Spain; [Sanchez-Salade, Jose C.; Ariza, Albert] Hosp Univ Bellvitge, Hosp Llobregat, Barcelona, Spain; [Sanchez, Pedro L.; Uribarri, Aitor] Hosp Univ Salamanca, Salamanca, Spain; [Loma-Osorie, Pablo] Hasp Univ Josep Trueta, Girona, Spain; [Sionis, Alessandro] Hosp Santa Creu &amp; Sant Pau, Barcelona, Spain; [Monedero, Maria C.; Sanchez-Gracia, Miguel] Hosp Clin San Carlos, Madrid, Spain; [Garcia-Acuna, Jose M.] Complejo Hosp Univ Santiago, Santiago De Compostela, Spain; [Villa, Patricia] Hosp Univ Principe Asturias, Alcala De Henares, Spain; [Perez, Pablo J.] Hosp Univ Canarias, San Cristobal De Laguna, Spain; [Storm, Christian] Charite Univ Med Berlin, Berlin, Germany</t>
  </si>
  <si>
    <t>0009-7322</t>
  </si>
  <si>
    <t>DEC 20</t>
  </si>
  <si>
    <t>E717</t>
  </si>
  <si>
    <t>Oldgren, J; Hijazi, Z; Lindback, J; Alexander, JH; Connolly, SJ; Eikelboom, JW; Ezekowitz, MD; Granger, CB; Hylek, EM; Lopes, RD; Siegbahn, A; Yusuf, S; Wallentin, L</t>
  </si>
  <si>
    <t>Performance and Validation of a Novel Biomarker-Based Stroke Risk Score for Atrial Fibrillation</t>
  </si>
  <si>
    <t>[Oldgren, Jonas; Hijazi, Ziad; Wallentin, Lars] Uppsala Univ, Dept Med Sci, Cardiol, Uppsala, Sweden; [Oldgren, Jonas; Hijazi, Ziad; Lindback, Johan; Siegbahn, Agneta; Wallentin, Lars] Uppsala Univ, Uppsala Clin Res Ctr, Uppsala, Sweden; [Alexander, John H.; Granger, Christopher B.; Lopes, Renato D.] Duke Med, Duke Clin Res Inst, Durham, NC USA; [Connolly, Stuart J.; Eikelboom, John W.; Yusuf, Salim] Populat Hlth Res Inst, Hamilton, ON, Canada; [Ezekowitz, Michael D.] Thomas Jefferson Med Coll, Wynnewood, PA USA; [Ezekowitz, Michael D.] Ctr Heart, Wynnewood, PA USA; [Hylek, Elaine M.] Boston Univ, Med Ctr, Boston, MA 02215 USA; [Siegbahn, Agneta] Uppsala Univ, Dept Med Sci, Clin Chem, Uppsala, Sweden</t>
  </si>
  <si>
    <t>Oldgren, J (reprint author), Uppsala Clin Res Ctr, Uppsala Sci Pk,Dag Hammarskjolds Vag 14 B, SE-75237 Uppsala, Sweden.</t>
  </si>
  <si>
    <t>Hori, M; Matsumoto, M; Tanahashi, N; Momomura, S; Uchiyama, S; Goto, S; Izumi, T; Koretsune, Y; Kajikawa, M; Kato, M; Cavaliere, M; Iekushi, K; Yamanaka, S</t>
  </si>
  <si>
    <t>Predictive factors for bleeding during treatment with rivaroxaban and warfarin in Japanese patients with atrial fibrillation - Subgroup analysis of J-ROCKET AF</t>
  </si>
  <si>
    <t>JOURNAL OF CARDIOLOGY</t>
  </si>
  <si>
    <t>[Hori, Masatsugu] Osaka Med Ctr Canc &amp; Cardiovasc Dis, Osaka, Japan; [Matsumoto, Masayasu] Hiroshima Univ, Dept Clin Neurosci &amp; Therapeut, Hiroshima, Japan; [Tanahashi, Norio] Saitama Med Univ, Dept Neurol, Int Med Ctr, Saitama, Japan; [Momomura, Shin-ichi] Jichi Med Univ, Saitama Med Ctr, Div Cardiovasc Med, Saitama, Japan; [Uchiyama, Shinichiro] Int Univ Hlth &amp; Welf, Clin Res Ctr Med, Tokyo, Japan; [Uchiyama, Shinichiro] Sanno Hosp, Ctr Brain &amp; Cerebral Vessels, Tokyo, Japan; [Uchiyama, Shinichiro] Sanno Med Ctr, Tokyo, Japan; [Goto, Shinya] Tokai Univ, Dept Med Cardiol, Sch Med, Tokyo, Japan; [Izumi, Tohru] Kitasato Univ, Sch Med, Dept Cardioangiol, Sagamihara, Kanagawa, Japan; [Koretsune, Yukihiro] Osaka Natl Hosp, Inst Clin Res, Osaka, Japan; [Kajikawa, Mariko; Kato, Masaharu; Cavaliere, Mary; Iekushi, Kazuma; Yamanaka, Satoshi] Bayer Yakuhin Ltd, Osaka, Japan</t>
  </si>
  <si>
    <t>Hori, M (reprint author), Osaka Med Ctr Canc &amp; Cardiovasc Dis, Higashinari Ku, 1-3-3 Nakamichi, Osaka 5378511, Japan.</t>
  </si>
  <si>
    <t>0914-5087</t>
  </si>
  <si>
    <t>NOV-DEC</t>
  </si>
  <si>
    <t>Gemma, D; Gomez, RM; de Bobadilla, JF; Garcia, GG; Fernandez, TL; Lopez-Minguez, JR; Lopez-Sendon, JL</t>
  </si>
  <si>
    <t>Percutaneous balloon mitral valvuloplasty and closure of the left atrial appendage: Synergy of two procedures in one percutaneous intervention</t>
  </si>
  <si>
    <t>REVISTA PORTUGUESA DE CARDIOLOGIA</t>
  </si>
  <si>
    <t>[Gemma, Daniele; Moreno Gomez, Raul; Fernandez de Bobadilla, Jaime; Galeote Garcia, Guillermo; Lopez Fernandez, Teresa; Lopez-Sendon, Jose L.] Hosp Univ La Paz, Madrid, Spain; [Lopez-Minguez, Jose R.] Hosp Infanta Cristina, Badajoz, Spain</t>
  </si>
  <si>
    <t>Gemma, D (reprint author), Hosp Univ La Paz, Madrid, Spain.</t>
  </si>
  <si>
    <t>0870-2551</t>
  </si>
  <si>
    <t>NOV</t>
  </si>
  <si>
    <t>Manolis, AJ; Poulimenos, LE; Ambrosio, G; Kallistratos, MS; Lopez-Sendon, J; Dechend, R; Mancia, G; Camm, AJ</t>
  </si>
  <si>
    <t>Medical treatment of stable angina: A tailored therapeutic approach</t>
  </si>
  <si>
    <t>INTERNATIONAL JOURNAL OF CARDIOLOGY</t>
  </si>
  <si>
    <t>[Manolis, Athanasios J.; Poulimenos, Leonidas E.; Kallistratos, Manolis S.] Asklepe Gen Hosp, Dept Cardiol, 1 Vas Pavlou Ave Voula, Athens 16673, Greece; [Ambrosio, Giuseppe] Univ Perugia, Sch Med, Div Cardiol, I-06100 Perugia, Italy; [Lopez-Sendon, Jose] Hosp Univ La Paz, La Paz Res Inst IdiPAZ, Dept Cardiol, Madrid, Spain; [Dechend, Ralf] HELIOS Klin, Dept Cardiol &amp; Nephrol, Expt &amp; Clin Res Ctr, Charite Campus Buch, Berlin, Germany; [Mancia, Giuseppe] Univ Milano Bicocca, Milan, Italy; [Mancia, Giuseppe] IRCCS, Ist Auxol Italiano, Candiolo To, Italy; [Camm, A. John] St Georges Univ London, Cardiovasc &amp; Cell Sci Res Inst, London, England; [Camm, A. John] Imperial Coll London, London, England</t>
  </si>
  <si>
    <t>Manolis, AJ (reprint author), Asklepe Gen Hosp, Dept Cardiol, 1 Vas Pavlou Ave Voula, Athens 16673, Greece.</t>
  </si>
  <si>
    <t>0167-5273</t>
  </si>
  <si>
    <t>Connolly, SJ; Milling, TJ; Eikelboom, JW; Gibson, CM; Curnutte, JT; Gold, A; Bronson, MD; Lu, GM; Conley, PB; Verhamme, P; Schmidt, J; Middeldorp, S; Cohen, AT; Beyer-Westendorf, J; Albaladejo, P; Lopez-Sendon, J; Goodman, S; Leeds, J; Wiens, BL; Siegal, DM; Zotova, E; Meeks, B; Nakamya, J; Lim, WT; Crowther, M</t>
  </si>
  <si>
    <t>Andexanet Alfa for Acute Major Bleeding Associated with Factor Xa Inhibitors</t>
  </si>
  <si>
    <t>NEW ENGLAND JOURNAL OF MEDICINE</t>
  </si>
  <si>
    <t>[Connolly, Stuart J.; Eikelboom, John W.; Siegal, Deborah M.; Zotova, Elena; Meeks, Brandi; Nakamya, Juliet; Lim, W. Ting; Crowther, Mark] McMaster Univ, Populat Hlth Res Inst, Hamilton, ON, Canada; [Milling, Truman J., Jr.] Seton Dell Med Sch, Stroke Inst, Austin, TX USA; [Gibson, C. Michael] Harvard Med Sch, Boston, MA USA; [Curnutte, John T.; Gold, Alex; Bronson, Michele D.; Lu, Genmin; Conley, Pamela B.; Goodman, Shelly; Leeds, Janet; Wiens, Brian L.] Portola Pharmaceut, San Francisco, CA USA; [Verhamme, Peter] Univ Leuven, Leuven, Belgium; [Schmidt, Jeannot] Ctr Hosp Univ Clermont Ferrand, Clermont Ferrand, France; [Albaladejo, Pierre] Grenoble Alpes Univ Hosp, Grenoble, France; [Middeldorp, Saskia] Acad Med Ctr, Amsterdam, Netherlands; [Cohen, Alexander T.] Kings Coll London, Guys &amp; St Thomas Hosp, London, England; [Beyer-Westendorf, Jan] Univ Hosp Carl Gustav Carus Dresden, Dresden, Germany; [Lopez-Sendon, Jose] Hosp Univ La Paz, Madrid, Spain</t>
  </si>
  <si>
    <t>Connolly, SJ (reprint author), McMaster Univ, Populat Hlth Res Inst, Hamilton, ON, Canada.</t>
  </si>
  <si>
    <t>0028-4793</t>
  </si>
  <si>
    <t>Lopez, MLP; Peinado, AA; Rocafort, AG; Zurita, MB; Lois, JR; Perez, RS; Blanco, FV; Ruiz, JMO; Recalde, AS</t>
  </si>
  <si>
    <t>Surgical reinterventions in Fallot patients during adulthood: An emerging population</t>
  </si>
  <si>
    <t>CIRUGIA CARDIOVASCULAR</t>
  </si>
  <si>
    <t>[Polo Lopez, M. Luz; Aroca Peinado, Angel; Gonzalez Rocafort, Alvaro; Rey Lois, Juvenal; Sanchez Perez, Raul; Villagra Blanco, Fernando] Hosp Univ La Paz, Serv Cirugia Cardiovasc, Madrid, Spain; [Bret Zurita, Montserrat] Hosp Univ La Paz, Serv Radiol, Madrid, Spain; [Oliver Ruiz, Jose M.; Sanchez Recalde, Angel] Hosp Univ La Paz, Serv Cardiol, Madrid, Spain</t>
  </si>
  <si>
    <t>Lopez, MLP (reprint author), Hosp Univ La Paz, Serv Cirugia Cardiovasc, Madrid, Spain.</t>
  </si>
  <si>
    <t>1134-0096</t>
  </si>
  <si>
    <t>Ambrosio, G; Komajda, M; Mugelli, A; Lopez-Sendon, J; Tamargo, J; Camm, J</t>
  </si>
  <si>
    <t>Management of stable angina: A commentary on the European Society of Cardiology guidelines</t>
  </si>
  <si>
    <t>EUROPEAN JOURNAL OF PREVENTIVE CARDIOLOGY</t>
  </si>
  <si>
    <t>[Ambrosio, Giuseppe] Univ Perugia, Div Cardiol, Sch Med, I-06100 Perugia, Italy; [Komajda, Michel] Hop La Pitie Salpetriere, Dept Cardiol, Paris, France; [Mugelli, Alessandro] Univ Florence, Dept Neurosci Drug Res &amp; Child Hlth, I-50121 Florence, Italy; [Lopez-Sendon, Jose] Hosp Univ La Paz, IdiPaz, Madrid, Spain; [Tamargo, Juan] Univ Complutense Madrid, Dept Pharmacol, Madrid, Spain; [Camm, John] St Georges Univ London, Cranmer Terrace, London SW19 0RE, England; [Camm, John] Imperial Coll London, London, England</t>
  </si>
  <si>
    <t>Camm, J (reprint author), St Georges Univ London, Cranmer Terrace, London SW19 0RE, England.</t>
  </si>
  <si>
    <t>2047-4873</t>
  </si>
  <si>
    <t>Arbel, Y; FitzGerald, G; Yan, AT; Tan, MK; Fox, KAA; Gore, JM; Steg, PG; Eagle, KA; Brieger, D; Montalescot, G; Budaj, A; Lopez-Sendon, J; Avezum, A; Granger, CB; Goodman, SG</t>
  </si>
  <si>
    <t>Temporal trends in all-cause mortality according to smoking status: Insights from the Global Registry of Acute Coronary Events</t>
  </si>
  <si>
    <t>[Arbel, Yaron] Univ Toronto, Sunnybrook Hlth Sci Ctr, Toronto, ON, Canada; [FitzGerald, Gordon] Univ Massachusetts, Ctr Outcomes Res, Sch Med, Worcester, MA 01605 USA; [Yan, Andrew T.; Goodman, Shaun G.] Univ Toronto, St Michaels Hosp, Toronto, ON, Canada; [Tan, Mary K.; Goodman, Shaun G.] Canadian Heart Res Ctr, Toronto, ON, Canada; [Fox, Keith A. A.] Univ Edinburgh, Ctr Cardiovasc Sci, Edinburgh, Midlothian, Scotland; [Gore, Joel M.] Univ Massachusetts, Sch Med, Dept Med, Worcester, MA USA; [Steg, Ph. Gabriel] Univ Paris Diderot, Hop Bichat, AP HP, Dept Hosp Univ FIRE, Paris, France; [Steg, Ph. Gabriel] INSERM U 1148, Paris, France; [Eagle, Kim A.] Univ Michigan Hlth Syst, Frankel Cardiovasc Ctr, Ann Arbor, MI USA; [Brieger, David] Concord Hosp, Sydney, NSW, Australia; [Brieger, David] Univ Sydney, Sydney, NSW 2006, Australia; [Montalescot, Gilles] Univ Paris 06, Pitie Salpetriere Univ Hosp, AP HP, ACTION Study Grp,INSERM UMRS 1166,Inst Cardiol, Paris, France; [Budaj, Andrzej] Grochowski Hosp, Postgrad Med Sch, Warsaw, Poland; [Lopez-Sendon, Jose] Hosp Univ La Paz, Inst Invest La PAZ, Madrid, Spain; [Avezum, Alvaro] Dante Pazzanese Inst Cardiol, Sao Paulo, SP, Brazil; [Avezum, Alvaro] Univ Santo Amaro, Sao Paulo, SP, Brazil; [Granger, Christopher B.] Duke Univ, Duke Clin Res Inst, Med Ctr, Durham, NC USA</t>
  </si>
  <si>
    <t>Goodman, SG (reprint author), St Michaels Hosp, Div Cardiol, 30 Bond St,Room 6-034 Donnelly, Toronto, ON M5B 1W8, Canada.</t>
  </si>
  <si>
    <t>Rao, SV; Zeymer, U; Douglas, PS; Al-Khalidi, H; White, JA; Liu, JY; Levy, H; Guetta, V; Gibson, CM; Tanguay, JF; Vermeersch, P; Roncalli, J; Kasprzak, JD; Henry, TD; Frey, N; Kracoff, O; Traverse, JH; Chew, DP; Lopez-Sendon, J; Heyrman, R; Krucoff, MW</t>
  </si>
  <si>
    <t>Bioabsorbable Intracoronary Matrix for Prevention of Ventricular Remodeling After Myocardial Infarction</t>
  </si>
  <si>
    <t>JOURNAL OF THE AMERICAN COLLEGE OF CARDIOLOGY</t>
  </si>
  <si>
    <t>[Rao, Sunil V.; Douglas, Pamela S.; Al-Khalidi, Hussein; White, Jennifer A.; Krucoff, Mitchell W.] Duke Clin Res Inst, Durham, NC USA; [Zeymer, Uwe] Herzzentrum Luwidshafen, Ludwigshafen, Germany; [Liu, Jingyu; Levy, Howard; Heyrman, Reinilde] Bellerophon Therapeut Inc, Hampton, NJ USA; [Guetta, Victor] Sheba Tel Ha Shomer Hosp, Tel Ha Shomer, Israel; [Gibson, C. Michael] Beth Israel Deaconess Med Ctr, Boston, MA 02215 USA; [Tanguay, Jean-Francois] Montreal Heart Inst, Montreal, PQ, Canada; [Vermeersch, Paul] Free Univ, Brussels, Belgium; [Roncalli, Jerome] Rangueil Univ Hosp, Toulouse, France; [Kasprzak, Jaroslaw D.] Med Univ Lodz, Lodz, Poland; [Henry, Timothy D.] Cedars Sinai Heart Inst, Los Angeles, CA USA; [Frey, Norbert] Univ Klinikum Schleswig Holstein, Klin Kardiol &amp; Angiol, Campus Kiel, Kiel, Germany; [Kracoff, Oscar] Kaplan Med Ctr, Rehovot, Israel; [Traverse, Jay H.] Minneapolis Heart Inst, Minneapolis, MN USA; [Chew, Derek P.] Flinders Univ S Australia, Adelaide, SA, Australia; [Lopez-Sendon, Jose] Hosp Univ La Paz, Madrid, Spain</t>
  </si>
  <si>
    <t>Rao, SV (reprint author), Duke Clin Res Inst, Dept Cardiol, 508 Fulton St 111A, Durham, NC 27705 USA.</t>
  </si>
  <si>
    <t>0735-1097</t>
  </si>
  <si>
    <t>AUG 16</t>
  </si>
  <si>
    <t>Hernandez-Enriquez, M; Andrea, R; Brugaletta, S; Jimenez-Quevedo, P; Hernandez-Garcia, JM; Trillo, R; Larman, M; Fernandez-Aviles, F; Vazquez-Gonzalez, N; Iniguez, A; Zueco, J; Ruiz-Salmeron, R; del Valle, R; Molina, E; del Blanco, BG; Berenguer, A; Valdes, M; Moreno, R; Urbano-Carrillo, C; Hernandez-Antolin, R; Gimeno, F; Cequier, A; Cruz, I; Lopez-Minguez, JR; Aramendi, JI; Sanchez, A; Goicolea, J; Albarran, A; Diaz, JF; Navarro, F; Moreu, J; Morist, A; Fernandez-Nofrerias, E; Fernandez-Vazquez, F; Ten, F; Mainar, V; Mari, B; Saenz, A; Alfonso, F; Diarte, JA; Sancho, M; Lezaun, R; Arzamendi, D; Sabate, M</t>
  </si>
  <si>
    <t>Puncture Versus Surgical Cutdown Complications of Transfemoral Aortic Valve Implantation (from the Spanish TAVI Registry)</t>
  </si>
  <si>
    <t>AMERICAN JOURNAL OF CARDIOLOGY</t>
  </si>
  <si>
    <t>[Hernandez-Enriquez, Marco; Andrea, Rut; Brugaletta, Salvatore; Sabate, Manel] Inst Invest Biomed August Pi &amp; Sunyer IDIBAPS, Dept Cardiol, Hosp Clin Barcelona, Barcelona, Spain; [Jimenez-Quevedo, Pilar] Hosp Clin San Carlos, Dept Cardiol, Madrid, Spain; [Maria Hernandez-Garcia, Jose] Hosp Virgen de la Victoria, Dept Cardiol, Malaga, Spain; [Trillo, Ramiro] Complejo Hosp Santiago de Compostela, Dept Cardiol, Santiago De Compostela, Spain; [Larman, Mariano] Policlin Guipuzcoa, Dept Cardiol, San Sebastian, Spain; [Fernandez-Aviles, Francisco] Hosp Gregorio Maranon, Dept Cardiol, Madrid, Spain; [Vazquez-Gonzalez, Nicolas] Complejo Hosp Univ A Coruna, Dept Cardiol, Coruna, Spain; [Iniguez, Andres] Complejo Hosp Univ Vigo Meixoeiro, Dept Cardiol, Vigo, Spain; [Zueco, Javier] Hosp Marques de Valdecilla, Dept Cardiol, Santander, Spain; [Ruiz-Salmeron, Rafael] Hosp Virgen de la Macarena, Dept Cardiol, Seville, Spain; [del Valle, Raquel] Hosp Univ Cent Asturias, Dept Cardiol, Oviedo, Spain; [Molina, Eduardo] Hosp Virgen de las Nieves, Dept Cardiol, Granada, Spain; [Garcia del Blanco, Bruno] Hosp Valle De Hebron, Dept Cardiol, Barcelona, Spain; [Berenguer, Alberto] Hosp Gen Valencia, Dept Cardiol, Valencia, Spain; [Valdes, Mariano] Hosp Virgen Arrixaca, Dept Cardiol, Murcia, Spain; [Moreno, Raul] Hosp La Paz, Dept Cardiol, Madrid, Spain; [Urbano-Carrillo, Cristobal] Hosp Reg Univ Carlos Haya, Dept Cardiol, Malaga, Spain; [Hernandez-Antolin, Rosana] Hosp Ramon &amp; Cajal, Dept Cardiol, Madrid, Spain; [Gimeno, Federico] Hosp Clin Valladolid, Dept Cardiol, Valladolid, Spain; [Cequier, Angel] Hosp Univ Bellvitge, Dept Cardiol, Barcelona, Spain; [Cruz, Ignacio] Complejo Hosp Salamanca, Cardiol Dept, Salamanca, Spain; [Ramon Lopez-Minguez, Jose] Hosp Univ Infanta Cristina, Dept Cardiol, Badajoz, Spain; [Ignacio Aramendi, Jose] Hosp Cruces, Cardiovasc Surg Dept, Bilbao, Spain; [Sanchez, Angel] Hosp Virgen del Rocio, Dept Cardiol, Seville, Spain; [Goicolea, Javier] Hosp Majadahonda Puerta de Hierro, Dept Cardiol, Madrid, Spain; [Albarran, Agustin] Hosp 12 Octubre, Dept Cardiol, Madrid, Spain; [Francisco Diaz, Jose] Hosp Juan Ramon Jimenez, Dept Cardiol, Huelva, Spain; [Navarro, Felipe] Fdn Jimenez Diaz, Dept Cardiol, Madrid, Spain; [Moreu, Jose] Hosp Virgen de la Salud, Dept Cardiol, Toledo, Spain; [Morist, Andres] Hosp Basurto, Dept Cardiol, Bilbao, Spain; [Fernandez-Nofrerias, Eduard] Hosp Badalona Germans Trias &amp; Pujol, Dept Cardiol, Badalona, Spain; [Fernandez-Vazquez, Felipe] Hosp Univ Leon, Dept Cardiol, Leon, Spain; [Ten, Francisco] Hosp La Fe, Dept Cardiol, Valencia, Spain; [Mainar, Vicente] Hosp Gen Alicante, Dept Cardiol, Alicante, Spain; [Mari, Belen] Complejo Hosp Univ Canarias, Dept Cardiol, Santa Cruz De Tenerife, Spain; [Saenz, Alberto] Clin Los Manzanos, Dept Cardiol, Logrono, Spain; [Alfonso, Fernando] Hosp La Princesa, Dept Cardiol, Madrid, Spain; [Antonio Diarte, Jose] Hosp Miguel Servet, Dept Cardiol, Zaragoza, Spain; [Sancho, Manuel] Hosp Univ Puerta del Mar, Dept Cardiol, Cadiz, Spain; [Lezaun, Roman] Hosp Navarra, Dept Cardiol, Pamplona, Spain; [Arzamendi, Dabit] Hosp Santa Creu &amp; Sant Pau, Dept Cardiol, Barcelona, Spain</t>
  </si>
  <si>
    <t>Sabate, M (reprint author), Inst Invest Biomed August Pi &amp; Sunyer IDIBAPS, Dept Cardiol, Hosp Clin Barcelona, Barcelona, Spain.</t>
  </si>
  <si>
    <t>0002-9149</t>
  </si>
  <si>
    <t>AUG 15</t>
  </si>
  <si>
    <t>Dalmau, R; Iniesta, A; Castro, A; Kotseva, K; Blazquez, Z; Ponz, I; Caro, J; Rosillo, SO; Arranz, H; Hernandez, L; Araujo, A; Fernandez, R; Vindel, C; Sendon, JLL</t>
  </si>
  <si>
    <t>Euroaspire IV: the impact of tobacco use in the Spanish cohort</t>
  </si>
  <si>
    <t>EUROPEAN HEART JOURNAL</t>
  </si>
  <si>
    <t>[Dalmau, R.; Iniesta, A.; Castro, A.; Blazquez, Z.; Ponz, I.; Caro, J.; Rosillo, S. O.; Arranz, H.; Hernandez, L.; Araujo, A.; Fernandez, R.; Vindel, C.; Sendon, J. L. Lopez] Univ Hosp La Paz, Madrid, Spain; [Kotseva, K.] Imperial Coll London, London, England</t>
  </si>
  <si>
    <t>0195-668X</t>
  </si>
  <si>
    <t>Xavier, D; Hanna, M; Wallentin, L; Alexander, J; Lopes, R; Merrill, P; Wojdyla, D; Bahit, C; Hohnloser, S; Granger, C</t>
  </si>
  <si>
    <t>Patients with atrial fibrillation treated with apixaban are less likely to discontinue study drug when compared with warfarin: insights from the ARISTOTLE trial</t>
  </si>
  <si>
    <t>[Xavier, D.] St Johns Med Coll Hosp, Bangalore, Karnataka, India; [Hanna, M.] Bristol Myers Squibb, Princeton, NJ USA; [Wallentin, L.] Uppsala Clin Res Ctr, Cardiol, Uppsala, Sweden; [Alexander, J.; Lopes, R.; Merrill, P.; Wojdyla, D.; Granger, C.] Duke Clin Res Inst, Cardiol, Durham, NC USA; [Bahit, C.] INECO Neurociencias Orono, Rosario, Argentina; [Hohnloser, S.] Goethe Univ Frankfurt, Frankfurt, Germany</t>
  </si>
  <si>
    <t>Worme, MD; Tan, MK; Yan, AT; Tan, NS; Brieger, D; Budaj, A; Gore, JM; Van De Werf, F; Lopez-Sendon, J; Steg, PG; Fox, KAA; Armstrong, DWJ; Goodman, SG; Udell, JA</t>
  </si>
  <si>
    <t>Risk of new onset atrial fibrillation following an acute coronary syndrome: data from the GRACE registry</t>
  </si>
  <si>
    <t>[Worme, M. D.; Udell, J. A.] Univ Toronto, Dept Med, Toronto, ON, Canada; [Worme, M. D.; Udell, J. A.] Womens Coll Res Inst, Toronto, ON, Canada; [Tan, M. K.] Canadian Heart Res Ctr, Toronto, ON, Canada; [Yan, A. T.; Tan, N. S.; Goodman, S. G.] Univ Toronto, St Michaels Hosp, Toronto, ON, Canada; [Brieger, D.] Univ Sydney, Concord Gen Repatriat Hosp, Sydney, NSW, Australia; [Budaj, A.] Grochowski Hosp, Postgrad Med Sch, Warsaw, Poland; [Gore, J. M.] Univ Massachusetts, Dept Med, Worcester, MA 01605 USA; [Van De Werf, F.] Univ Hosp UZ Leuven, Dept Cardiovasc Med, Leuven, Belgium; [Lopez-Sendon, J.] Hosp Univ La Paz, Inst Invest La PAZ, Madrid, Spain; [Steg, P. G.] Univ Paris Diderot, Hop Bichat, Dept Hosp Univ FIRE, Paris, France; [Steg, P. G.] INSERM, U114, Paris, France; [Fox, K. A. A.] Univ Edinburgh, Ctr Cardiovasc Sci, Edinburgh, Midlothian, Scotland; [Armstrong, D. W. J.] Univ Toronto, Dept Med, Toronto, ON, Canada</t>
  </si>
  <si>
    <t>Cavallari, I; Aylward, P; Steg, PG; Storey, RF; Bhatt, DL; Cohen, M; Budaj, A; Corbalan, R; Theroux, P; Lopez-Sendon, J; Isaza, D; Dellborg, M; Braunwald, E; Sabatine, MS; Bonaca, MP</t>
  </si>
  <si>
    <t>Potential role of ticagrelor in preventing venous and cardiac thrombosis: insights from PEGASUS-TIMI 54</t>
  </si>
  <si>
    <t>[Cavallari, I.; Bhatt, D. L.; Braunwald, E.; Sabatine, M. S.; Bonaca, M. P.] Harvard Med Sch, Brigham &amp; Womens Hosp, Boston, MA USA; [Aylward, P.] Flinders Univ S Australia, Div Med, Cardiac Serv, Bedford Pk, SA, Australia; [Aylward, P.] Flinders Univ S Australia, Div Med, Crit Care Serv, Bedford Pk, SA, Australia; [Steg, P. G.] Hosp Bichat Claude Bernard, Paris, France; [Storey, R. F.] Univ Sheffield, Sheffield, S Yorkshire, England; [Cohen, M.] Newark Beth Israel Med Ctr, Cardiovasc Div, Dept Med, Newark, NJ USA; [Budaj, A.] Grochowski Hosp, Warsaw, Poland; [Corbalan, R.] Pontificia Univ Catolica Chile, Santiago, Chile; [Theroux, P.] Montreal Heart Inst, Montreal, PQ, Canada; [Lopez-Sendon, J.] Univ Hosp La Paz, Madrid, Spain; [Isaza, D.] Fdn Cardioinfantil, Bogota, Colombia; [Dellborg, M.] Univ Gothenburg, Dept Mol &amp; Clin Med, Gothenburg, Sweden</t>
  </si>
  <si>
    <t>Baston, VR; De Sa, EL; Meras, P; Irazusta, FJ; Rosillo, S; Monedero, MC; Armada, E; Gonzalez, O; Ponz, I; Iniesta, AM; Lopez-Sendon, JL</t>
  </si>
  <si>
    <t>Bispectral index: an early predictor of neurological outcomes in cardiac arrest survivors</t>
  </si>
  <si>
    <t>[Rial Baston, V.; Lopez De Sa, E.; Meras, P.; Irazusta, F. J.; Rosillo, S.; Monedero, M. C.; Armada, E.; Gonzalez, O.; Ponz, I.; Iniesta, A. M.; Lopez-Sendon, J. L.] Univ Hosp La Paz, Cardiol, Madrid, Spain</t>
  </si>
  <si>
    <t>Marques, RB; Gonzalez-Gallarza, RD; Colunga, PM; Conde, AC; Munoz, DH; Martinez, CV; Rodriguez, HA; Avendano, AA; Santos, MM; Sendon, JLL</t>
  </si>
  <si>
    <t>What are patients profile that leave more often cardiac rehabilitation programs?</t>
  </si>
  <si>
    <t>[Bravo Marques, R.] Hosp Costa del Sol, Cardiol, Marbella, Spain; [Dalmau Gonzalez-Gallarza, R.; Meras Colunga, P.; Castro Conde, A.; Hernandez Munoz, D.; Vindel Martinez, C.; Arranz Rodriguez, H.; Araujo Avendano, A.; Marin Santos, M.; Lopez Sendon, J. L.] Univ Hosp La Paz, Cardiol, Madrid, Spain</t>
  </si>
  <si>
    <t>Dalmau, R; Castro, A; Hernandez, L; Arranz, H; Araujo, A; Marin, M; Espinosa, S; Vindel, C; Rial, V; Meras, P; Fernandez, OG; Irazusta, JL; Fernandez, R; Sendon, JLL</t>
  </si>
  <si>
    <t>The impact of metabolic syndrome on cardiac rehabilitation programs: prevalence and predictors</t>
  </si>
  <si>
    <t>[Dalmau, R.; Castro, A.; Hernandez, L.; Arranz, H.; Araujo, A.; Vindel, C.; Rial, V.; Meras, P.; Gonzalez Fernandez, O.; Irazusta, J. L.; Fernandez, R.; Lopez Sendon, J. L.] Univ Hosp La Paz, Dept Cardiol, Cardiac Rehabil Unit, Madrid, Spain; [Marin, M.; Espinosa, S.] Univ Hosp La Paz, Madrid, Spain</t>
  </si>
  <si>
    <t>Colunga, PM; Rial, V; Trigo, E; Irazusta, FJ; Gonzalez, O; Iniesta, AM; Ponz, I; Moreno, M; Lopez-Sendon, JL; Refoyo, E</t>
  </si>
  <si>
    <t>Diagnostic value of NT-proBNP for early detection of diastolic dysfunction in Chagas cardiomyopathy in non-endemic areas</t>
  </si>
  <si>
    <t>[Meras Colunga, P.; Rial, V.; Irazusta, F. J.; Gonzalez, O.; Iniesta, A. M.; Ponz, I.; Moreno, M.; Lopez-Sendon, J. L.; Refoyo, E.] Univ Hosp La Paz, Cardiol, Madrid, Spain; [Trigo, E.] Univ Med Trop &amp; Viajero, Hosp Carlos 3, Madrid, Spain</t>
  </si>
  <si>
    <t>Franchi, F; Angiolillo, DJ; Ghukasyan, T; Budaj, A; Cornel, JH; Husted, S; Katus, HA; Keltai, M; Kontny, F; Lewis, BS; Storey, RF; Himmelmann, A; Wallentin, L; James, SK</t>
  </si>
  <si>
    <t>Impact of diabetes mellitus and chronic kidney disease on cardiovascular outcomes and platelet P2Y12 receptor antagonist effects in patients with acute coronary syndromes: insights from the PLATO trial</t>
  </si>
  <si>
    <t>[Franchi, F.; Angiolillo, D. J.] Univ Florida, Coll Med Jacksonville, Jacksonville, FL USA; [Ghukasyan, T.] Uppsala Univ, Uppsala Clin Res Ctr, Uppsala, Sweden; [Budaj, A.] Grochowski Hosp, Postgrad Med Sch, Warsaw, Poland; [Cornel, J. H.] Med Ctr Alkmaar, Dept Cardiol, Alkmaar, Netherlands; [Husted, S.] Hosp Unit West, Dept Med, Herning, Denmark; [Katus, H. A.] Univ Klinikum Heidelberg, Med Klin, Heidelberg, Germany; [Keltai, M.] Semmelweis Univ, Hungarian Inst Cardiol, Budapest, Hungary; [Kontny, F.] Stavanger Univ Hosp, Dept Cardiol, Stavanger, Norway; [Lewis, B. S.] Lady Davis Carmel Med Ctr, Haifa, Israel; [Storey, R. F.] Univ Sheffield, Dept Cardiovasc Sci, Sheffield, S Yorkshire, England; [Himmelmann, A.] AstraZeneca Res &amp; Dev, Gothenburg, Sweden; [Wallentin, L.; James, S. K.] Uppsala Univ, Dept Med Sci, Cardiol, Uppsala, Sweden; [Wallentin, L.; James, S. K.] Uppsala Clin Res Ctr, Uppsala, Sweden</t>
  </si>
  <si>
    <t>Cordoba, FJI; D'Angelo, M; Rodriguez, SOR; Gonzalez-Gallarza, RD; Salicio, ER; Martinez, GG; Colunga, PM; Bermejo, ZB; Codon, JC; Baston, VR; Melcon, FD; Yanguela, MM; Lopez-Sendon, JL; Fernandez, TL</t>
  </si>
  <si>
    <t>Quantification of left ventricular volumes and ejection fraction with new fully-automated 3D echocardiography anatomically intelligent software: one step closer to cardiac magnetic resonance?</t>
  </si>
  <si>
    <t>[Irazusta Cordoba, F. J.; Rosillo Rodriguez, S. O.; Dalmau Gonzalez-Gallarza, R.; Refoyo Salicio, E.; Guzman Martinez, G.; Meras Colunga, P.; Blazquez Bermejo, Z.; Caron Codon, J.; Rial Baston, V.; Dominguez Melcon, F.; Moreno Yanguela, M.; Lopez-Sendon, J. L.; Lopez Fernandez, T.] Univ Hosp La Paz, Cardiol, Madrid, Spain; [D'Angelo, M.] UO Polyclin G Martino, Cardiol, Messina, Italy</t>
  </si>
  <si>
    <t>Hernandez, JMD; Moreno, R; Lee, DH; Garcia Del Blanco, B; Sanmartin, JC; Garcia Blas, S; Serra Garcia, V; Gaviria, K; Garcia, I; Zueco, J</t>
  </si>
  <si>
    <t>The routine use of surgical exposure approach for trans-femoral implantation of the balloon expandable aortic prosthesis is associated to a low rate of vascular complications</t>
  </si>
  <si>
    <t>JOURNAL OF CARDIOVASCULAR SURGERY</t>
  </si>
  <si>
    <t>[De la Torre Hernandez, Jose M.; Lee, Dae-Hyun; Garcia, Ivan; Zueco, Javier] Marques de Valdecilla Univ Hosp, Cardiovasc Dept, Santander, Spain; [Moreno, Raul; Garcia Blas, Sergio] Hosp Valle De Hebron, Cardiovasc Dept, Barcelona, Spain; [Garcia Del Blanco, Bruno; Serra Garcia, Vicenc] Hosp La Paz, Cardiovasc Dept, Madrid, Spain; [Sanmartin, Juan C.; Gaviria, Koldo] Policlin Guipuzcoa, Cardiovasc Dept, San Sebastian, Spain; [Sanmartin, Juan C.; Gaviria, Koldo] Hosp Arantzazu Donostia, San Sebastian, Spain</t>
  </si>
  <si>
    <t>Hernandez, JMD (reprint author), Hosp Univ Marques de Valdecilla, Unidad Hemodinam &amp; Cardiol Intervencionista, Valdecilla Sur Santander 39008, Spain.</t>
  </si>
  <si>
    <t>0021-9509</t>
  </si>
  <si>
    <t>Sanchez-Recalde, A; Moreno, R; Jimenez-Valero, S; Galeote, G</t>
  </si>
  <si>
    <t>Systemic Thrombolysis for High-risk Pulmonary Embolism Versus Percutaneous Transcatheter Treatment. Response</t>
  </si>
  <si>
    <t>REVISTA ESPANOLA DE CARDIOLOGIA</t>
  </si>
  <si>
    <t>[Sanchez-Recalde, Angel; Moreno, Raul; Jimenez-Valero, Santiago; Galeote, Guillermo] Hosp Univ La Paz, Dept Cardiol Intervencionista, Madrid, Spain</t>
  </si>
  <si>
    <t>Sanchez-Recalde, A (reprint author), Hosp Univ La Paz, Dept Cardiol Intervencionista, Madrid, Spain.</t>
  </si>
  <si>
    <t>0300-8932</t>
  </si>
  <si>
    <t>Alfonso, F; Perez-Vizcayno, MJ; del Blanco, BG; Garcia-Touchard, A; Lopez-Minguez, JR; Masotti, M; Zueco, J; Melgares, R; Mainar, V; Moreno, R; Dominguez, A; Sanchis, J; Bethencourt, A; Moreu, J; Cequier, A; Marti, V; Otaegui, I; Bastante, T; Gonzalo, N; Jimenez-Quevedo, P; Cardenas, A; Fernandez, C</t>
  </si>
  <si>
    <t>Everolimus-Eluting Stents in Patients With Bare-Metal and Drug-Eluting In-Stent Restenosis Results From a Patient-Level Pooled Analysis of the RIBS IV and V Trials</t>
  </si>
  <si>
    <t>CIRCULATION-CARDIOVASCULAR INTERVENTIONS</t>
  </si>
  <si>
    <t>[Alfonso, Fernando; Bastante, Teresa] Hosp Univ La Princesa, Madrid, Spain; [Perez-Vizcayno, Maria Jose; Gonzalo, Nieves; Jimenez-Quevedo, Pilar; Cardenas, Alberto; Fernandez, Cristina] Hosp Univ Clin San Carlos, Madrid, Spain; [Perez-Vizcayno, Maria Jose] Fdn Interhosp Invest Cardiovasc, Madrid, Spain; [del Blanco, Bruno Garcia; Otaegui, Imanol] Hosp Univ Vall dHebron, Barcelona, Spain; [Garcia-Touchard, Arturo] Hosp Univ Puerta de Hierro Majadahonda, Madrid, Spain; [Lopez-Minguez, Jose-Ramon] Hosp Univ Infanta Cristina, Badajoz, Spain; [Masotti, Monica] Hosp Univ Clin Barcelona, Barcelona, Spain; [Zueco, Javier] Hosp Univ Marques de Valdecilla, Santander, Spain; [Melgares, Rafael] Hosp Univ Virgen de las Nieves, Granada, Spain; [Mainar, Vicente] Hosp Univ Alicante, Javea, Spain; [Moreno, Raul] Hosp Univ La Paz, Madrid, Spain; [Dominguez, Antonio] Hosp Univ Virgen de la Victoria, Malaga, Spain; [Sanchis, Juan] Hosp Univ Clin Valencia, Valencia, Spain; [Bethencourt, Armando] Hosp Univ Son Espases, Palma De Mallorca, Spain; [Moreu, Jose] Hosp Univ Virgen de la Salud Toledo, Toledo, OH USA; [Cequier, Angel] Hosp Univ Bellvitge, Barcelona, Spain; [Marti, Vicens] Hosp Univ San Pau, Barcelona, Spain; [Cardenas, Alberto] USFQ, Sch Med, Quito, Ecuador</t>
  </si>
  <si>
    <t>Alfonso, F (reprint author), Univ Autonoma Madrid, Hosp Univ La Princesa, Dept Cardiol, IIS IP, C Diego Leon 62, Madrid 28006, Spain.</t>
  </si>
  <si>
    <t>1941-7640</t>
  </si>
  <si>
    <t>e003479</t>
  </si>
  <si>
    <t>Shimada, YJ; Bansilal, S; Wiviott, SD; Becker, RC; Harrington, RA; Himmelmann, A; Neely, B; Husted, S; James, SK; Katus, HA; Lopes, RD; Steg, PG; Storey, RF; Wallentin, L; Cannon, CP</t>
  </si>
  <si>
    <t>Impact of glycoprotein IIb/IIIa inhibitors on the efficacy and safety of ticagrelor compared with clopidogrel in patients with acute coronary syndromes: Analysis from the Platelet Inhibition and Patient Outcomes (PLATO) Trial</t>
  </si>
  <si>
    <t>AMERICAN HEART JOURNAL</t>
  </si>
  <si>
    <t>[Shimada, Yuichi J.; Cannon, Christopher P.] Harvard Clin Res Inst, 930 Commonwealth Ave W, Boston, MA 02215 USA; [Shimada, Yuichi J.; Wiviott, Stephen D.; Cannon, Christopher P.] Harvard Univ, Brigham &amp; Womens Hosp, Sch Med, Cardiovasc Div,Dept Med, Boston, MA 02115 USA; [Shimada, Yuichi J.] Harvard Univ, Massachusetts Gen Hosp, Sch Med, Div Cardiol, Boston, MA USA; [Bansilal, Sameer] Icahn Sch Med Mt Sinai, Cardiovasc Inst, New York, NY 10029 USA; [Becker, Richard C.] Univ Cincinnati, Coll Med, Heart Lung &amp; Vasc Inst, Div Cardiovasc Hlth &amp; Dis, Cincinnati, OH USA; [Harrington, Robert A.] Stanford Univ, Dept Med, Stanford, CA 94305 USA; [Himmelmann, Anders] AstraZeneca Res &amp; Dev, Molndal, Sweden; [Neely, Benjamin; Lopes, Renato D.] Duke Univ, Med Ctr, Duke Clin Res Inst, Durham, NC USA; [Husted, Steen] Hosp Unit West, Med Dept, Herning Holstebro, Denmark; [James, Stefan K.] Uppsala Univ, Dept Med Sci, Cardiol, Uppsala, Sweden; [James, Stefan K.; Wallentin, Lars] Uppsala Univ, Uppsala Clin Res Ctr, Uppsala, Sweden; [Katus, Hugo A.] Univ Klinikum Heidelberg, Med Klin, Heidelberg, Germany; [Steg, Ph. Gabriel] INSERM, U1148, Paris, France; [Steg, Ph. Gabriel] Hop Bichat Claude Bernard, Dept Hosp Univ FIRE, AP HP, F-75877 Paris, France; [Steg, Ph. Gabriel] Univ Paris Diderot, Sorbonne Paris Cite, Paris, France; [Steg, Ph. Gabriel] NHLI Imperial Coll, Royal Brompton Hosp, ICMS, London, England; [Storey, Robert F.] Univ Sheffield, Dept Cardiovasc Sci, Sheffield, S Yorkshire, England</t>
  </si>
  <si>
    <t>Cannon, CP (reprint author), Harvard Clin Res Inst, 930 Commonwealth Ave W, Boston, MA 02215 USA.</t>
  </si>
  <si>
    <t>0002-8703</t>
  </si>
  <si>
    <t>Bonaca, MP; Bhatt, DL; Storey, RF; Steg, G; Cohen, M; Kuder, J; Goodrich, E; Nicolau, JC; Parkhomenko, A; Lopez-Sendon, J; Dellborg, M; Dalby, A; Spinar, J; Aylward, P; Corbalan, R; Abola, MTB; Jensen, EC; Held, P; Braunwald, E; Sabatine, MS</t>
  </si>
  <si>
    <t>Ticagrelor for Prevention of Ischemic Events After Myocardial Infarction in Patients With Peripheral Artery Disease</t>
  </si>
  <si>
    <t>[Bonaca, Marc P.; Bhatt, Deepak L.; Kuder, Julia; Goodrich, Erica; Braunwald, Eugene; Sabatine, Marc S.] Brigham &amp; Womens Hosp, Heart &amp; Vasc Ctr, TIMI Study Grp, 75 Francis St, Boston, MA 02115 USA; [Storey, Robert F.] Univ Sheffield, Dept Infect Immun &amp; Cardiovasc Dis, Sheffield, S Yorkshire, England; [Steg, Gabriel] Univ Paris Diderot, French Alliance Cardiovasc Trials, Paris, France; [Cohen, Marc] Icahn Sch Med Mt Sinai, Newark Beth Israel Med Ctr, Div Cardiovasc, New York, NY 10029 USA; [Nicolau, Jose C.] Univ Sao Paulo, Sch Med, Heart Inst InCor, Sao Paulo, Brazil; [Parkhomenko, Alexander] Ukranian Strazhesko Inst Cardiol, Kiev, Ukraine; [Lopez-Sendon, Jose] Hosp Univ La Paz, Inst Invest La Paz, Madrid, Spain; [Dellborg, Mikael] Univ Gothenburg, Sahlgrenska Acad, Dept Mol &amp; Clin Med, Gothenburg, Sweden; [Dalby, Anthony] Life Fourways Hosp, Randburg, South Africa; [Spinar, Jindrich] Univ Hosp, Brno, Czech Republic; [Aylward, Philip] Flinders Med Ctr, Div Med, Cardiac Serv, Bedford Pk, SA, Australia; [Aylward, Philip] Flinders Med Ctr, Div Med, Crit Care Serv, Bedford Pk, SA, Australia; [Corbalan, Ramon] Pontificia Univ Catolica Chile, Div Cardiovasc, Alameda 340, Santiago, Chile; [Abola, Maria Teresa B.] Univ Philippines, Coll Med, Philippine Heart Ctr, Manila, Philippines; [Jensen, Eva C.; Held, Peter] AstraZeneca R&amp;D, Molndal, Sweden</t>
  </si>
  <si>
    <t>Bonaca, MP (reprint author), Brigham &amp; Womens Hosp, Div Cardiovasc, TIMI Study Grp, 75 Francis St, Boston, MA 02115 USA.</t>
  </si>
  <si>
    <t>Bohm, M; Lloyd, SM; Ford, I; Borer, JS; Ewen, S; Laufs, U; Mahfoud, F; Lopez-Sendon, J; Ponikowski, P; Tavazzi, L; Swedberg, K; Komajda, M</t>
  </si>
  <si>
    <t>Non-adherence to ivabradine and placebo and outcomes in chronic heart failure: an analysis from SHIFT</t>
  </si>
  <si>
    <t>EUROPEAN JOURNAL OF HEART FAILURE</t>
  </si>
  <si>
    <t>[Boehm, Michael; Ewen, Sebastian; Laufs, Ulrich; Mahfoud, Felix] Univ Klinikum Saarlandes, Klin Innere Med 3, Homburg, Germany; [Lloyd, Suzanne M.; Ford, Ian] Univ Glasgow, Robertson Ctr Biostat, Glasgow, Lanark, Scotland; [Borer, Jeffrey S.] Suny Downstate Med Ctr, Div Cardiovasc Med, Howard Gilman Inst Heart Valve Dis, Brooklyn, NY 11203 USA; [Borer, Jeffrey S.] Suny Downstate Med Ctr, Schiavone Inst Cardiovasc Translat Res, Brooklyn, NY 11203 USA; [Lopez-Sendon, Jose] Hosp Univ La PAZ, Dept Cardiol, Inst Invest, Madrid, Spain; [Ponikowski, Piotr] Mil Hosp, Dept Cardiol, Wroclaw, Poland; [Tavazzi, Luigi] Maria Cecilia Hosp, GVM Care &amp; Res, ES Hlth Sci Fdn, Cotignola, Italy; [Swedberg, Karl] Univ Gothenburg, Sahlgrenska Acad, Dept Mol &amp; Clin Med, Gothenburg, Sweden; [Swedberg, Karl] Imperial Coll, Natl Heart &amp; Lung Inst, London, England; [Komajda, Michel] Univ Paris 06, Ist Cardiometab &amp; Nutr ICAN, La Pitie Salpetriere Hosp, Paris, France</t>
  </si>
  <si>
    <t>Bohm, M (reprint author), Univ Klinikum Saarlandes, Klin Innere Med Kardiol Angiol &amp; Internist Intens, Kirrberger Str 1, D-66424 Homburg, Germany.</t>
  </si>
  <si>
    <t>1388-9842</t>
  </si>
  <si>
    <t>Lozano, IF; Urkia, C; Mesa, JBL; Escudier, JM; Manrique, I; Garcia, ND; Vazquez, AP; Sionis, A; Osorio, PL; Nunez, M; de Sa, EL</t>
  </si>
  <si>
    <t>European Resuscitation Council Guidelines for Resuscitation 2015: Key Points</t>
  </si>
  <si>
    <t>[Fernandez Lozano, Ignacio; Manuel Escudier, Juan] Hosp Puerta Hierro, Serv Cardiol, Madrid, Spain; [Urkia, Carlos] Serv Cent Cruz Roja, Madrid, Spain; [Lopez Mesa, Juan Bautista] Hosp Palencia, Unidad Cuidados Intens, Palencia, Spain; [Manrique, Ignacio] Inst Valenciano Pediat, Valencia, Spain; [de Lucas Garcia, Nieves] SAMUR Protecc Civil, Madrid, Spain; [Pino Vazquez, Asuncion] Hosp Clin Univ Valladolid, Serv Pediat, Valladolid, Spain; [Sionis, Alessandro] Hosp Univ Santa Creu &amp; St Pau, Serv Cardiol, Barcelona, Spain; [Loma Osorio, Pablo; Nunez, Maria] Hosp Josep Trueta, Serv Cardiol, Girona, Spain; [Lopez de Sa, Esteban] Hosp Univ La Paz, Serv Cardiol, Madrid, Spain</t>
  </si>
  <si>
    <t>Lozano, IF (reprint author), Hosp Puerta Hierro, Unidad Arritmias, Manuel Falla 1, Madrid 28222, Spain.</t>
  </si>
  <si>
    <t>Hori, M; Ohashi, Y; Pan, GH; Kato, M; Kajikawa, M</t>
  </si>
  <si>
    <t>Point-of-Care Device for Warfarin Monitoring Used in the J-ROCKET AF Study</t>
  </si>
  <si>
    <t>CIRCULATION JOURNAL</t>
  </si>
  <si>
    <t>[Hori, Masatsugu] Osaka Med Ctr Canc &amp; Cardiovasc Dis, Osaka, Japan; [Ohashi, Yohei] Bayer Yakuhin Ltd, Med Affairs, Tokyo, Japan; [Pan, Guohua] Johnson &amp; Johnson Co, Janssen R&amp;D, Clin Biostat, Raritan, NJ USA; [Kato, Masaharu; Kajikawa, Mariko] Bayer Yakuhin Ltd, Prod Dev, Osaka, Japan</t>
  </si>
  <si>
    <t>Hori, M (reprint author), Osaka Med Ctr Canc &amp; Cardiovasc Dis, Osaka, Japan.</t>
  </si>
  <si>
    <t>1346-9843</t>
  </si>
  <si>
    <t>Ponz, I; Lopez-De-Sa, E; Armada, E; Caro, J; Blazquez, Z; Rosillo, S; Gonzalez, O; Rey, JR; Monedero, MD; Lopez-Sendon, JL</t>
  </si>
  <si>
    <t>Influence of the temperature on the moment of awakening in patients treated with therapeutic hypothermia after cardiac arrest</t>
  </si>
  <si>
    <t>RESUSCITATION</t>
  </si>
  <si>
    <t>[Ponz, Ines; Lopez-de-Sa, Esteban; Armada, Eduardo; Caro, Juan; Blazquez, Zorba; Rosillo, Sandra; Gonzalez, Oscar; Ramon Rey, Juan; del Carmen Monedero, Maria; Luis Lopez-Sendon, Jose] Hosp Univ La Paz, Dept Cardiol, Madrid, Spain</t>
  </si>
  <si>
    <t>Ponz, I (reprint author), Hosp Univ La Paz, Madrid 28046, Spain.</t>
  </si>
  <si>
    <t>0300-9572</t>
  </si>
  <si>
    <t>Diaz, SP; Valbuena, SC; Lopez, T; Gonzalez, A; Cantador, JR; Recalde, AS; Dominguez, F; Martinez, GG; Yanguela, MM; Sendon, JLL</t>
  </si>
  <si>
    <t>Therapeutics alternatives in failling Fontan</t>
  </si>
  <si>
    <t>[Prado Diaz, S.] Univ Hosp Ramon y Cajal Madrid, Dept Cardiol, Madrid, Spain; [Valbuena, S. C.; Lopez, T.; Gonzalez, A.; Ruiz Cantador, J.; Sanchez Recalde, A.; Dominguez, F.; Guzman Martinez, G.; Moreno Yanguela, M.; Lopez Sendon, J. L.] Univ Hosp La Paz, Dept Cardiol, Madrid, Spain</t>
  </si>
  <si>
    <t>Cordoba, FJFJI; Fernandez, OG; Rodriguez, SOR; Sanchez-Recalde, A; Manjavacas, AMI; Colunga, PM; Baston, VR; Gemma, D; Gutierrez-Larraya, F; Lopez-Sendon, JL</t>
  </si>
  <si>
    <t>Percutaneous valve-in-valve implantation in tricuspid position as an alternative for very high surgical risk patients with refractory heart failure symptoms.</t>
  </si>
  <si>
    <t>[Irazusta Cordoba, F. J. Francisco Javier; Gonzalez Fernandez, O.; Rosillo Rodriguez, S. O.; Sanchez-Recalde, A.; Iniesta Manjavacas, A. M.; Meras Colunga, P.; Rial Baston, V.; Gemma, D.; Gutierrez-Larraya, F.; Lopez-Sendon, J. L.] Univ Hosp La Paz, Cardiol, Madrid, Spain</t>
  </si>
  <si>
    <t>Colunga, PPM; Gonzalez, O; Rial, V; Irazusta, FJ; Dalmau, R; Castro, A; Iniesta, AM; Alvarez, C; Mori, R; Lopez-Sendon, JL</t>
  </si>
  <si>
    <t>Erectile dysfunction in patients with heart failure, a matter of ejection fraction?</t>
  </si>
  <si>
    <t>[Meras Colunga, P. Pablo; Gonzalez, O.; Rial, V.; Irazusta, F. J.; Dalmau, R.; Castro, A.; Iniesta, A. M.; Alvarez, C.; Mori, R.; Lopez-Sendon, J. L.] Univ Hosp La Paz, Cardiol, Madrid, Spain</t>
  </si>
  <si>
    <t>Baston, VVAR; Gonzalez-Gallarza, RD; Conde, AC; Cordoba, FJI; Colunga, PM; Fernandez, OG; Manjavacas, AMI; De Antonio, IP; Junco, RM; Lopez-Sendon, JL</t>
  </si>
  <si>
    <t>Diabetes in cardiac rehabilitation programs: how does it influence outcomes in patients with systolic dysfunction?</t>
  </si>
  <si>
    <t>[Rial Baston, V. Veronica Angela; Dalmau Gonzalez-Gallarza, R.; Castro Conde, A.; Irazusta Cordoba, F. J.; Meras Colunga, P.; Gonzalez Fernandez, O.; Iniesta Manjavacas, A. M.; Ponz De Antonio, I.; Mori Junco, R.; Lopez-Sendon, J. L.] Univ Hosp La Paz, Cardiol, Madrid, Spain</t>
  </si>
  <si>
    <t>Colunga, PPM; Gonzalez, O; Irazusta, FJ; Rial, V; Dalmau, R; Castro, A; Iniesta, AM; Lopez-Sendon, JL</t>
  </si>
  <si>
    <t>Experience in a cardiac rehabilitation unit with heart failure patients.</t>
  </si>
  <si>
    <t>[Meras Colunga, P. Pablo; Gonzalez, O.; Irazusta, F. J.; Rial, V.; Dalmau, R.; Castro, A.; Iniesta, A. M.; Lopez-Sendon, J. L.] Univ Hosp La Paz, Cardiol, Madrid, Spain</t>
  </si>
  <si>
    <t>Baston, VVAR; Gonzalez-Gallarza, RD; Conde, AC; Colunga, PM; Cordoba, FJI; Fernandez, OG; Manjavacas, AMI; Ortega, CAA; Bermejo, ZB; Lopez-Sendon, JL</t>
  </si>
  <si>
    <t>In patients with systolic dysfunction, what does being young imply?</t>
  </si>
  <si>
    <t>[Rial Baston, V. Veronica Angela; Dalmau Gonzalez-Gallarza, R.; Castro Conde, A.; Meras Colunga, P.; Irazusta Cordoba, F. J.; Gonzalez Fernandez, O.; Iniesta Manjavacas, A. M.; Alvarez Ortega, C. A.; Blazquez Bermejo, Z.; Lopez-Sendon, J. L.] Univ Hosp La Paz, Cardiol, Madrid, Spain</t>
  </si>
  <si>
    <t>Fernandez, OOG; Fernandez, TL; Ortega, CA; Junco, RM; Colunga, PM; Baston, VR; Cordoba, JI; De Sa, EL; Yanguela, MM; Sendon, JLL</t>
  </si>
  <si>
    <t>Lethal enterovirus myocarditis associated with rituximab</t>
  </si>
  <si>
    <t>[Gonzalez Fernandez, O. Oscar; Lopez Fernandez, T.; Alvarez Ortega, C.; Mori Junco, R.; Meras Colunga, P.; Rial Baston, V.; Irazusta Cordoba, J.; Lopez De Sa, E.; Moreno Yanguela, M.; Lopez Sendon, J. L.] Univ Hosp La Paz, Cardiol, Madrid, Spain</t>
  </si>
  <si>
    <t>Colunga, PPM; Montoro, N; Irazusta, J; Rial, V; Refoyo, E; Valbuena, S; Guzman, G; Robles, A; Iniesta, A; Lopez-Sendon, JL</t>
  </si>
  <si>
    <t>Endomyocardial fibrosis secondary to hypereosinophilic syndrome</t>
  </si>
  <si>
    <t>[Meras Colunga, P. Pablo; Montoro, N.; Irazusta, J.; Rial, V.; Refoyo, E.; Valbuena, S.; Guzman, G.; Iniesta, A.; Lopez-Sendon, J. L.] Univ Hosp La Paz, Cardiol, Madrid, Spain; [Robles, A.] Univ Hosp La Paz, Internal Med, Madrid, Spain</t>
  </si>
  <si>
    <t>Cordoba, FI; Gomez, RM; Fernandez, TL; Gemma, D; D'angelo, M; Baston, VR; Colunga, PM; Fernandez, OG; Rodriguez, SOR; Lopez-Sendon, JL</t>
  </si>
  <si>
    <t>Permanent pacemaker implantation after a new fully repositionable device for trans-catheter aortic valve implantation; impact on left ventricular function and myocardial deformation.</t>
  </si>
  <si>
    <t>[Irazusta Cordoba, F.; Moreno Gomez, R.; Lopez Fernandez, T.; Gemma, D.; D'angelo, M.; Rial Baston, V.; Meras Colunga, P.; Gonzalez Fernandez, O.; Rosillo Rodriguez, S. O.; Lopez-Sendon, J. L.] Univ Hosp La Paz, Cardiol, Madrid, Spain</t>
  </si>
  <si>
    <t>Fernandez, OOG; Colunga, PM; Cordoba, JI; Baston, VR; Gonzalez-Gallarza, RD; Ortega, CA; Junco, RM; Codon, JC; Conde, AC; Sendon, JLL</t>
  </si>
  <si>
    <t>Cardiac rehabilitation programs in left ventricular systolic dysfunction: do these programs reduce the number of patients requiring an implantable cardioverter defibrillator?</t>
  </si>
  <si>
    <t>[Gonzalez Fernandez, O. Oscar; Meras Colunga, P.; Irazusta Cordoba, J.; Rial Baston, V.; Dalmau Gonzalez-Gallarza, R.; Alvarez Ortega, C.; Mori Junco, R.; Caro Codon, J.; Castro Conde, A.; Lopez Sendon, J. L.] Univ Hosp La Paz, Cardiol, Madrid, Spain</t>
  </si>
  <si>
    <t>Fernandez, OOG; Colunga, PM; Baston, VR; Cordoba, JI; Gonzalez-Gallarza, RD; Ortega, CA; Junco, RM; De Antonio, IP; Conde, AC; Sendon, JLL</t>
  </si>
  <si>
    <t>Predictors of low functional capacity in moderate-severe left ventricular systolic dysfunction patients included in a cardiac rehabilitation program.</t>
  </si>
  <si>
    <t>[Gonzalez Fernandez, O. Oscar; Meras Colunga, P.; Rial Baston, V.; Irazusta Cordoba, J.; Dalmau Gonzalez-Gallarza, R.; Alvarez Ortega, C.; Mori Junco, R.; Ponz De Antonio, I.; Castro Conde, A.; Lopez Sendon, J. L.] Univ Hosp La Paz, Cardiol, Madrid, Spain</t>
  </si>
  <si>
    <t>Cordoba, FJFJI; Codon, JC; Fernandez, OG; Colunga, PM; Baston, VR; Rodriguez, SOR; Salicio, ER; Yanguela, MM; Lopez-Sendon, JL; Fernandez, TL</t>
  </si>
  <si>
    <t>Major cardiovascular events in long-term survivor of childhood cancer</t>
  </si>
  <si>
    <t>[Irazusta Cordoba, F. J. Francisco Javier; Caro Codon, J.; Gonzalez Fernandez, O.; Meras Colunga, P.; Rial Baston, V.; Rosillo Rodriguez, S. O.; Refoyo Salicio, E.; Moreno Yanguela, M.; Lopez-Sendon, J. L.; Lopez Fernandez, T.] Univ Hosp La Paz, Cardiol, Madrid, Spain</t>
  </si>
  <si>
    <t>De Caterina, R; Andersson, U; Alexander, JH; Al-Khatib, SM; Bahit, MC; Goto, S; Hanna, M; Held, C; Hohnloser, S; Hylek, EM; Lanas, F; Lopes, RD; Lopez-Sendon, J; Renda, G; Horowitz, J; Granger, CB; Wallentin, L</t>
  </si>
  <si>
    <t>History of bleeding and outcomes with apixaban versus warfarin in patients with atrial fibrillation in the Apixaban for Reduction in Stroke and Other Thromboembolic Events in Atrial Fibrillation trial</t>
  </si>
  <si>
    <t>[De Caterina, Raffaele; Renda, Giulia] Univ G DAnnunzio, Inst Cardiol, Chieti, Italy; [De Caterina, Raffaele; Renda, Giulia] Univ G DAnnunzio, Ctr Excellence Aging, Chieti, Italy; [Andersson, Ulrika; Held, Claes; Wallentin, Lars] Uppsala Univ, Uppsala Clin Res Ctr, Uppsala, Sweden; [Alexander, John H.; Al-Khatib, Sana M.; Lopes, Renato D.; Granger, Christopher B.] Duke Med, Duke Clin Res Inst, Durham, NC USA; [Bahit, M. Cecilia] INECO Neurociencias Orono, Rosario, Santa Fe, Argentina; [Goto, Shinya] Tokai Univ, Sch Med, Isehara, Kanagawa 25911, Japan; [Hanna, Michael] Bristol Myers Squibb Co, Princeton, NJ USA; [Held, Claes] Uppsala Univ, Dept Med Sci, Cardiol, Uppsala, Sweden; [Hohnloser, Stefan] Goethe Univ Frankfurt, Frankfurt, Germany; [Hylek, Elaine M.] Boston Univ, Med Ctr, Boston, MA 02215 USA; [Lanas, Fernando] Univ La Frontera, Temuco, Chile; [Lopez-Sendon, Jose] Hosp Univ La Paz, IdiPaz Madrid, Madrid, Spain; [Horowitz, John] Queen Elizabeth Hosp, Adelaide, SA, Australia</t>
  </si>
  <si>
    <t>De Caterina, R (reprint author), Univ G DAnnunzio, Inst Cardiol, Osped SS Annunziata, Via Vestini, I-66013 Chieti, Italy.</t>
  </si>
  <si>
    <t>O'Donoghue, ML; Glaser, R; Cavender, MA; Aylward, PE; Bonaca, MP; Budaj, A; Davies, RY; Dellborg, M; Fox, KAA; Gutierrez, JAT; Hamm, C; Kiss, RG; Kovar, F; Kuder, JF; Im, KA; Lepore, JJ; Lopez-Sendon, JL; Ophuis, TO; Parkhomenko, A; Shannon, JB; Spinar, J; Tanguay, JF; Ruda, M; Steg, PG; Theroux, P; Wiviott, SD; Laws, I; Sabatine, MS; Morrow, DA</t>
  </si>
  <si>
    <t>Effect of Losmapimod on Cardiovascular Outcomes in Patients Hospitalized With Acute Myocardial Infarction A Randomized Clinical Trial</t>
  </si>
  <si>
    <t>JAMA-JOURNAL OF THE AMERICAN MEDICAL ASSOCIATION</t>
  </si>
  <si>
    <t>[O'Donoghue, Michelle L.; Cavender, Matthew A.; Bonaca, Marc P.; Gutierrez, Jorge Antonio T.; Kuder, Julia F.; Im, Kyung Ah; Wiviott, Stephen D.; Sabatine, Marc S.; Morrow, David A.] Brigham &amp; Womens Hosp, Cardiovasc Div, TIMI Study Grp, 350 Longwood Ave,First Floor, Boston, MA 02115 USA; [Glaser, Ruchira; Davies, Richard Y.; Lepore, John J.; Laws, Ian] GlaxoSmithKline, Res &amp; Dev, Metab Pathways &amp; Cardiovasc Unit, Collegeville, PA USA; [Aylward, Philip E.] Flinders Univ S Australia, Med Ctr, South Australian Hlth &amp; Med Res Inst, Adelaide, SA 5001, Australia; [Budaj, Andrzej] Grochowski Hosp, Postgrad Med Sch, Warsaw, Poland; [Dellborg, Mikael] Sahlgrens Univ Hosp, Gothenburg, Sweden; [Dellborg, Mikael] Univ Gothenburg, Sahlgrenska Acad, Gothenburg, Sweden; [Fox, Keith A. A.] Univ Edinburgh, Ctr Cardiovasc Sci, Edinburgh, Midlothian, Scotland; [Hamm, Christian] Kerckhoff Heart Ctr, Bad Nauheim, Germany; [Hamm, Christian] Univ Giessen, D-35390 Giessen, Germany; [Kiss, Robert G.] Mil Hosp, Dept Cardiol, Budapest, Hungary; [Kovar, Frantisek] Comenius Univ, Jessenius Fac Med Martin, Dept Internal Med 1, Martin, Slovakia; [Lopez-Sendon, Jose L.] Univ Hosp La Paz, Cardiovasc Div, Madrid, Spain; [Ophuis, Ton Oude] Canisius Wilhelmina Hosp, Nijmegen, Netherlands; [Parkhomenko, Alexandr] Ukranian Strazhesko Inst Cardiol, Kiev, Ukraine; [Shannon, Jennifer B.] PAREXEL Int, Durham, NC USA; [Spinar, Jindrich] Univ Hosp, Brno, Czech Republic; [Tanguay, Jean-Francois; Theroux, Pierre] Montreal Heart Inst, Montreal, PQ H1T 1C8, Canada; [Tanguay, Jean-Francois; Theroux, Pierre] Univ Montreal, Montreal, PQ, Canada; [Ruda, Mikhail] Cardiol Res Ctr, Moscow 121552, Russia; [Steg, P. Gabriel] Hop Bichat Claude Bernard, AP HP, Dept Hosp Univ FIRE, F-75877 Paris, France; [Steg, P. Gabriel] Univ Paris Diderot, Paris, France</t>
  </si>
  <si>
    <t>O'Donoghue, ML (reprint author), Brigham &amp; Womens Hosp, Cardiovasc Div, TIMI Study Grp, 350 Longwood Ave,First Floor, Boston, MA 02115 USA.</t>
  </si>
  <si>
    <t>0098-7484</t>
  </si>
  <si>
    <t>APR 19</t>
  </si>
  <si>
    <t>Bonaca, MP; Bhatt, DL; Steg, PG; Storey, RF; Cohen, M; Im, K; Ophuis, TO; Budaj, A; Goto, S; Lopez-Sendon, J; Diaz, R; Dalby, A; Van de Werf, F; Ardissino, D; Montalescot, G; Aylward, P; Magnani, G; Jensen, EC; Held, P; Braunwald, E; Sabatine, MS</t>
  </si>
  <si>
    <t>Ischaemic risk and efficacy of ticagrelor in relation to time from P2Y(12) inhibitor withdrawal in patients with prior myocardial infarction: insights from PEGASUS-TIMI 54</t>
  </si>
  <si>
    <t>[Bonaca, Marc P.; Bhatt, Deepak L.; Im, Kyungah; Magnani, Giulia; Braunwald, Eugene; Sabatine, Marc S.] Brigham &amp; Womens Hosp, TIMI Study Grp, Heart &amp; Vasc Ctr, 75 Francis St, Boston, MA 02115 USA; [Steg, P. Gabriel] Hop Bichat Claude Bernard, Dept Cardiol, Assistance Publ, F-75877 Paris, France; [Storey, Robert F.] Univ Sheffield, Sheffield, S Yorkshire, England; [Cohen, Marc] Mt Sinai Sch Med, Newark Beth Israel Med Ctr, Cardiovasc Div, New York, NY USA; [Ophuis, Ton Oude] CWZ Hosp, Nijmegen, Netherlands; [Budaj, Andrej] Grochowski Hosp, Postgrad Med Sch, Warsaw, Poland; [Goto, Shinya] Tokai Univ, Sch Med, Inst Med Sci, Tokyo 151, Japan; [Lopez-Sendon, Jose] Hosp Univ La Paz, Inst Invest La PAZ, Madrid, Spain; [Diaz, Rafael] ECLA, Rosario, Santa Fe, Argentina; [Dalby, Anthony] Milpk Hosp, Johannesburg, South Africa; [Van de Werf, Frans] Univ Leuven, Dept Cardiovasc Sci, Leuven, Belgium; [Ardissino, Diego] Azienda Osped Univ Parma, Cardiovasc Div, Parma, Italy; [Montalescot, Gilles] Hop La Pitie Salpetriere, Inst Cardiol, 47 Boul Hop, Paris, France; [Aylward, Philip] Flinders Med Ctr, Cardiac &amp; Crit Care Serv, Div Med, Adelaide, SA, Australia; [Jensen, Eva C.; Held, Peter] AstraZenecaAZ R&amp;D, Molndal, Sweden</t>
  </si>
  <si>
    <t>Bonaca, MP (reprint author), Brigham &amp; Womens Hosp, TIMI Study Grp, Heart &amp; Vasc Ctr, 75 Francis St, Boston, MA 02115 USA.</t>
  </si>
  <si>
    <t>APR 7</t>
  </si>
  <si>
    <t>Hagstrom, E; James, SK; Bertilsson, M; Becker, RC; Himmelmann, A; Husted, S; Katus, HA; Steg, PG; Storey, RF; Siegbahn, A; Wallentin, L</t>
  </si>
  <si>
    <t>Growth differentiation factor-15 level predicts major bleeding and cardiovascular events in patients with acute coronary syndromes: results from the PLATO study</t>
  </si>
  <si>
    <t>[Hagstrom, Emil; James, Stefan K.; Wallentin, Lars] Uppsala Univ, Dept Med Sci, Uppsala, Sweden; [Hagstrom, Emil; James, Stefan K.; Bertilsson, Maria; Siegbahn, Agneta; Wallentin, Lars] Uppsala Clin Res Ctr, Uppsala, Sweden; [Becker, Richard C.] Univ Cincinnati, Heart Lung &amp; Vasc Inst, Div Cardiovasc Hlth &amp; Dis, Cincinnati, OH 45221 USA; [Himmelmann, Anders] AstraZeneca Res &amp; Dev, Molndal, Sweden; [Husted, Steen] Hosp Unit West, Med Dept, Herning Holstebro, Denmark; [Katus, Hugo A.] Univ Klinikum Heidelberg, Med Klin, Heidelberg, Germany; [Steg, Philippe Gabriel] INSERM, U1148, Paris, France; [Steg, Philippe Gabriel] Hop Bichat Claude Bernard, AP HP, Dept Hosp Univ FIRE, F-75877 Paris, France; [Steg, Philippe Gabriel] Univ Paris Diderot, Sorbonne Paris Cite, Paris, France; [Steg, Philippe Gabriel] Royal Brompton Hosp, NHLI Imperial Coll, ICMS, London SW3 6LY, England; [Storey, Robert F.] Univ Sheffield, Dept Cardiovasc Sci, Sheffield, S Yorkshire, England; [Siegbahn, Agneta] Uppsala Univ, Dept Med Sci, Clin Chem, Uppsala, Sweden</t>
  </si>
  <si>
    <t>Hagstrom, E (reprint author), Uppsala Univ, Dept Med Sci, Uppsala, Sweden.; Hagstrom, E (reprint author), Uppsala Clin Res Ctr, Uppsala, Sweden.</t>
  </si>
  <si>
    <t>Diaz, SD; Salicio, ER; Valbuena-Lopez, SC; Pena, MFV; Ramirez-Valdiris, U; Guzman-Martinez, G</t>
  </si>
  <si>
    <t>Multidetector Computed Tomography Usefulness in Infective Endocarditis</t>
  </si>
  <si>
    <t>[del Prado Diaz, Susana; Refoyo Salicio, Elena; Cayetana Valbuena-Lopez, Silvia; Guzman-Martinez, Gabriela] Hosp Univ La Paz, Serv Cardiol, Madrid, Spain; [Fernandez-Velilla Pena, Maria] Hosp Univ La Paz, Serv Radiodiagnost, Madrid, Spain; [Ramirez-Valdiris, Ulises] Hosp Univ La Paz, IdiPAZ, Serv Cirugia Cardiaca, Madrid, Spain</t>
  </si>
  <si>
    <t>Guzman-Martinez, G (reprint author), Hosp Univ La Paz, Serv Cardiol, Madrid, Spain.</t>
  </si>
  <si>
    <t>Johansson, A; Eriksson, N; Lindholm, D; Varenhorst, C; James, S; Syvanen, AC; Axelsson, T; Siegbahn, A; Barratt, BJ; Becker, RC; Himmelmann, A; Katus, HA; Steg, PG; Storey, RF; Wallentin, L</t>
  </si>
  <si>
    <t>Genome-wide association and Mendelian randomization study of NT-proBNP in patients with acute coronary syndrome</t>
  </si>
  <si>
    <t>HUMAN MOLECULAR GENETICS</t>
  </si>
  <si>
    <t>[Johansson, Asa; Eriksson, Niclas; Lindholm, Daniel; Varenhorst, Christoph; James, Stefan; Siegbahn, Agneta; Wallentin, Lars] Uppsala Univ, Uppsala Clin Res Ctr, S-75237 Uppsala, Sweden; [Johansson, Asa] Uppsala Univ, Dept Immunol Genet &amp; Pathol, S-75237 Uppsala, Sweden; [Lindholm, Daniel; Varenhorst, Christoph; James, Stefan; Wallentin, Lars] Uppsala Univ, Dept Med Sci, Cardiol, S-75185 Uppsala, Sweden; [Syvanen, Ann-Christine; Axelsson, Tomas] Uppsala Univ, Dept Med Sci, Mol Med, Sci Life Lab, S-75185 Uppsala, Sweden; [Siegbahn, Agneta] Uppsala Univ, Dept Med Sci, Clin Chem, S-75185 Uppsala, Sweden; [Barratt, Bryan J.] AstraZeneca R&amp;D, Alderley Pk SK10 4TF, Cheshire, England; [Becker, Richard C.] Acad Hlth Ctr, Div Cardiovasc Hlth &amp; Dis, Heart Lung &amp; Vasc Inst, Cincinnati, OH 45267 USA; [Himmelmann, Anders] AstraZeneca Res &amp; Dev, S-43150 Molndal, Sweden; [Katus, Hugo A.] Univ Klinikum Heidelberg, Med Klin, D-69120 Heidelberg, Germany; [Steg, Philippe Gabriel] INSERM, Unite 1148, F-75019 Paris, France; [Steg, Philippe Gabriel] Hop Bichat Claude Bernard, AP HP, Dept Hosp Univ FIRE, F-75018 Paris, France; [Steg, Philippe Gabriel] Univ Paris Diderot, Sorbonne Paris Cite, F-75013 Paris, France; [Steg, Philippe Gabriel] Royal Brompton Hosp, ICMS, NHLI Imperial Coll, London SW3 6NP, England; [Storey, Robert F.] Univ Sheffield, Dept Cardiovasc Sci, Sheffield S10 2RX, S Yorkshire, England</t>
  </si>
  <si>
    <t>Johansson, A (reprint author), BMC, Dept Immunol Genet &amp; Pathol, B11-4,Box 815, S-75108 Uppsala, Sweden.</t>
  </si>
  <si>
    <t>0964-6906</t>
  </si>
  <si>
    <t>Hijazi, Z; Aulin, J; Andersson, U; Alexander, JH; Gersh, B; Granger, CB; Hanna, M; Horowitz, J; Hylek, EM; Lopes, RD; Siegbahn, A; Wallentin, L</t>
  </si>
  <si>
    <t>Biomarkers of inflammation and risk of cardiovascular events in anticoagulated patients with atrial fibrillation</t>
  </si>
  <si>
    <t>HEART</t>
  </si>
  <si>
    <t>[Hijazi, Ziad; Aulin, Julia; Andersson, Ulrika; Siegbahn, Agneta; Wallentin, Lars] Uppsala Univ, Uppsala Clin Res Ctr, Uppsala Sci Pk, SE-75237 Uppsala, Sweden; [Hijazi, Ziad; Aulin, Julia; Wallentin, Lars] Uppsala Univ, Cardiol, Dept Med Sci, SE-75237 Uppsala, Sweden; [Alexander, John H.; Granger, Christopher B.; Lopes, Renato D.] Duke Univ, Med Ctr, Durham, NC USA; [Gersh, Bernard] Mayo Clin, Coll Med, Rochester, MN USA; [Hanna, Michael] Bristol Myers Squibb Co, Princeton, NJ USA; [Horowitz, John] Univ Adelaide, Cardiol Dept, Adelaide, SA, Australia; [Hylek, Elaine M.] Boston Univ, Med Ctr, Boston, MA USA; [Siegbahn, Agneta] Univ Uppsala Hosp, Clin Chem, Dept Med Sci, Uppsala, Sweden</t>
  </si>
  <si>
    <t>Hijazi, Z (reprint author), Uppsala Univ, Uppsala Clin Res Ctr, Uppsala Sci Pk, SE-75237 Uppsala, Sweden.</t>
  </si>
  <si>
    <t>1355-6037</t>
  </si>
  <si>
    <t>Velders, MA; Abtan, J; Angiolillo, DJ; Ardissino, D; Harrington, RA; Hellkamp, A; Himmelmann, A; Husted, S; Katus, HA; Meier, B; Schulte, PJ; Storey, RF; Wallentin, L; Steg, PG; James, SK</t>
  </si>
  <si>
    <t>Safety and efficacy of ticagrelor and clopidogrel in primary percutaneous coronary intervention</t>
  </si>
  <si>
    <t>[Velders, Matthijs A.; Wallentin, Lars; James, Stefan K.] Uppsala Univ, Dept Med Sci, Cardiol, Uppsala, Sweden; [Velders, Matthijs A.; Wallentin, Lars; James, Stefan K.] Uppsala Univ, Uppsala Clin Res Ctr, Uppsala, Sweden; [Abtan, Jeremie; Steg, Philippe Gabriel] Hop Bichat Claude Bernard, AP HP, Dept Hosp Univ FIRE, F-75877 Paris, France; [Angiolillo, Dominick J.] Univ Florida, Coll Med Jacksonville, Dept Med, Jacksonville, FL USA; [Ardissino, Diego] Univ Parma, Azienda Osped, I-43100 Parma, Italy; [Harrington, Robert A.] Stanford Univ, Dept Med, Stanford, CA 94305 USA; [Hellkamp, Anne; Schulte, Phillip J.] Duke Univ, Med Ctr, Duke Clin Res Inst, Durham, NC USA; [Himmelmann, Anders] AstraZeneca Res &amp; Dev, Gothenburg, Sweden; [Husted, Steen] Hosp Unit West, Dept Med, Holstebro Herning Holste, Denmark; [Katus, Hugo A.] Univ Klinikum Heidelberg, Med Klin, Heidelberg, Germany; [Meier, Bernhard] Univ Hosp Bern, CH-3010 Bern, Switzerland; [Schulte, Phillip J.] Mayo Clin, Dept Hlth Sci Res, Rochester, MN USA; [Storey, Robert F.] Univ Sheffield, Dept Cardiovasc Sci, Sheffield, S Yorkshire, England; [Steg, Philippe Gabriel] INSERM, Unite 1148, Paris, France; [Steg, Philippe Gabriel] Univ Paris Diderot, Sorbonne Paris Cite, Paris, France; [Steg, Philippe Gabriel] Royal Brompton Hosp, ICMS, NHLI Imperial Coll, London SW3 6LY, England</t>
  </si>
  <si>
    <t>James, SK (reprint author), Uppsala Univ, Uppsala Clin Res Ctr, Dept Med Sci, Cardiol, Dag Hammarskjolds Vag 14B, S-75237 Uppsala, Sweden.</t>
  </si>
  <si>
    <t>Aroca, A; Polo, L; Sanchez, R; Bret, M; Gonzalez, A; Rey, J; Ruiz, J; Pena, N; Perez, N; Gonzalez, A; Sanchez-Recalde, A; Villagra, F</t>
  </si>
  <si>
    <t>Single ventricle surgery in adulthood. A considered decision</t>
  </si>
  <si>
    <t>[Aroca, Angel; Polo, Luz; Sanchez, Raul; Gonzalez, Alvaro; Rey, Juvenal; Villagra, Fernando] Hosp Univ La Paz, Serv Cirugia Cordiaca Infantil, Madrid, Spain; [Bret, Monserrat] Hosp Univ La Paz, Serv Radiodiagnost, Madrid, Spain; [Ruiz, Jose; Gonzalez, Ana; Sanchez-Recalde, Angel] Hosp Univ La Paz, Serv Cardiol, Madrid, Spain; [Pena, Natalia; Perez, Nuria] Hosp Univ La Paz, Serv Anestesia, Madrid, Spain</t>
  </si>
  <si>
    <t>Aroca, A (reprint author), Hosp Univ La Paz, Serv Cirugia Cordiaca Infantil, Madrid, Spain.</t>
  </si>
  <si>
    <t>MAR-APR</t>
  </si>
  <si>
    <t>Merino, JL; Arceluz, M; Delgado, R; Falconi, E; Cruz, F; Vasquez, CC; Ortega, M</t>
  </si>
  <si>
    <t>Sensitivity and accuracy of Sensitherm/Esotherm oesophageal temperature probe</t>
  </si>
  <si>
    <t>EUROPACE</t>
  </si>
  <si>
    <t>[Merino, Jose L.; Arceluz, Martin; Delgado, Reina; Falconi, Estela; Cruz, Federico; Vasquez, Carlos C.; Ortega, Marta] Hosp Univ La Paz, IdiPaz, Unidad Electrofisiol Robotizada, P Castellana 261, Madrid 28046, Spain</t>
  </si>
  <si>
    <t>Merino, JL (reprint author), Hosp Univ La Paz, IdiPaz, Unidad Electrofisiol Robotizada, P Castellana 261, Madrid 28046, Spain.</t>
  </si>
  <si>
    <t>1099-5129</t>
  </si>
  <si>
    <t>Rodriguez-Manero, M; Barrio-Lopez, MT; Abu Assi, E; Exposito-Garcia, V; Bertomeu-Gonzalez, V; Sanchez-Gomez, JM; Gonzalez-Torres, L; Garcia-Bolao, I; Gaztanaga, L; Cabanas-Grandio, P; Iglesias-Bravo, JA; Arce-Leon, A; la Huerta, AA; Fernandez-Armenta, J; Peinado, R; Arias, MA; Diaz-Infante, E</t>
  </si>
  <si>
    <t>Primary Prevention of Sudden Death in Patients With Valvular Cardiomyopathy</t>
  </si>
  <si>
    <t>[Rodriguez-Manero, Moises; Abu Assi, Emad] Hosp Clin Univ Santiago de Compostela, Serv Cardiol, Unidad Arritmias, Travesia Choupana S-N, Santiago De Compostela 15706, A Coruna, Spain; [Teresa Barrio-Lopez, Maria] Hosp Virgen Nieves, Serv Cardiol, Unidad Arritmias, Granada, Spain; [Exposito-Garcia, Victor] Hosp Univ Marques de Valdecilla, Serv Cardiol, Unidad Arritmias, Santander, Cantabria, Spain; [Bertomeu-Gonzalez, Vicente] Hosp Univ San Juan, Serv Cardiol, Unidad Arritmias, Alicante, Spain; [Miguel Sanchez-Gomez, Juan] Hosp Clin Univ Valencia, Serv Cardiol, Unidad Arritmias, Valencia, Spain; [Gonzalez-Torres, Luis; Diaz-Infante, Ernesto] Hosp Univ Virgen Macarena, Serv Cardiol, Unidad Arritmias, Seville, Spain; [Garcia-Bolao, Ignacio] Univ Navarra Clin, Serv Cardiol, Unidad Arritmias, Navarra, Spain; [Gaztanaga, Larraitz] Hosp Basurto, Serv Cardiol, Unidad Arritmias, Bilbao, Vizcaya, Spain; [Cabanas-Grandio, Pilar] Hosp Univ Vigo, Serv Cardiol, Unidad Arritmias, Vigo, Pontevedra, Spain; [Antonio Iglesias-Bravo, Jose] Hosp Fdn Jimenez Diaz, Serv Cardiol, Unidad Arritmias, Madrid, Spain; [Arce-Leon, Alvaro] Hosp Univ Virgen del Rocio, Serv Cardiol, Unidad Arritmias, Seville, Spain; [Andres la Huerta, Ana] Hosp Univ &amp; Politecn La Fe, Serv Cardiol, Unidad Arritmias, Valencia, Spain; [Fernandez-Armenta, Juan] Hosp Puerta del Mar, Serv Cardiol, Unidad Arritmias, Cadiz, Spain; [Peinado, Rafael] Hosp Univ La Paz, Serv Cardiol, Unidad Arritmias, Madrid, Spain; [Angel Arias, Miguel] Hosp Virgen Salud, Serv Cardiol, Unidad Arritmias, Toledo, Spain</t>
  </si>
  <si>
    <t>Rodriguez-Manero, M (reprint author), Hosp Clin Univ Santiago de Compostela, Serv Cardiol, Unidad Arritmias, Travesia Choupana S-N, Santiago De Compostela 15706, A Coruna, Spain.</t>
  </si>
  <si>
    <t>Ferreira-Gonzalez, I; Abu-Assi, E; Arias, MA; Gallego, P; Sanchez-Recalde, A; Avanzas, P; Bayes-Genis, A; de Isla, LP; Sanchis, J</t>
  </si>
  <si>
    <t>Revista Espanola de Cardiologia: Current Position and Future Directions</t>
  </si>
  <si>
    <t>[Ferreira-Gonzalez, Ignacio; Abu-Assi, Emad; Arias, Miguel A.; Gallego, Pastora; Sanchez-Recalde, Angel; Avanzas, Pablo; Bayes-Genis, Antoni; Perez de Isla, Leopoldo; Sanchis, Juan] Revista Espanola Cardiol, Ntra Sra Guadalupe 5, Madrid 28028, Spain</t>
  </si>
  <si>
    <t>Ferreira-Gonzalez, I (reprint author), Revista Espanola Cardiol, Ntra Sra Guadalupe 5, Madrid 28028, Spain.</t>
  </si>
  <si>
    <t>Sanchez-Recalde, A; Moreno, R; Flores, BE; Jimenez-Valero, S; Mateos, AGDY; Lopez-Sendon, JL</t>
  </si>
  <si>
    <t>Percutaneous Transcatheter Treatment for Massive Pulmonary Embolism</t>
  </si>
  <si>
    <t>[Sanchez-Recalde, Angel; Moreno, Raul; Estebanez Flores, Belen; Jimenez-Valero, Santiago; Lopez-Sendon, Jose L.] Hosp Univ La Paz, Serv Cardiol, Madrid, Spain; [Garcia de Lorenzo y Mateos, Abelardo] Hosp Univ La Paz, Serv Unidad Cuidados Intens, Madrid, Spain</t>
  </si>
  <si>
    <t>Sanchez-Recalde, A (reprint author), Hosp Univ La Paz, Serv Cardiol, Madrid, Spain.</t>
  </si>
  <si>
    <t>Caro-Codon, J; Valbuena-Lopez, S; Alvarez-Ortega, C; Moreno-Yanguela, M; Moreno, R</t>
  </si>
  <si>
    <t>Rapid Pacing-Induced Massive Mitral Regurgitation During Transcatheter Aortic Valve Implantation</t>
  </si>
  <si>
    <t>[Caro-Codon, Juan; Valbuena-Lopez, Silvia; Alvarez-Ortega, Carlos; Moreno-Yangueela, Mar; Moreno, Raul] La Paz Univ Hosp, Dept Cardiol, Paseo Castellana 261, Madrid 28046, Spain</t>
  </si>
  <si>
    <t>Caro-Codon, J (reprint author), La Paz Univ Hosp, Dept Cardiol, Paseo Castellana 261, Madrid 28046, Spain.</t>
  </si>
  <si>
    <t>Arroyo-Ucar, E; Moreno, R; del Prado, S; Lopez, T; Sanchez-Recalde, A; Orbe, LC; Jimenez-Valero, S; Galeote, G; Ramirez, MU; Davia, RG; Plaza, I; Mesa, JM; Lopez-Sendon, JL</t>
  </si>
  <si>
    <t>Echogenic mobile images in intraprocedural three-dimensional transesophageal echocardiographic monitoring during percutaneous aortic valve implantation: Incidence, characteristics and clinical implications</t>
  </si>
  <si>
    <t>[Arroyo-Ucar, Eduardo; Moreno, Raul; del Prado, Susana; Lopez, Teresa; Sanchez-Recalde, Angel; Calvo Orbe, Luis; Jimenez-Valero, Santiago; Galeote, Guillermo; Ulises Ramirez, M.; Maria Mesa, Jose; Luis Lopez-Sendon, Jose] Hosp La Paz, Madrid, Spain; [Gonzalez Davia, Rosa] Hosp Infanta Cristina, Madrid, Spain; [Plaza, Ignacio] Hosp Infanta Sofia, Madrid, Spain</t>
  </si>
  <si>
    <t>Arroyo-Ucar, E (reprint author), Hosp La Paz, Madrid, Spain.</t>
  </si>
  <si>
    <t>Chan, WK; Goodman, SG; Brieger, D; Fox, KAA; Gale, CP; Chew, DP; Udell, JA; Lopez-Sendon, J; Huynh, T; Yan, RT; Singh, SM; Yan, AT</t>
  </si>
  <si>
    <t>Clinical Characteristics, Management, and Outcomes of Acute Coronary Syndrome in Patients With Right Bundle Branch Block on Presentation</t>
  </si>
  <si>
    <t>[Chan, William K.; Goodman, Shaun G.; Yan, Andrew T.] St Michaels Hosp, Dept Med, Terrence Donnelly Heart Ctr, Toronto, ON M5B 1W8, Canada; [Chan, William K.; Goodman, Shaun G.; Udell, Jacob A.; Yan, Raymond T.; Singh, Sheldon M.; Yan, Andrew T.] Univ Toronto, Toronto, ON, Canada; [Goodman, Shaun G.] Canadian Heart Res Ctr, Toronto, ON, Canada; [Brieger, David] Concord Hosp, Coronary Care Unit, Sydney, NSW, Australia; [Fox, Keith A. A.] Univ Edinburgh, Ctr Cardiovasc Sci, Edinburgh, Midlothian, Scotland; [Gale, Chris P.] Univ Leeds, Leeds Inst Cardiovasc &amp; Metab Med, Leeds, W Yorkshire, England; [Chew, Derek P.] Flinders Univ S Australia, Dept Cardiovasc Med, Adelaide, SA 5001, Australia; [Udell, Jacob A.] Womens Coll Hosp, Toronto, ON, Canada; [Lopez-Sendon, Jose] Hosp Univ La Paz, Madrid, Spain; [Thao Huynh] McGill Univ, Ctr Hlth, Montreal, PQ, Canada; [Singh, Sheldon M.] Sunnybrook Hlth Sci Ctr, Toronto, ON M4N 3M5, Canada</t>
  </si>
  <si>
    <t>Yan, AT (reprint author), St Michaels Hosp, Dept Med, Terrence Donnelly Heart Ctr, Toronto, ON M5B 1W8, Canada.; Yan, AT (reprint author), Univ Toronto, Toronto, ON, Canada.</t>
  </si>
  <si>
    <t>Lyden, PD; Lopez-de-Sa, E; Nichol, G; Kiragu, AW</t>
  </si>
  <si>
    <t>Current Advances in the Use of Therapeutic Hypothermia</t>
  </si>
  <si>
    <t>THERAPEUTIC HYPOTHERMIA AND TEMPERATURE MANAGEMENT</t>
  </si>
  <si>
    <t>[Lyden, Patrick D.] Cedars Sinai Med Ctr, Dept Neurol, Los Angeles, CA 90048 USA; [Lopez-de-Sa, Esteban] Hosp Univ La Paz, Dept Cardiol, Madrid, Spain; [Nichol, Graham] Univ Washington, Harborview Ctr Prehosp Emergency Care, Seattle, WA 98195 USA; [Kiragu, Andrew W.] Hennepin Cty Med Ctr, Dept Pediat, Minneapolis, MN 55415 USA</t>
  </si>
  <si>
    <t>Lyden, PD (reprint author), Cedars Sinai Med Ctr, Dept Neurol, Los Angeles, CA 90048 USA.</t>
  </si>
  <si>
    <t>2153-7658</t>
  </si>
  <si>
    <t>Murphy, SA; Cannon, CP; Blazing, MA; Giugliano, RP; White, JA; Lokhnygina, Y; Reist, C; Im, K; Bohula, EA; Isaza, D; Lopez-Sendon, J; Dellborg, M; Kher, U; Tershakovec, AM; Braunwald, E</t>
  </si>
  <si>
    <t>Reduction in Total Cardiovascular Events With Ezetimibe/Simvastatin Post-Acute Coronary Syndrome The IMPROVE-IT Trial</t>
  </si>
  <si>
    <t>[Murphy, Sabina A.; Cannon, Christopher P.; Giugliano, Robert P.; Im, KyungAh; Bohula, Erin A.; Braunwald, Eugene] Brigham &amp; Womens Hosp, Dept Med, Div Cardiovasc, TIMI Study Grp, 75 Francis St, Boston, MA 02115 USA; [Murphy, Sabina A.; Cannon, Christopher P.; Giugliano, Robert P.; Im, KyungAh; Bohula, Erin A.; Braunwald, Eugene] Harvard Univ, Sch Med, Boston, MA USA; [Blazing, Michael A.; White, Jennifer A.; Lokhnygina, Yuliya; Reist, Craig] Duke Clin Res Inst, Durham, NC USA; [Isaza, Daniel] Fdn Cardioinfantil, Inst Cardiol, Bogota, Cundinamarca, Colombia; [Lopez-Sendon, Jose] Hosp Univ La Paz, Dept Cardiol, Madrid, Spain; [Dellborg, Mikael] Univ Gothenburg, Ostra &amp; Sahlgrenska Acad, Sahlgrenska Univ Hospital, Gothenburg, Sweden; [Kher, Uma; Tershakovec, Andrew M.] Merck &amp; Co Inc, Kenilworth, NJ USA</t>
  </si>
  <si>
    <t>Murphy, SA (reprint author), TIMI Study Grp, 350 Longwood Ave,1st Floor, Boston, MA 02115 USA.</t>
  </si>
  <si>
    <t>Peinado, R; Ruiz-Mateas, F; Izquierdo, M; Arana, E; Robledo, M; Arias, MA; Jimenez-Jaimez, J; Rodriguez-Manero, M; Chimeno, J</t>
  </si>
  <si>
    <t>Cardiac Arrhythmias and Pacing 2015: A Selection of Topical Issues</t>
  </si>
  <si>
    <t>[Peinado, Rafael] Hosp Univ La Paz, Serv Cardiol, Unidad Arritmias &amp; Electrofisiol Cardiaca, P Castellana 261, Madrid 28046, Spain; [Ruiz-Mateas, Francisco] Hosp Costa Sol, Area Cardiol, Unidad Estimulac Cardiaca, Malaga, Spain; [Izquierdo, Maite] Hosp Clin Univ Valencia, Serv Cardiol, Unidad Arritmias, Valencia, Spain; [Arana, Eduardo] Hosp Univ Virgen Rocio, Serv Cardiol, Unidad Arritmias, Seville, Spain; [Robledo, Maria] Hosp Univ Araba, Serv Cardiol, Secc Arritmias, Vitoria, Alava, Spain; [Angel Arias, Miguel] Hosp Virgen Salud, Serv Cardiol, Unidad Arritmias &amp; Electrofisiol Cardiaca, Toledo, Spain; [Jimenez-Jaimez, Juan] Hosp Univ Virgen Nieves, Serv Cardiol, Unidad Arritmias, Granada, Spain; [Rodriguez-Manero, Moises] Complejo Univ Santiago de Compostela, Dept Cardiol, Unidad Arritmias, Santiago De Compostela, A Coruna, Spain; [Chimeno, Javier] Hosp Virgen Concha, Secc Cardiol, Zamora, Spain</t>
  </si>
  <si>
    <t>Peinado, R (reprint author), Hosp Univ La Paz, Serv Cardiol, Unidad Arritmias &amp; Electrofisiol Cardiaca, P Castellana 261, Madrid 28046, Spain.</t>
  </si>
  <si>
    <t>Martin-Reyes, R; Hernandez, JMD; Franco-Pelaez, J; Lopez-Palop, R; Arrieta, MT; Santos, IJA; Saez, PC; Sanchez-Recalde, A; Pena, JCS; Camarero, TG; Brugaletta, S; de Carlos, FG; Pinero, A; Sanchez, DCS; Frutos, A; Larraya, GL; Navarro, F; Farre, J</t>
  </si>
  <si>
    <t>The use of the acute Pd/Pa drop after intracoronary nitroglycerin infusion to rule out significant FFR: CANICA (Can intracoronary nitroglycerin predict fractional flow reserve without adenosine?) multicenter study</t>
  </si>
  <si>
    <t>CATHETERIZATION AND CARDIOVASCULAR INTERVENTIONS</t>
  </si>
  <si>
    <t>[Martin-Reyes, R.; Franco-Pelaez, J.; Pinero, A.; Navarro, F.; Farre, J.] Hosp Univ Fdn Jimenez Diaz IDC Salud, Serv Cardiol, Unidad Cardiol Intervencionista, Ave Reyes Catolicos 2, Madrid 28040, Spain; [de la Torre Hernandez, J. M.; Garcia Camarero, T.; Sorto Sanchez, D. C.] Hosp Univ Marques Valdecilla, Serv Cardiol, Unidad Cardiol Intervencionista, Santander, Spain; [Lopez-Palop, R.; Carrillo Saez, P.; Frutos, A.] Hosp Univ San Juan, Serv Cardiol, Unidad Cardiol Intervencionista, Alicante, Spain; [Telleria Arrieta, M.; Sanmartin Pena, J. C.; Lasa Larraya, G.] Policlin Gipuzkoa, Serv Cardiol, Unidad Cardiol Intervencionista, San Sebastian, Guipuzcoa, Spain; [Amat Santos, I. J.; Gimeno de Carlos, F.] Hosp Clinico Univ, Serv Cardiol, Unidad Cardiol Intervencionista, Valladolid, Spain; [Sanchez-Recalde, A.] Hosp Univ La Paz, Serv Cardiol, Unidad Cardiol Intervencionista, Madrid, Spain; [Brugaletta, S.] Hosp Clin Barcelona, Serv Cardiol, Unidad Cardiol Intervencionista, Barcelona, Spain</t>
  </si>
  <si>
    <t>Martin-Reyes, R (reprint author), Hosp Univ Fdn Jimenez Diaz IDC Salud, Serv Cardiol, Unidad Cardiol Intervencionista, Ave Reyes Catolicos 2, Madrid 28040, Spain.</t>
  </si>
  <si>
    <t>1522-1946</t>
  </si>
  <si>
    <t>Lesiak, M; Araszkiewicz, A; Grajek, S; Colombo, A; Lalmand, J; Carstensen, S; Namiki, A; Tobaru, T; Merkely, B; Moreno, R; Barbato, E; Wijns, W; Saito, S</t>
  </si>
  <si>
    <t>Long Coronary Lesions Treated With Thin Strut Bioresorbable Polymer Drug Eluting Stent: Experience From Multicentre Randomized CENTURY II Study</t>
  </si>
  <si>
    <t>JOURNAL OF INTERVENTIONAL CARDIOLOGY</t>
  </si>
  <si>
    <t>[Lesiak, Maciej; Araszkiewicz, Aleksander; Grajek, Stefan] Univ Med Sci, Dept Cardiol, Poznan, Poland; [Colombo, Antonio] Columbus &amp; San Raffaele Hosp, Cardiac Cath Lab, EMO GVM Ctr Cuore, Milan, Italy; [Colombo, Antonio] Columbus &amp; San Raffaele Hosp, Intervent Cardiol Unit, EMO GVM Ctr Cuore, Milan, Italy; [Lalmand, Jacques] CHU Charleroi, Dept Cardiol, Charleroi, Belgium; [Carstensen, Steen] Roskilde Univ Hosp, Dept Cardiol, Roskilde, Denmark; [Namiki, Atsuo] Kanto Rosai Hosp, Dept Cardiol, Kawasaki, Kanagawa, Japan; [Tobaru, Tetsuya] Sakakibara Heart Inst, Dept Cardiol, Tokyo, Japan; [Merkely, Bela] Semmelweis Univ, Heart &amp; Vasc Ctr, H-1085 Budapest, Hungary; [Moreno, Raul] Univ Hosp La Paz, Dept Intervent Cardiol, Madrid, Spain; [Barbato, Emanuele; Wijns, William] Onze Lieve Vrouw Hosp, Cardiovasc Ctr Aalst, Aalst, Belgium; [Barbato, Emanuele] Univ Naples Federico II, Dept Adv Biomed Sci, Naples, Italy; [Saito, Shigeru] Shonan Kamakura Gen Hosp, Dept Cardiol, Kamakura, Kanagawa, Japan; [Saito, Shigeru] Shonan Kamakura Gen Hosp, Catheterizat Lab, Kamakura, Kanagawa, Japan</t>
  </si>
  <si>
    <t>Araszkiewicz, A (reprint author), Univ Med Sci, Dept Cardiol 1, Dluga 1-2, PL-61848 Poznan, Poland.</t>
  </si>
  <si>
    <t>0896-4327</t>
  </si>
  <si>
    <t>Lincoff, AM; Mehran, R; Povsic, TJ; Zelenkofske, SL; Huang, Z; Armstrong, PW; Steg, PG; Bode, C; Cohen, MG; Buller, C; Laanmets, P; Valgimigli, M; Marandi, T; Fridrich, V; Cantor, WJ; Merkely, B; Lopez-Sendon, J; Cornel, JH; Kasprzak, JD; Aschermann, M; Guetta, V; Morais, J; Sinnaeve, PR; Huber, K; Stables, R; Sellers, MA; Borgman, M; Glenn, L; Levinson, AI; Lopes, RD; Hasselblad, V; Becker, RC; Alexander, JH</t>
  </si>
  <si>
    <t>Effect of the REG1 anticoagulation system versus bivalirudin on outcomes after percutaneous coronary intervention (REGULATE-PCI): a randomised clinical trial</t>
  </si>
  <si>
    <t>LANCET</t>
  </si>
  <si>
    <t>[Lincoff, A. Michael; Borgman, Marilyn] Cleveland Clin Coordinating Ctr Clin Res C5Res, Cleveland, OH USA; [Mehran, Roxana] Mt Sinai Sch Med, New York, NY USA; [Povsic, Thomas J.; Huang, Zhen; Sellers, Mary Ann; Lopes, Renato D.; Hasselblad, Vic; Alexander, John H.] Duke Med, Duke Clin Res Inst, Durham, NC USA; [Zelenkofske, Steven L.; Glenn, Lauren] Regado Biosci, Basking Ridge, NJ USA; [Armstrong, Paul W.] Univ Alberta, Canadian VIGOUR Ctr, Edmonton, AB, Canada; [Steg, P. Gabriel] Univ Paris Diderot, Sorbonne Paris Cite, Paris, France; [Bode, Christoph] Univ Freiburg, D-79106 Freiburg, Germany; [Cohen, Mauricio G.] Univ Miami, Miller Sch Med, Miami, FL 33136 USA; [Buller, Christopher] St Michaels Hosp, Toronto, ON M5B 1W8, Canada; [Laanmets, Peep; Marandi, Toomas] North Estonia Med Ctr, Tallinn, Estonia; [Valgimigli, Marco] Univ Hosp Ferrara, Inst Cardiol, Ferrara, Italy; [Fridrich, Viliam] Natl Inst Cardiovasc Dis, Bratislava, Slovakia; [Cantor, Warren J.] Southlake Reg Hlth Ctr, Newmarket, ON, Canada; [Merkely, Bela] Semmelweis Univ, Heart &amp; Vasc Ctr, H-1085 Budapest, Hungary; [Lopez-Sendon, Jose] Hosp Univ La Paz, IdiPaz, Madrid, Spain; [Cornel, Jan H.] Med Ctr Alkmaar, Alkmaar, Netherlands; [Kasprzak, Jaroslaw D.] Med Univ Lodz, Bieganski Hosp, Lodz, Poland; [Aschermann, Michael] Gen Univ Hosp, Prague, Czech Republic; [Guetta, Victor] Tel Aviv Univ, Sheba Med Ctr, Inst Heart, Tel Hashomer, Israel; [Morais, Joao] Santo Andres Hosp, Leiria, Portugal; [Sinnaeve, Peter R.] Univ Hosp Leuven, Leuven, Belgium; [Huber, Kurt] Wilhelminen Hosp, Vienna, Austria; [Stables, Rod] Liverpool Heart &amp; Chest Hosp, Liverpool, Merseyside, England; [Levinson, Arnold I.] Univ Penn, Perelman Sch Med, Philadelphia, PA 19104 USA; [Becker, Richard C.] Univ Cincinnati, Coll Med, Cincinnati, OH USA</t>
  </si>
  <si>
    <t>Lincoff, AM (reprint author), Cleveland Clin, Dept Cardiovasc Med, Cleveland Clin Coordinating Ctr Clin Res C5Res, Cleveland, OH 44195 USA.</t>
  </si>
  <si>
    <t>0140-6736</t>
  </si>
  <si>
    <t>1474-547X</t>
  </si>
  <si>
    <t>JAN 23</t>
  </si>
  <si>
    <t>Jolly, SS; Caims, JA; Yusuf, S; Rokoss, MJ; Gao, P; Meeks, B; Kedev, S; Stankovic, G; Moreno, R; Gershlick, A; Chowdhary, S; Lavi, S; Niemela, K; Bernat, I; Cantor, WJ; Cheema, AN; Steg, PG; Welsh, RC; Sheth, T; Bertrand, OF; Avezum, A; Bhindi, R; Natarajan, MK; Horak, D; Leung, RCM; Kassam, S; Rao, SV; El-Omar, M; Mehta, SR; Velianou, JL; Pancholy, S; Dzavik, V</t>
  </si>
  <si>
    <t>Outcomes after thrombus aspiration for ST elevation myocardial infarction: 1-year follow-up of the prospective randomised TOTAL trial</t>
  </si>
  <si>
    <t>[Jolly, Sanjit S.; Yusuf, Salim; Rokoss, Michael J.; Gao, Peggy; Meeks, Brandi; Sheth, Tej; Natarajan, Madhu K.; Mehta, Shamir R.; Velianou, James L.] McMaster Univ, Hamilton, ON, Canada; [Jolly, Sanjit S.; Yusuf, Salim; Rokoss, Michael J.; Gao, Peggy; Meeks, Brandi; Sheth, Tej; Natarajan, Madhu K.; Mehta, Shamir R.; Velianou, James L.] Hamilton Hlth Sci, Populat Hlth Res Inst, Hamilton, ON, Canada; [Caims, John A.] Univ British Columbia, Vancouver, BC V5Z 1M9, Canada; [Lavi, Shahar] London Hlth Sci Ctr, Dept Med, London, ON, Canada; [Cantor, Warren J.] Southlake Reg Hlth Ctr, Newmarket, ON, Canada; [Cheema, Asim N.] St Michaels Hosp, Toronto, ON M5B 1W8, Canada; [Welsh, Robert C.] Mazankowski Alberta Heart Inst, Dept Med, Edmonton, AB, Canada; [Bertrand, Olivier F.] Univ Laval, Quebec Heart Lung Inst, Quebec City, PQ, Canada; [Leung, Raymond C. M.] CK Hui Heart Ctr, Edmonton, AB, Canada; [Kassam, Saleem] Rouge Valley Hlth Syst, Toronto, ON, Canada; [Dzavik, Vladimr] Univ Hlth Network, Peter Munk Cardiac Ctr, Toronto, ON, Canada; [Kedev, Sasko] Sts Cyril &amp; Methodius Univ, Univ Clin Cardiol, Skopje, Macedonia; [Stankovic, Goran] Univ Belgrade, Clin Ctr Serbia, Belgrade, Serbia; [Stankovic, Goran] Univ Belgrade, Dept Cardiol, Fac Med, Belgrade, Serbia; [Moreno, Raul] Univ Hosp La Paz, Madrid, Spain; [Gershlick, Anthony] Univ Leicester, Dept Cardiovasc Sci, Leicester, Leics, England; [Gershlick, Anthony] Glenfield Hosp, Univ Hosp Leicester NHS Trust, NIHR Leicester Cardiovasc Biomed Res Unit, Leicester, Leics, England; [Chowdhary, Saqib] Univ S Manchester Hosp, Manchester Acad Hlth Sci Ctr, Manchester M20 8LR, Lancs, England; [El-Omar, Magdi] Cent Manchester Fdn Trust, Manchester Acad Hlth Sci Ctr, Manchester, Lancs, England; [Niemela, Kari] Tampere Univ Hosp, Ctr Heart, Tampere, Finland; [Bernat, Ivo] Univ Hosp &amp; Fac Med Pilsen, Plzen, Czech Republic; [Horak, David] Krajska Nemocnice Liberec, Liberec, Czech Republic; [Steg, Philippe Gabriel] Univ Paris Diderot, Sorbonne Paris Cite, INSERM, U1148,Hop Bichat,AP HP, Paris, France; [Avezum, Alvaro] Univ Santo Amaro, Dante Pazzanese Inst Cardiol, Sao Paulo, Brazil; [Bhindi, Ravinay] Royal N Shore Hosp, Sydney, NSW, Australia; [Rao, Sunil V.] Duke Clin Res Inst, Durham, NC USA; [Pancholy, Samir] Northeast Clin Trials Grp, Scranton, PA USA</t>
  </si>
  <si>
    <t>Jolly, SS (reprint author), Hamilton Gen Hosp, Rm C3 118,CVSRI Bldg,237 Barton St East, Hamilton, ON L8L 2X2, Canada.</t>
  </si>
  <si>
    <t>JAN 9</t>
  </si>
  <si>
    <t>Lopez, MLP; Peinado, AA; Rocafort, AG; Zurita, MB; Lois, JR; Blanco, FV; Ruiz, JMO; Recalde, AS</t>
  </si>
  <si>
    <t>Surgical correction in adults with Fallot previously unoperated or just palliated: Fiction or reality?</t>
  </si>
  <si>
    <t>[Luz Polo Lopez, M.; Aroca Peinado, Angel; Gonzalez Rocafort, Alvaro; Rey Lois, Juvenal; Villagra Blanco, Fernando] Hosp Univ La Paz, Serv Cirugia Cardiovasc, Unidad Cardiopatias Congenitas Adulto, Madrid, Spain; [Bret Zurita, Montserrat] Hosp Univ La Paz, Serv Radiol, Unidad Cardiopatias Congenitas Adulto, Madrid, Spain; [Oliver Ruiz, Jose M.; Sanchez Recalde, Angel] Hosp Univ La Paz, Serv Cardiol, Unidad Cardiopatias Congenitas Adulto, Madrid, Spain</t>
  </si>
  <si>
    <t>Lopez, MLP (reprint author), Hosp Univ La Paz, Serv Cirugia Cardiovasc, Unidad Cardiopatias Congenitas Adulto, Madrid, Spain.</t>
  </si>
  <si>
    <t>JAN-FEB</t>
  </si>
  <si>
    <t>Ingelmo, AR; Diaz, ID; Moreno, RC; Quesada, MCM; Garcia-Aviles, C; Nunez, IG; Tadeo, JIM; Ballesteros, RM; Ortega-Rodriguez, N; Vilchez, MAP; Sanchez-Morillas, L; Albelda, CV; Rodilla, EM; Jaen, MJT</t>
  </si>
  <si>
    <t>Clinical Practice Guidelines for Diagnosis and Management of Hypersensitivity Reactions to Contrast Media</t>
  </si>
  <si>
    <t>JOURNAL OF INVESTIGATIONAL ALLERGOLOGY AND CLINICAL IMMUNOLOGY</t>
  </si>
  <si>
    <t>[Rosado Ingelmo, A.; Vila Albelda, C.] Hosp Univ Fdn Alcorcon, Unidad Alergia, C Budapest 1, Madrid 28922, Spain; [Dona Diaz, I; Torres Jaen, M. J.] UMA, IBIMA Reg Univ Hosp Malaga, Allergy Unit, Malaga, Spain; [Cabanas Moreno, R.] Hosp La Paz, Hlth Res Inst IdiPAZ, Dept Allergy, Madrid, Spain; [Moya Quesada, M. C.] Secc Alergia CH Torrecardenas, Almeria, Spain; [Garcia-Aviles, C.] Hosp Moncloa, Unidad Alergia, Madrid, Spain; [Garcia Nunez, I] Hosp Quiron Malaga, Serv Alergol, Malaga, Spain; [Martinez Tadeo, J., I] Hosp Univ Ntra Sra Candelaria, Serv Alergol, Tenerife, Spain; [Mielgo Ballesteros, R.] Hosp Univ 12 Octubre, Serv Alergol, Madrid, Spain; [Ortega-Rodriguez, N.] Hosp Univ Gran Canaria Dr Negrin, Serv Alergol, Las Palmas Gran Canaria, Spain; [Padial Vilchez, M. A.] Hosp Infanta Sofia, Serv Alergol, Madrid, Spain; [Sanchez-Morillas, L.] Hosp Clin San Carlos, Serv Alergol, Madrid, Spain; [Moreno Rodilla, E.] Complejo Asistencial Univ Salamanca, Serv Alergol, Salamanca, Spain</t>
  </si>
  <si>
    <t>Ingelmo, AR (reprint author), Hosp Univ Fdn Alcorcon, Unidad Alergia, C Budapest 1, Madrid 28922, Spain.</t>
  </si>
  <si>
    <t>1018-9068</t>
  </si>
  <si>
    <t>Lopez-Sendon, JL; Gonzalez-Juanatey, JR; Pinto, F; Castillo, JC; Badimon, L; Dalmau, R; Torrecilla, EG; Minguez, JRL; Maceira, AM; Pascual-Figal, D; Moya-Prats, JLP; Sionis, A; Zamorano, JL</t>
  </si>
  <si>
    <t>Quality markers in cardiology: measures of outcomes and clinical practice-a perspective of the Spanish Society of Cardiology and of Thoracic and Cardiovascular Surgery</t>
  </si>
  <si>
    <t>[Lopez-Sendon, Jose-Luis; Ramon Gonzalez-Juanatey, Jose; Pinto, Fausto; Cuenca Castillo, Jose; Badimon, Lina; Dalmau, Regina; Gonzalez Torrecilla, Esteban; Lopez Minguez, Jose Ramon; Maceira, Alicia M.; Pascual-Figal, Domingo; Pomar Moya-Prats, Jose Luis; Sionis, Alessandro; Luis Zamorano, Jose] Hosp Univ La Paz, Cardiol Planta 1, Paseo Casellana 261, Madrid, Spain</t>
  </si>
  <si>
    <t>Lopez-Sendon, JL (reprint author), Hosp Univ La Paz, Cardiol Planta 1, Paseo Casellana 261, Madrid, Spain.</t>
  </si>
  <si>
    <t>Akerstrom, F; Pachon, M; Garcia-Fernandez, FJ; Salvador-Montanes, O; Jensen-Urstad, M; Puchol, A; Peinado, R; Salgado, R; Insulander, P; Rodriguez-Padial, L; Arias, MA</t>
  </si>
  <si>
    <t>Number of Beats in the Transition Zone With Fixed SA Interval during Right Ventricular Overdrive Pacing Determines Accessory Pathway Location in Orthodromic Reentrant Tachycardia</t>
  </si>
  <si>
    <t>PACE-PACING AND CLINICAL ELECTROPHYSIOLOGY</t>
  </si>
  <si>
    <t>[Akerstrom, Finn; Pachon, Marta; Puchol, Alberto; Rodriguez-Padial, Luis; Arias, Miguel A.] Hosp Virgen Salud, Dept Cardiol, Cardiac Arrhythmia &amp; Electrophysiol Unit, Toledo, Spain; [Akerstrom, Finn; Jensen-Urstad, Mats; Insulander, Per] Karolinska Univ Hosp, Karolinska Inst, Dept Cardiol, Stockholm, Sweden; [Salvador-Montanes, Oscar; Peinado, Rafael] Hosp Univ La Paz, Dept Cardiol, Arrhythmia Unit, Madrid, Spain; [Javier Garcia-Fernandez, Francisco; Salgado, Ricardo] Complejo Asistencial Univ Burgos, Dept Cardiol, Arrhythmia Unit, Burgos, Spain</t>
  </si>
  <si>
    <t>Arias, MA (reprint author), Unidad Arritmias &amp; Electrofisiol Cardiaca, Avda Barber 30, Toledo 45004, Spain.</t>
  </si>
  <si>
    <t>0147-8389</t>
  </si>
  <si>
    <t>Salinas, P; Moreno, R; Calvo, L; Sanchez-Recalde, A; Jimenez-Valero, S; Galeote, G; Lopez-Fernandez, T; Ramirez, U; Riera, L; Plaza, I; Moreno, I; Mesa, JM; Lopez-Sendon, JL</t>
  </si>
  <si>
    <t>Long-term Follow-up After Transcatheter Aortic Valve Implantation for Severe Aortic Stenosis</t>
  </si>
  <si>
    <t>[Salinas, Pablo; Moreno, Raul; Calvo, Luis; Sanchez-Recalde, Angel; Jimenez-Valero, Santiago; Galeote, Guillermo; Lopez-Fernandez, Teresa; Luis Lopez-Sendon, Jose] Hosp Univ La Paz, Serv Cardiol, Madrid 28046, Spain; [Ramirez, Ulises; Maria Mesa, Jose] Hosp Univ La Paz, Serv Cirugia Cardiaca, Madrid 28046, Spain; [Riera, Luis] Hosp Univ La Paz, Serv Cirugia Vasc, Madrid 28046, Spain; [Plaza, Ignacio] Hosp Infanta Sofia, San Sebastian Reyes, Serv Cardiol, Madrid, Spain; [Moreno, Isidro] Hosp Univ La Paz, Serv Anestesia &amp; Reanimac, Madrid 28046, Spain</t>
  </si>
  <si>
    <t>Salinas, P (reprint author), Hosp Univ La Paz, Serv Cardiol, P Castellana 261, Madrid 28046, Spain.</t>
  </si>
  <si>
    <t>Rabadan, IR; Sanchez, MA; Marin, F; Quesada, MA; Siles, JC; Peinado, R; Bertomeu, V; Fillat, AC; Badimon, L; Muniz, J</t>
  </si>
  <si>
    <t>Current Antiarrhythmic Therapy for Nonvalvular Atrial Fibrillation in Spain. Data From the FANTASIIA Registry</t>
  </si>
  <si>
    <t>[Roldan Rabadan, Inmaculada; Peinado, Rafael] Hosp Univ La Paz, Serv Cardiol, Madrid 28046, Spain; [Anguita Sanchez, Manuel] Hosp Univ Reina Sofia, Serv Cardiol, Cordoba, Spain; [Marin, Francisco] Hosp Clin Univ Virgen de la Arrixaca, Serv Cardiol, Murcia, Spain; [Angustias Quesada, Maria; Camacho Siles, Jose] Hosp Univ La Paz, Serv Med Interna, Madrid, Spain; [Bertomeu, Vicente] Hosp Univ San Juan, Serv Cardiol, Alicante, Spain; [Cequier Fillat, Angel] Bellvitge Hosp, Serv Cardiol, Barcelona, Spain; [Badimon, Lina] Hosp Santa Creu &amp; Sant Pau, CSIC, ICCC, Ctr Invest Cardiovasc,IIB St Pau, Barcelona, Spain; [Muniz, Javier] Univ A Coruna, Inst Univ Ciencias Salud, La Coruna, Spain</t>
  </si>
  <si>
    <t>Rabadan, IR (reprint author), Hosp Univ La Paz, Serv Cardiol, P Castellana 261, Madrid 28046, Spain.</t>
  </si>
  <si>
    <t>Caro-Codon, J; Jimenez-Valero, S; Galeote, G; Sanchez-Recalde, A; Moreno, R</t>
  </si>
  <si>
    <t>Radiation-induced coronary artery disease: Useful insights from OCT</t>
  </si>
  <si>
    <t>[Caro-Codon, Juan; Jimenez-Valero, Santiago; Galeote, Guillermo; Sanchez-Recalde, Angel; Moreno, Raul] Hosp Univ La Paz, Dept Cardiol, Madrid, Spain</t>
  </si>
  <si>
    <t>Caro-Codon, J (reprint author), Paseo Castellana 261, Madrid 28046, Spain.</t>
  </si>
  <si>
    <t>IVUS-guided treatment strategies for definite late and very late stent thrombosis.</t>
  </si>
  <si>
    <t>Gomez-Lara, Josep; Salvatella, Neus; Gonzalo, Nieves; Hernandez-Hernandez, Felipe; Fernandez-Nofrerias, Eduard; Sanchez-Recalde, Angel; Bastante, Teresa; Marcano, Ana; Romaguera, Rafael; Ferreiro, Jose-Luis; Roura, Gerard; Teruel, Luis; Ariza-Sole, Albert; Miranda-Guardiola, Faustino; Rodriguez Garcia-Abad, Vera; Gomez-Hospital, Joan-Antoni; Alfonso, Fernando; Cequier, Angel</t>
  </si>
  <si>
    <t>EuroIntervention : journal of EuroPCR in collaboration with the Working Group on Interventional Cardiology of the European Society of Cardiology</t>
  </si>
  <si>
    <t>2016 Dec 10</t>
  </si>
  <si>
    <t>Hospital Universitari de Bellvitge, Institut d'Investigacio Biomedica de Bellvitge (IDIBELL), Universitat de Barcelona, L'Hospitalet de Llobregat, Spain.</t>
  </si>
  <si>
    <t>1969-6213</t>
  </si>
  <si>
    <t>Comments on the 2016 ESC Guidelines for the Diagnosis and Treatment of Acute and Chronic Heart Failure.</t>
  </si>
  <si>
    <t>Sionis, A; Sionis Green, Alessandro; Manito Lorite, Nicolas; Bueno, Hector; Coca Payeras, Antonio; Diaz Molina, Beatriz; Gonzalez Juanatey, Jose Ramon; Ruilope Urioste, Luis Miguel; Zamorano Gomez, Jose Luis; Almenar Bonet, Luis; Ariza Sole, Albert; Bover Freire, Ramon; Lambert Rodriguez, Jose Luis; Lopez de Sa, Esteban; Lopez Fernandez, Silvia; Martin Asenjo, Roberto; Mirabet Perez, Sonia; Pascual Figal, Domingo; Segovia Cubero, Javier; Varela Roman, Alfonso; San Roman Calvar, Jose Alberto; Alfonso Manterola, Fernando; Arribas Ynsaurriaga, Fernando; Evangelista Masip, Arturo; Ferreira Gonzalez, Ignacio; Jimenez Navarro, Manuel; Marin Ortuno, Francisco; Perez de Isla, Leopoldo; Rodriguez Padial, Luis; Sanchez Fernandez, Pedro Luis; Sionis Green, Alessandro; Vazquez Garcia, Rafael</t>
  </si>
  <si>
    <t>Revista espanola de cardiologia (English ed.)</t>
  </si>
  <si>
    <t>2016 Dec</t>
  </si>
  <si>
    <t>Departamento de Cardiologia, Hospital de la Santa Creu i Sant Pau, Barcelona, Spain. Electronic address: ASionis@santpau.cat.</t>
  </si>
  <si>
    <t>1885-5857</t>
  </si>
  <si>
    <t>ST-elevation Myocardial Infarction in Anomalous Origin of Right Coronary Artery From the Left Sinus of Valsalva and Interarterial Course.</t>
  </si>
  <si>
    <t>Caro-Codon, Juan; Ruiz-Cantador, Jose; Sanchez-Recalde, Angel; Refoyo-Salicio, Elena; Gonzalez Garcia, Ana Elvira; Lopez-Sendon, Jose Luis</t>
  </si>
  <si>
    <t>2016 Nov 30 (Epub 2016 Nov 30)</t>
  </si>
  <si>
    <t>Servicio de Cardiologia, Hospital Universitario La Paz, Madrid, Spain. Electronic address: juancarocd@gmail.com.</t>
  </si>
  <si>
    <t>A Marble in the Heart.</t>
  </si>
  <si>
    <t>Caro-Codon, Juan; Galeote, Guillermo; Alvarez-Ortega, Carlos; Moreno, Raul; Lopez-Sendon, Jose-Luis</t>
  </si>
  <si>
    <t>JACC. Cardiovascular interventions</t>
  </si>
  <si>
    <t>2016 Nov 17 (Epub 2016 Nov 17)</t>
  </si>
  <si>
    <t>Cardiology Department, La Paz University Hospital, Madrid, Spain. Electronic address: juancarocd@gmail.com.</t>
  </si>
  <si>
    <t>1876-7605</t>
  </si>
  <si>
    <t>2174-2030</t>
  </si>
  <si>
    <t>Rodriguez-Pascual, C; Paredes-Galan, E; Ferrero-Martinez, AI; Baz-Alonso, JA; Duran-Munoz, D; Gonzalez-Babarro, E; Sanmartin, M; Parajes, T; Torres-Torres, I; Pinon-Esteban, M; Calvo-Iglesias, F; Olcoz-Chiva, MT; Rodriguez-Artalejo, F</t>
  </si>
  <si>
    <t>The frailty syndrome and mortality among very old patients with symptomatic severe aortic stenosis under different treatments</t>
  </si>
  <si>
    <t>[Rodriguez-Pascual, Carlos; Isabel Ferrero-Martinez, Ana; Parajes, Teresa; Torres-Torres, Ivett; Teresa Olcoz-Chiva, Maria] Complejo Hosp Univ Vigo, Hosp Meixoeiro, Dept Geriatr Med, Vigo, Spain; [Rodriguez-Pascual, Carlos] Lincoln Univ, Green Lane, Lincoln LN6 7DL, Lincs, England; [Rodriguez-Pascual, Carlos] Lincoln Cty Hosp, Lincoln, England; [Paredes-Galan, Emilio; Calvo-Iglesias, Francisco] Complejo Hosp Univ Vigo, Hosp Meixoeiro, Dept Cardiol, Vigo, Spain; [Antonio Baz-Alonso, Jose] Complejo Hosp Univ Vigo, Hosp Meixoeiro, Dept Intervent Cardiol, Vigo, Spain; [Duran-Munoz, Dario; Pinon-Esteban, Miguel] Complejo Hosp Univ Vigo, Hosp Meixoeiro, Dept Cardiovasc Surg, Vigo, Spain; [Gonzalez-Babarro, Eva] Complejo Hosp Pontevedra, Dept Cardiol, Pontevedra, Spain; [Sanmartin, Marcelo] POVISA Hosp, Dept Cardiol, Madrid, Spain; [Rodriguez-Artalejo, Fernando] Univ Autonoma Madrid, Dept Prevent Med &amp; Publ Hlth, CIBER Epidemiol &amp; Publ Hlth CIBERESP, IdiPaz, Madrid, Spain</t>
  </si>
  <si>
    <t>Rodriguez-Pascual, C (reprint author), Lincoln Univ, Green Lane, Lincoln LN6 7DL, Lincs, England.</t>
  </si>
  <si>
    <t>DEC 1</t>
  </si>
  <si>
    <t>de la Sierra, A; Banegas, JR; Divison, JA; Gorostidi, M; Vinyoles, E; de la Cruz, JJ; Segura, J; Ruilope, LM</t>
  </si>
  <si>
    <t>Ambulatory blood pressure in hypertensive patients with inclusion criteria for the SPRINT trial</t>
  </si>
  <si>
    <t>JOURNAL OF THE AMERICAN SOCIETY OF HYPERTENSION</t>
  </si>
  <si>
    <t>[de la Sierra, Alejandro] Univ Barcelona, Hosp Mutua Terrassa, Dept Internal Med, Plaza Dr Robert 5, Terrassa 08221, Spain; [Banegas, Jose R.; de la Cruz, Juan J.] Univ Autonoma Madrid, Dept Prevent Med &amp; Publ Hlth, Madrid, Spain; [Banegas, Jose R.; de la Cruz, Juan J.] IdiPAZ CIBERESP, Madrid, Spain; [Divison, Juan A.] CAP Casas Ibanez, Albacete, Spain; [Gorostidi, Manuel] Hosp Univ Cent Asturias, Dept Nephrol, Oviedo, Spain; [Vinyoles, Ernest] Univ Barcelona, CAP Mina, Barcelona, Spain; [Segura, Julian; Ruilope, Luis M.] Hosp 12 Octubre, Hypertens Unit, Dept Nephrol, Madrid, Spain</t>
  </si>
  <si>
    <t>de la Sierra, A (reprint author), Univ Barcelona, Hosp Mutua Terrassa, Dept Internal Med, Plaza Dr Robert 5, Terrassa 08221, Spain.</t>
  </si>
  <si>
    <t>1933-1711</t>
  </si>
  <si>
    <t>Martinez-Gomez, D; Guallar-Castillon, P; Rodriguez-Artalejo, F; Bandinelli, S</t>
  </si>
  <si>
    <t>Attenuation of the Effect of Multimorbidity on Cardiovascular Mortality by Physical Activity in Older Adults</t>
  </si>
  <si>
    <t>Journal of the American Medical Directors Association</t>
  </si>
  <si>
    <t>[Martinez-Gomez, David] Univ Autonoma Madrid, Fac Teacher Training &amp; Educ, Dept Phys Educ Sport &amp; Human Movement, Madrid, Spain; [Guallar-Castillon, Pilar; Rodriguez-Artalejo, Fernando] Univ Autonoma Madrid, CIBERESP, Sch Med, Dept Prevent Med &amp; Publ Hlth, Madrid, Spain; [Bandinelli, Stefania] Hlth Tuscany Ctr, Geriatr Unit, Florence, Italy</t>
  </si>
  <si>
    <t>Martinez-Gomez, D (reprint author), Univ Autonoma Madrid, Fac Teacher Training &amp; Educ, Dept Phys Educ Sport &amp; Human Movement, Madrid, Spain.</t>
  </si>
  <si>
    <t>1525-8610</t>
  </si>
  <si>
    <t>1538-9375</t>
  </si>
  <si>
    <t>Lopez-Garcia, E; Orozco-Arbelaez, E; Leon-Munoz, LM; Guallar-Castillon, P; Graciani, A; Banegas, JR; Rodriguez-Artalejo, F</t>
  </si>
  <si>
    <t>Habitual coffee consumption and 24-h blood pressure control in older adults with hypertension</t>
  </si>
  <si>
    <t>CLINICAL NUTRITION</t>
  </si>
  <si>
    <t>[Lopez-Garcia, Esther; Orozco-Arbelaez, Edilberto; Maria Leon-Munoz, Luz; Guallar-Castillon, Pilar; Graciani, Auxiliadora; Ramon Banegas, Jose; Rodriguez-Artalejo, Fernando] Univ Autonoma Madrid, CIBER Epidemiol &amp; Publ Hlth CIBERESP, IdiPAZ, Sch Med,Dept Prevent Med &amp; Publ Hlth, E-28049 Madrid, Spain</t>
  </si>
  <si>
    <t>Lopez-Garcia, E (reprint author), Univ Autonoma Madrid, CIBER Epidemiol &amp; Publ Hlth CIBERESP, IdiPAZ, Sch Med,Dept Prevent Med &amp; Publ Hlth, E-28049 Madrid, Spain.</t>
  </si>
  <si>
    <t>0261-5614</t>
  </si>
  <si>
    <t>Borghi, C; Rodriguez-Artalejo, F; De Backer, G; Dallongeville, J; Medina, J; Guallar, E; Perk, J; Banegas, JR; Tubach, F; Roy, C; Halcox, JP</t>
  </si>
  <si>
    <t>The association between blood pressure and lipid levels in Europe: European Study on Cardiovascular Risk Prevention and Management in Usual Daily Practice</t>
  </si>
  <si>
    <t>JOURNAL OF HYPERTENSION</t>
  </si>
  <si>
    <t>[Borghi, Claudio] Univ Bologna, Dept Med &amp; Surg Sci, Bologna, Italy; [Rodriguez-Artalejo, Fernando; Banegas, Jose R.] Univ Autonoma Madrid IdiPaz, Sch Med, Dept Prevent Med &amp; Publ Hlth, Madrid, Spain; [Rodriguez-Artalejo, Fernando; Banegas, Jose R.] Inst Salud Carlos III, CIBER Epidemiol &amp; Publ Hlth CIBERESP, Madrid, Spain; [De Backer, Guy] Univ Ghent, Dept Publ Hlth, Ghent, Belgium; [Dallongeville, Jean] Univ Lille Nord France, Inst Pasteur Lille, INSERM, U744, Lille, France; [Medina, Jesus] AstraZeneca Farmaceut Spain, Med Evidence &amp; Observat Res, Global Med Affairs, Madrid, Spain; [Guallar, Eliseo] Johns Hopkins Bloomberg Sch Publ Hlth, Dept Epidemiol, Baltimore, MD USA; [Guallar, Eliseo] Johns Hopkins Bloomberg Sch Publ Hlth, Dept Med, Baltimore, MD USA; [Guallar, Eliseo] Johns Hopkins Bloomberg Sch Publ Hlth, Welch Ctr Prevent Epidemiol &amp; Clin Res, Baltimore, MD USA; [Perk, Joep] Linnaeus Univ, Sch Hlth &amp; Caring Sci, Kalmar, Sweden; [Tubach, Florence; Roy, Carine] Hop Bichat Claude Bernard, Assistance Publ Hop Paris, Dept Epidemiol &amp; Rech Clin, Paris, France; [Tubach, Florence; Roy, Carine] ECEVE, INSERM, UMR 1123, CIC EC 1425, Paris, France; [Tubach, Florence; Roy, Carine] Hop Bichat Claude Bernard, Assistance Publ Hop Paris, Dept Epidemiol &amp; Rech Clin, Ctr Pharmacoepidemiol Cephepi, Paris, France; [Tubach, Florence] Univ Paris Diderot, Sorbonne Paris Cite, ECEVE, UMR 1123, Paris, France; [Halcox, Julian P.] Swansea Univ, Sch Med, Swansea, W Glam, Wales</t>
  </si>
  <si>
    <t>Borghi, C (reprint author), S Orsola Malpighi Univ Hosp, Dept Med &amp; Surg Sci, Via Albertoni 15 Pad 2, I-40138 Bologna, Italy.</t>
  </si>
  <si>
    <t>0263-6352</t>
  </si>
  <si>
    <t>Castro-Rodriguez, M; Carnicero, JA; Garcia-Garcia, FJ; Walter, S; Morley, JE; Rodriguez-Artalejo, F; Sinclair, AJ; Rodriguez-Manas, L</t>
  </si>
  <si>
    <t>Frailty as a Major Factor in the Increased Risk of Death and Disability in Older People With Diabetes</t>
  </si>
  <si>
    <t>JOURNAL OF THE AMERICAN MEDICAL DIRECTORS ASSOCIATION</t>
  </si>
  <si>
    <t>[Castro-Rodriguez, Marta; Rodriguez-Manas, L.] Getafe Univ Hosp, Serv Geriatr, Getafe, Spain; [Carnicero, Jose A.; Walter, Stephan; Rodriguez-Manas, L.] Getafe Univ Hosp, Fdn Biomed Res, Getafe, Spain; [Garcia-Garcia, Francisco J.] Hosp Virgen del Valle, Serv Geriatr Med, Complejo Hosp Toledo, Toledo, Spain; [Morley, John E.] St Louis Univ, Sch Med, Div Geriatr Med, St Louis, MO 63104 USA; [Morley, John E.] St Louis Univ, Sch Med, Div Endocrinol, St Louis, MO USA; [Rodriguez-Artalejo, Fernando] Univ Autonoma Madrid, IdiPaz, Dept Prevent Med &amp; Publ Hlth, Madrid, Spain; [Rodriguez-Artalejo, Fernando] CIBER Epidemiol &amp; Publ Hlth CIBERESP, Madrid, Spain; [Sinclair, Alan J.] Diabet Frail Ltd, Fdn Diabet Res Older People, Droitwich Spa, England</t>
  </si>
  <si>
    <t>Rodriguez-Manas, L (reprint author), Getafe Univ Hosp, Serv Geriatr, Getafe, Spain.</t>
  </si>
  <si>
    <t>Martinez-Gomez, D; Guallar-Castillon, P; Rodriguez-Artalejo, F</t>
  </si>
  <si>
    <t>Sitting Time and Mortality in Older Adults With Disability: A National Cohort Study</t>
  </si>
  <si>
    <t>[Martinez-Gomez, David] Univ Autonoma Madrid, Fac Teacher Training &amp; Educ, Dept Phys Educ Sport &amp; Human Movement, Madrid, Spain; [Guallar-Castillon, Pilar; Rodriguez-Artalejo, Fernando] Univ Autonoma Madrid, Sch Med, Dept Prevent Med &amp; Publ Hlth, Madrid, Spain; [Guallar-Castillon, Pilar; Rodriguez-Artalejo, Fernando] IdiPaz, Madrid, Spain; [Guallar-Castillon, Pilar; Rodriguez-Artalejo, Fernando] CIBER Epidemiol &amp; Publ Hlth CIBERESP, Madrid, Spain</t>
  </si>
  <si>
    <t>Martinez-Gomez, D (reprint author), Univ Autonoma Madrid, Fac Formac Profesorado &amp; Educ, Dept Phys Educ Sport &amp; Human Movement, Campus Canto Blanco,Ctra Colmenar Km 11, E-28049 Madrid, Spain.</t>
  </si>
  <si>
    <t>Sandoval-Insausti, H; Perez-Tasigchana, RF; Lopez-Garcia, E; Garcia-Esquinas, E; Rodriguez-Artalejo, F; Guallar-Castillon, P</t>
  </si>
  <si>
    <t>Macronutrients Intake and Incident Frailty in Older Adults: A Prospective Cohort Study</t>
  </si>
  <si>
    <t>JOURNALS OF GERONTOLOGY SERIES A-BIOLOGICAL SCIENCES AND MEDICAL SCIENCES</t>
  </si>
  <si>
    <t>[Sandoval-Insausti, Helena; Perez-Tasigchana, Raul F.; Lopez-Garcia, Esther; Garcia-Esquinas, Esther; Rodriguez-Artalejo, Fernando; Guallar-Castillon, Pilar] Univ Autonoma Madrid, IdiPaz, Sch Med, Dept Prevent Med &amp; Publ Hlth, Madrid, Spain; [Sandoval-Insausti, Helena; Perez-Tasigchana, Raul F.; Lopez-Garcia, Esther; Garcia-Esquinas, Esther; Rodriguez-Artalejo, Fernando; Guallar-Castillon, Pilar] CIBERESP, Madrid, Spain; [Sandoval-Insausti, Helena] Hosp Univ Princesa, Serv Prevent Med, Madrid, Spain</t>
  </si>
  <si>
    <t>Guallar-Castillon, P (reprint author), Univ Autonoma Madrid, Sch Med, Dept Prevent Med &amp; Publ Hlth, Avda Arzobispo Morcillo 4, Madrid 28029, Spain.</t>
  </si>
  <si>
    <t>1079-5006</t>
  </si>
  <si>
    <t>Christofaro, DGD; Andrade, SM; Fernandes, RA; Cabrera, MAS; Rodriguez-Artalejo, F; Mesas, AE</t>
  </si>
  <si>
    <t>Overweight parents are twice as likely to underestimate the weight of their teenage children, regardless of their sociodemographic characteristics</t>
  </si>
  <si>
    <t>ACTA PAEDIATRICA</t>
  </si>
  <si>
    <t>[Christofaro, D. G. D.; Fernandes, R. A.] Univ Estadual Paulista, Dept Phys Educ, Presidente Prudente, SP, Brazil; [Andrade, S. M.; Cabrera, M. A. S.; Mesas, A. E.] Univ Estadual Londrina, Dept Publ Hlth, Ave Robert Koch 60, BR-86039440 Londrina, PR, Brazil; [Rodriguez-Artalejo, F.] Univ Autonoma Madrid, Dept Prevent Med &amp; Publ Hlth, Madrid, Spain</t>
  </si>
  <si>
    <t>Mesas, AE (reprint author), Univ Estadual Londrina, Dept Publ Hlth, Ave Robert Koch 60, BR-86039440 Londrina, PR, Brazil.</t>
  </si>
  <si>
    <t>0803-5253</t>
  </si>
  <si>
    <t>Garcia-Esquinas, E; Perez-Hernandez, B; Guallar-Castillon, P; Banegas, JR; Ayuso-Mateos, JL; Rodriguez-Artalejo, F</t>
  </si>
  <si>
    <t>Housing conditions and limitations in physical function among older adults</t>
  </si>
  <si>
    <t>JOURNAL OF EPIDEMIOLOGY AND COMMUNITY HEALTH</t>
  </si>
  <si>
    <t>[Garcia-Esquinas, Esther; Perez-Hernandez, Bibiana; Guallar-Castillon, Pilar; Banegas, Jose R.; Rodriguez-Artalejo, Fernando] Univ Autonoma Madrid, Dept Prevent Med &amp; Publ Hlth, Idipaz, Madrid, Spain; [Garcia-Esquinas, Esther; Perez-Hernandez, Bibiana; Guallar-Castillon, Pilar; Banegas, Jose R.; Rodriguez-Artalejo, Fernando] CIBER Epidemiol &amp; Publ Hlth CIBERESP, Madrid, Spain; [Luis Ayuso-Mateos, Jose] Univ Autonoma Madrid, Dept Psychiat, Inst Invest, Hosp Princesa, Madrid, Spain; [Luis Ayuso-Mateos, Jose] CIBER Mental Hlth CIBERSAM, Madrid, Spain</t>
  </si>
  <si>
    <t>Garcia-Esquinas, E (reprint author), Univ Autonoma Madrid, Dept Prevent Med &amp; Publ Hlth, Sch Med, Calle Arzobispo Morcillo 4, Madrid 28029, Spain.</t>
  </si>
  <si>
    <t>0143-005X</t>
  </si>
  <si>
    <t>Sanchez-Martinez, M; Lopez-Garcia, E; Guallar-Castillon, P; Cruz, JJ; Orozco, E; Garcia-Esquinas, E; Rodriguez-Artalejo, F; Banegas, JR</t>
  </si>
  <si>
    <t>Social support and ambulatory blood pressure in older people</t>
  </si>
  <si>
    <t>[Sanchez-Martinez, Mercedes] Univ Catolica Santa Teresa de Jesus Avila, Coll Sci &amp; Arts, Avila, Spain; [Sanchez-Martinez, Mercedes; Lopez-Garcia, Esther; Guallar-Castillon, Pilar; Cruz, Juan J.; Orozco, Edilberto; Garcia-Esquinas, Esther; Rodriguez-Artalejo, Fernando; Banegas, Jose R.] Univ Autonoma Madrid IdiPAZ, Sch Med, Dept Prevent Med &amp; Publ Hlth, C Arzobispo Morcillo 2, Madrid 28029, Spain; [Sanchez-Martinez, Mercedes; Lopez-Garcia, Esther; Guallar-Castillon, Pilar; Cruz, Juan J.; Orozco, Edilberto; Garcia-Esquinas, Esther; Rodriguez-Artalejo, Fernando; Banegas, Jose R.] CIBER Epidemiol &amp; Publ Hlth CIBERESP, C Arzobispo Morcillo 2, Madrid 28029, Spain</t>
  </si>
  <si>
    <t>Banegas, JR (reprint author), Univ Autonoma Madrid IdiPAZ, Sch Med, Dept Prevent Med &amp; Publ Hlth, C Arzobispo Morcillo 2, Madrid 28029, Spain.; Banegas, JR (reprint author), CIBER Epidemiol &amp; Publ Hlth CIBERESP, C Arzobispo Morcillo 2, Madrid 28029, Spain.</t>
  </si>
  <si>
    <t>Ruiz-Hurtado, G; Ruilope, LM; de la Sierra, A; Sarafidis, P; de la Cruz, JJ; Gorostidi, M; Segura, J; Vinyoles, E; Banegas, JR</t>
  </si>
  <si>
    <t>Association Between High and Very High Albuminuria and Nighttime Blood Pressure: Influence of Diabetes and Chronic Kidney Disease</t>
  </si>
  <si>
    <t>DIABETES CARE</t>
  </si>
  <si>
    <t>[Ruiz-Hurtado, Gema; Ruilope, Luis M.; Segura, Julian] Hosp Univ 12 Octubre, Inst Res I 12, Hypertens Unit, Madrid, Spain; [Ruilope, Luis M.; de la Cruz, Juan J.; Banegas, Jose R.] Univ Autonoma Madrid, IdiPAZ, Sch Med, Dept Prevent Med &amp; Publ Hlth, Madrid, Spain; [Ruilope, Luis M.; de la Cruz, Juan J.; Banegas, Jose R.] CIBER Epidemiol &amp; Publ Hlth CIBERESP, Madrid, Spain; [de la Sierra, Alex] Univ Barcelona, Hosp Mutua Terrassa, Dept Internal Med, Barcelona, Spain; [Sarafidis, Pantelis] Aristotle Univ Thessaloniki, Hippokrat Hosp, Dept Nephrol, Thessaloniki, Greece; [Gorostidi, Manuel] Hosp Univ Cent Asturias, RedinRen, Dept Nephrol, Oviedo, Spain; [Vinyoles, Ernest] Univ Barcelona, Ctr Atencio Primaria Mina, Barcelona, Spain</t>
  </si>
  <si>
    <t>Ruiz-Hurtado, G; Ruilope, LM (reprint author), Hosp Univ 12 Octubre, Inst Res I 12, Hypertens Unit, Madrid, Spain.; Ruilope, LM (reprint author), Univ Autonoma Madrid, IdiPAZ, Sch Med, Dept Prevent Med &amp; Publ Hlth, Madrid, Spain.; Ruilope, LM (reprint author), CIBER Epidemiol &amp; Publ Hlth CIBERESP, Madrid, Spain.</t>
  </si>
  <si>
    <t>0149-5992</t>
  </si>
  <si>
    <t>de la Sierra, A; Vinyoles, E; Banegas, JR; Parati, G; de la Cruz, JJ; Gorostidi, M; Segura, J; Ruilope, LM</t>
  </si>
  <si>
    <t>Short-Term and Long-Term Reproducibility of Hypertension Phenotypes Obtained by Office and Ambulatory Blood Pressure Measurements</t>
  </si>
  <si>
    <t>JOURNAL OF CLINICAL HYPERTENSION</t>
  </si>
  <si>
    <t>[de la Sierra, Alejandro] Univ Barcelona, Hosp Mutua Terrassa, Dept Internal Med, Barcelona, Spain; [Vinyoles, Ernest] Univ Barcelona, CAP Mina, Barcelona, Spain; [Banegas, Jose R.; de la Cruz, Juan J.] Univ Autonoma Madrid, Dept Prevent Med &amp; Publ Hlth, Madrid, Spain; [Parati, Gianfranco] Univ Milano Bicocca, Ist Auxol Italiano, Milan, Italy; [Gorostidi, Manuel] Hosp Univ Cent Asturias, Dept Nephrol, Oviedo, Spain; [Segura, Julian; Ruilope, Luis M.] Hosp 12 Octubre, Hypertens Unit, Madrid, Spain</t>
  </si>
  <si>
    <t>1524-6175</t>
  </si>
  <si>
    <t>Divison-Garrote, JA; Banegas, JR; De la Cruz, JJ; Escobar-Cervantes, C; De la Sierra, A; Gorostidi, M; Vinyoles, E; Abellan-Aleman, J; Segura, J; Ruilope, LM</t>
  </si>
  <si>
    <t>Hypotension based on office and ambulatory monitoring blood pressure. Prevalence and clinical profile among a cohort of 70,997 treated hypertensives</t>
  </si>
  <si>
    <t>[Divison-Garrote, Juan A.] Primary Care Ctr, Casas Ibanez, Albacete, Spain; [Divison-Garrote, Juan A.; Abellan-Aleman, Jose] Univ Catolica San Antonio, Med, Murcia, Spain; [Banegas, Jose R.; De la Cruz, Juan J.] Univ Autonoma Madrid, CIBER Epidemiol &amp; Publ Hlth CIBERESP, IdiPAZ, Dept Prevent Med &amp; Publ Hlth, Avda Arzobispo Morcillo 2, E-28029 Madrid, Spain; [Escobar-Cervantes, Carlos] Hosp La Paz, Cardiol, Madrid, Spain; [De la Sierra, Alejandro] Univ Barcelona, Hosp Mutua Terrassa, Dept Internal Med, Barcelona, Spain; [Gorostidi, Manuel] Hosp Univ Cent Asturias, Nephrol Serv, RedinRed, Oviedo, Spain; [Vinyoles, Ernest] Univ Barcelona, La Mina Primary Care Ctr, Barcelona, Spain; [Abellan-Aleman, Jose] Primary Care Ctr, Murcia, Spain; [Segura, Julian] Hosp Doce Octubre, Hypertens Unit, Madrid, Spain; [Segura, Julian; Ruilope, Luis M.] Inst Invest Hosp Doce Octubre, Madrid, Spain</t>
  </si>
  <si>
    <t>Banegas, JR (reprint author), Univ Autonoma Madrid, CIBER Epidemiol &amp; Publ Hlth CIBERESP, IdiPAZ, Dept Prevent Med &amp; Publ Hlth, Avda Arzobispo Morcillo 2, E-28029 Madrid, Spain.</t>
  </si>
  <si>
    <t>Gonzalez-Parra, E; Acena, A; Lorenzo, O; Tarin, N; Gonzalez-Casaus, M; Cristobal, C; Huelmos, A; Mahillo-Fernandez, I; Pello, A; Carda, R; Hernandez-Gonzalez, I; Alonso, J; Rodriguez-Artalejo, F; Lopez-Bescos, L; Ortiz, A; Egido, J; Tunon, J</t>
  </si>
  <si>
    <t>Important abnormalities of bone mineral metabolism are present in patients with coronary artery disease with a mild decrease of the estimated glomerular filtration rate</t>
  </si>
  <si>
    <t>JOURNAL OF BONE AND MINERAL METABOLISM</t>
  </si>
  <si>
    <t>[Gonzalez-Parra, Emilio; Ortiz, Alberto; Egido, Jesus] IIS Fdn Jimenez Diaz, Div Nephrol &amp; Hypertens, Madrid, Spain; [Gonzalez-Parra, Emilio; Lorenzo, Oscar; Ortiz, Alberto; Egido, Jesus; Tunon, Jose] Univ Autonoma Madrid, Madrid 28040, Spain; [Acena, Alvaro; Maria Pello, Ana; Carda, Rocio; Hernandez-Gonzalez, Ignacio] IIS Fdn Jimenez Diaz, Dept Cardiol, Madrid, Spain; [Lorenzo, Oscar] IIS Fdn Jimenez Diaz, Renal &amp; Vasc Res Lab, Madrid, Spain; [Tarin, Nieves] Hosp Univ Mostoles, Dept Cardiol, Madrid, Spain; [Luisa Gonzalez-Casaus, Maria] Hosp Gomez Ulla, Lab Nephrol &amp; Mineral Metab, Madrid, Spain; [Cristobal, Carmen; Alonso, Joaquin] Hosp Fuenlabrada, Dept Cardiol, Fuenlabrada, Spain; [Cristobal, Carmen; Alonso, Joaquin] Rey Juan Carlos Univ, Fuenlabrada, Spain; [Huelmos, Ana] Hosp Univ Fdn Alcorcon, Dept Cardiol, Madrid, Spain; [Mahillo-Fernandez, Ignacio] IIS Fdn Jimenez Diaz, Dept Epidemiol, Madrid, Spain; [Rodriguez-Artalejo, Fernando] Univ Autonoma Madrid, Sch Med, Dept Prevent Med &amp; Publ Hlth, Madrid, Spain; [Lopez-Bescos, Lorenzo] Rey Juan Carlos Univ, Alcorcon, Spain; [Egido, Jesus] Univ Autonoma Madrid, IIS Fdn Jimenez Diaz, Renal Vasc &amp; Diabet Res Lab, Madrid, Spain; [Egido, Jesus] CIBERDEM, Madrid, Spain; [Tunon, Jose] IIS Fdn Jimenez Diaz, Dept Cardiol, Madrid 28040, Spain; [Tunon, Jose] IIS Fdn Jimenez Diaz, Lab Vasc Pathol, Madrid 28040, Spain</t>
  </si>
  <si>
    <t>Tunon, J (reprint author), IIS Fdn Jimenez Diaz, Dept Cardiol, Madrid 28040, Spain.; Tunon, J (reprint author), IIS Fdn Jimenez Diaz, Lab Vasc Pathol, Madrid 28040, Spain.</t>
  </si>
  <si>
    <t>0914-8779</t>
  </si>
  <si>
    <t>Garcia-Esquinas, E; Guallar-Castillon, P; Carnicero, JA; Buno, A; Garcia-Garcia, FJ; Rodriguez-Manas, L; Rodriguez-Artalejo, F</t>
  </si>
  <si>
    <t>Serum uric acid concentrations and risk of frailty in older adults</t>
  </si>
  <si>
    <t>EXPERIMENTAL GERONTOLOGY</t>
  </si>
  <si>
    <t>[Garcia-Esquinas, Esther; Guallar-Castillon, Pilar; Rodriguez-Artalejo, Fernando] Univ Autonoma Madrid, IdiPaz, Dept Med Prevent &amp; Salud Publ, Madrid, Spain; [Garcia-Esquinas, Esther; Guallar-Castillon, Pilar; Rodriguez-Artalejo, Fernando] Ciber Epidemiol &amp; Publ Hlth CIBERESP, Madrid, Spain; [Antonio Carnicero, Jose; Jose Garcia-Garcia, Francisco] Complejo Hosp Toledo, Hosp Virgen del Valle, Div Geriatr Med, Toledo, Spain; [Buno, Antonio] La Paz Univ Hosp, Dept Lab Med, Madrid, Spain; [Rodriguez-Manas, Leocadio] Hosp Univ Getafe, Div Geriatr Med, Madrid, Spain</t>
  </si>
  <si>
    <t>Garcia-Esquinas, E (reprint author), Univ Autonoma Madrid, Sch Med, Dept Prevent Med &amp; Publ Hlth, Calle Arzobispo Morcillo 4, Madrid 28029, Spain.</t>
  </si>
  <si>
    <t>0531-5565</t>
  </si>
  <si>
    <t>Borghi, C; Tubach, F; De Backer, G; Dallongeville, J; Guallar, E; Medina, J; Perk, J; Roy, C; Banegas, JR; Rodriguez-Artalejo, F; Halcox, JP</t>
  </si>
  <si>
    <t>Lack of control of hypertension in primary cardiovascular disease prevention in Europe: Results from the EURIKA study</t>
  </si>
  <si>
    <t>[Borghi, Claudio] Univ Bologna, Dept Internal Med Ageing &amp; Clin Nephrol, Bologna, Italy; [Tubach, Florence; Roy, Carine] Hop Bichat Claude Bernard, AP HP, INSERM CIC EC 1425, Paris, France; [Tubach, Florence; Roy, Carine] Hop Bichat Claude Bernard, AP HP, Dept Epidemiol &amp; Rech Clin, Paris, France; [Tubach, Florence] Univ Paris Diderot, UMR 1123, ECEVE, Paris, France; [De Backer, Guy] Univ Ghent, Dept Publ Hlth, B-9000 Ghent, Belgium; [Dallongeville, Jean] Univ Lille Nord France, Inst Pasteur Lille, INSERM, U744, Lille, France; [Guallar, Eliseo] Johns Hopkins Bloomberg Sch Publ Hlth, Dept Epidemiol, Baltimore, MD USA; [Guallar, Eliseo] Johns Hopkins Bloomberg Sch Publ Hlth, Dept Med, Baltimore, MD USA; [Guallar, Eliseo] Johns Hopkins Bloomberg Sch Publ Hlth, Welch Ctr Prevent Epidemiol &amp; Clin Res, Baltimore, MD USA; [Guallar, Eliseo] Natl Ctr Cardiovasc Res, Dept Cardiovasc Epidemiol &amp; Populat Genet, Madrid, Spain; [Medina, Jesus] AstraZeneca, Med Evidence &amp; Observat Res, Madrid, Spain; [Perk, Joep] Linnaeus Univ, Fac Hlth &amp; Caring Sci, Kalmar, Sweden; [Banegas, Jose R.; Rodriguez-Artalejo, Fernando] Univ Autonoma Madrid IdiPaz, Sch Med, Dept Prevent Med &amp; Publ Hlth, Madrid, Spain; [Banegas, Jose R.; Rodriguez-Artalejo, Fernando] CIBER Epidemiol &amp; Publ Hlth CIBERESP, Madrid, Spain; [Halcox, Julian P.] Swansea Univ, Inst Life Sci 2, Coll Med, Swansea, W Glam, Wales</t>
  </si>
  <si>
    <t>Bentham, J; Cesare, M; Stevens, GA; Zhou, B; Bixby, H; Cowan, M; Fortunato, L; Bennett, JE; Danaei, G; Hajifathalian, K; Lu, Y; Riley, LM; Laxmaiah, A; Kontis, V; Paciorek, CJ; Riboli, E; Ezzati, M; Abdeen, ZA; Hamid, ZA; Abu-Rmeileh, NM; Acosta-Cazares, B; Adams, R; Aekplakorn, W; Aguilar-Salinas, CA; Agyemang, C; Ahmadvand, A; Ahrens, W; Al-Hazzaa, HM; Al-Othman, AR; Al Raddadi, R; Ali, MM; Alkerwi, A; Alvarez-Pedrerol, M; Aly, E; Amouyel, P; Amuzu, A; Andersen, LB; Anderssen, SA; Anjana, RM; Aounallah-Skhiri, H; Ariansen, I; Aris, T; Arlappa, N; Arveiler, D; Assah, FK; Avdicova, M; Azizi, F; Babu, BV; Bahijri, S; Balakrishna, N; Bandosz, P; Banegas, JR; Barbagallo, CM; Barcelo, A; Barkat, A; Barros, MV; Bata, I; Batieha, AM; Batista, RL; Baur, LA; Beaglehole, R; Ben Romdhane, H; Benet, M; Bennett, JE; Bernabe-Ortiz, A; Bernotine, G; Bettiol, H; Bhagyalaxmi, A; Bharadwaj, S; Bhargava, SK; Bhatti, Z; Bhutta, ZA; Bi, HS; Bi, YF; Bjerregaard, P; Bjertness, E; Bjertness, MB; Bjorkelund, C; Blokstra, A; Bo, S; Bobak, M; Boddy, LM; Boehm, BO; Boeing, H; Boissonnet, CP; Bongard, V; Bovet, P; Braeckman, L; Bragt, MCE; Brajkovich, I; Branca, F; Breckenkamp, J; Brenner, H; Brewster, LM; Brian, GR; Bruno, G; Bueno-de-Mesquita, HB; Bugge, A; Burns, C; de Leon, AC; Cacciottolo, J; Cama, T; Cameron, C; Camolas, J; Can, G; Candido, APC; Capuano, V; Cardoso, VC; Carlsson, AC; Carvalho, MJ; Casanueva, FF; Casas, JP; Caserta, CA; Chamukuttan, S; Chan, AW; Chan, Q; Chaturvedi, HK; Chaturvedi, N; Chen, CJ; Chen, FF; Chen, HS; Chen, SH; Chen, ZM; Cheng, CY; Chetrit, A; Chiolero, A; Chiou, ST; Chirita-Emandi, A; Cho, B; Cho, Y; Christensen, K; Chudek, J; Cifkova, R; Claessens, F; Clays, E; Concin, H; Cooper, C; Cooper, R; Coppinger, TC; Costanzo, S; Cottel, D; Cowell, C; Craig, CL; Crujeiras, AB; D'Arrigo, G; d'Orsi, E; Dallongeville, J; Damasceno, A; Damsgaard, CT; Danaei, G; Dankner, R; Dauchet, L; De Backer, G; De Bacque, D; de Gaetano, G; De Hanauw, S; De Smedt, D; Deepa, M; Deev, AD; Dehghan, A; Delisle, H; Delpeuch, F; Deschamps, V; Dhana, K; Di Castelnuovo, AF; Dias-Da-Costa, JS; Diaz, A; Djalalinia, S; Do, HTP; Dobson, AJ; Donfrancesco, C; Donoso, SP; Doring, A; Doua, K; Drygas, W; Dzerve, V; Egbagbe, EE; Eggertsen, R; Ekelund, U; El Ati, J; Elliott, P; Engle-Stone, R; Erasmus, RT; Erem, C; Eriksen, L; Escobedo-de la Pena, J; Evans, A; Faeh, D; Fall, CH; Farzadfar, F; Felix-Redondo, FJ; Ferguson, TS; Fernandez-Berges, D; Ferrante, D; Ferrari, M; Ferreccio, C; Ferrieres, J; Finn, JD; Fischer, K; Flores, EM; Foger, B; Foo, LH; Forslund, AS; Forsner, M; Fortmann, SP; Francis, HM; Francis, DK; Franco, MD; Franco, OH; Frontera, G; Fuchs, FD; Fuchs, SC; Fujita, Y; Furusawa, T; Furusawa, T; Gaciong, Z; Gafencu, M; Gareta, D; Garnett, SP; Gaspoz, JM; Gasull, M; Gates, L; Geleijnse, JM; Ghasemian, A; Giampaoli, S; Gianfagna, F; Giovannelli, J; Giwercman, A; Goldsmith, RA; Goncalves, H; Gross, MG; Rivas, JPG; Gorbea, MB; Gottrand, F; Graff-Iversen, S; Grafnetter, D; Grajda, A; Grammatikopoulou, MG; Gregor, RD; Grodzicki, T; Grontved, A; Gruden, G; Grujic, V; Gu, DF; Gualdi-Russo, E; Guan, OP; Gudnason, V; Guerrero, R; Guessous, I; Guimaraes, AL; Gulliford, MC; Gunnlaugsdottir, J; Gunter, M; Guo, XH; Guo, Y; Gupta, PC; Gureje, O; Gurzkowska, B; Gutierrez, L; Gutzwiller, F; Halkjaer, J; Hambleton, IR; Hardy, R; Kumar, RH; Hata, J; Hayes, AJ; He, J; Hendriks, ME; Cadena, LH; Herrala, S; Heshmat, R; Hihtaniemi, IT; Ho, SY; Ho, SC; Hobbs, M; Hofman, A; Hormiga, CM; Horta, BL; Houti, L; Howitt, C; Htay, TT; Htet, AS; Htike, MMT; Hu, YH; Husseini, A; Huu, CN; Huybrechts, I; Hwalla, N; Iacoviello, L; Iannone, AG; Ibrahim, MM; Ikeda, N; Ikram, MA; Irazola, VE; Islam, M; Ivkovic, V; Iwasaki, M; Jackson, RT; Jacobs, JM; Jafar, T; Jamil, KM; Jamrozik, K; Janszky, I; Jasienska, G; Jelakovic, B; Jiang, CQ; Joffres, M; Johansson, M; Jonas, JB; Jorgensen, T; Joshi, P; Juolevi, A; Jurak, G; Juresa, V; Kaaks, R; Kafatos, A; Kalter-Leibovici, O; Kapantais, E; Kasaeian, A; Katz, J; Kaur, P; Kavousi, M; Keil, U; Boker, LK; Keinanen-Kiukaanniemi, S; Kelishadi, R; Kemper, HCG; Kengne, AP; Kersting, M; Key, T; Khader, YS; Khalili, D; Khang, YH; Khaw, KTH; Khouw, IMSL; Kiechl, S; Killewo, J; Kim, J; Klimont, J; Klumbiene, J; Koirala, B; Kolle, E; Kolsteren, P; Korrovits, P; Koskinen, S; Kouda, K; Koziel, S; Kratzer, W; Krokstad, S; Kromhout, D; Kruger, HS; Kubinova, R; Kujala, UM; Kula, K; Kulaga, Z; Kumar, RK; Kurjata, P; Kusuma, YS; Kuulasmaa, K; Kyobutungi, C; Laamiri, FZ; Laatikainen, T; Lachat, C; Laid, Y; Lam, TH; Landrove, O; Lanska, V; Lappas, G; Larijani, B; Laugsand, LE; Laxmaiah, A; Bao, KLN; Le, TD; Leclercq, C; Lee, J; Lee, J; Lehtimaki, T; Lekhraj, R; Leon-Munoz, LM; Li, YP; Lilly, CL; Lim, WY; Lima-Costa, MF; Lin, HH; Lin, X; Linneberg, A; Lissner, L; Litwin, M; Liu, J; Lorbeer, R; Lotufo, PA; Lozano, JE; Luksiene, D; Lundqvist, A; Lunet, N; Ma, GH; Ma, J; Machado-Coelho, GLL; Machi, S; Maggi, S; Magliano, DJ; Maire, B; Makdisse, M; Malekzadeh, R; Malhotra, R; Rao, KM; Malyutina, S; Manios, Y; Mann, JI; Manzato, E; Margozzini, P; Markey, O; Marques-Vidal, P; Marrugat, J; Martin-Prevel, Y; Martorell, R; Masoodi, SR; Mathiesen, EB; Matsha, TE; Mazur, A; Mbanya, JCN; McFarlane, SR; McGarvey, ST; Mckee, M; McLachlan, S; McLean, RM; McNulty, BA; Yusof, SM; Mediene-Benchekor, S; Meirhaeghe, A; Meisinger, C; Menezes, AMB; Mensink, GBM; Meshram, II; Metspalu, A; Mi, J; Michaelsen, KF; Mikkel, K; Miller, JC; Miquel, JF; Miranda, JJ; Misigoj-Durakovic, M; Mohamed, MK; Mohammad, K; Mohammadifard, N; Mohan, V; Yusoff, MFM; Molbo, D; Moller, NC; Molnar, D; Mondo, CK; Monterrubio, EA; Monyeki, KDK; Moreira, LB; Morejon, A; Moreno, LA; Morgan, K; Mortensen, EL; Moschonis, G; Mossakowska, M; Mostafa, A; Mota, J; Motlagh, ME; Motta, J; Mu, TT; Muiesan, ML; Muller-Nurasyid, M; Murphy, N; Mursu, J; Murtagh, EM; Musa, KI; Musil, V; Nagel, G; Nakamura, H; Namesna, J; Nang, EEK; Nangia, VB; Nankap, M; Narake, S; Navarrete-Munoz, EM; Neal, WA; Nenko, I; Neovius, M; Nervi, F; Neuhauser, HK; Nguyen, ND; Nguyen, QN; Nieto-Martinez, RE; Ning, G; Ninomiya, T; Nishtar, S; Noale, M; Norat, T; Noto, D; Al Nsour, M; O'Reilly, D; Oh, K; Olayan, IH; Olinto, MTA; Oltarzewski, M; Omar, MA; Onat, A; Ordunez, P; Ortiz, AP; Osler, M; Osmond, C; Ostojic, SM; Otero, JA; Overvad, K; Owusu-Dabo, E; Paccaud, FM; Padez, C; Pahomova, E; Pajak, A; Palli, D; Palloni, A; Palmieri, L; Panda-Jonas, S; Panza, F; Parnell, WR; Parsaeian, M; Pecin, I; Pednekar, MS; Peeters, PH; Peixoto, SV; Peltonen, M; Pereira, AC; Perez, CM; Peters, A; Petkeviciene, J; Peykari, N; Pham, ST; Pigeot, I; Pikhart, H; Pilav, A; Pilotto, L; Pistelli, F; Pitakaka, F; Piwonska, A; Plans-Rubio, P; Poh, BK; Porta, M; Portegies, MLP; Poulimeneas, D; Pradeepa, R; Prashant, M; Price, JF; Puiu, M; Punab, M; Qasrawi, RF; Qorbani, M; Bao, TQ; Radic, I; Radisauskas, R; Rahman, M; Raitakari, O; Raj, M; Rao, SR; Ramachandran, A; Ramke, J; Ramos, R; Rampal, S; Rasmussen, F; Redon, J; Reganit, PFM; Ribeiro, R; Riboli, E; Rigo, F; de Wit, TFR; Ritti-Dias, RM; Rivera, JA; Robinson, SM; Robitaille, C; Rodri-Guez-Artalejo, F; Rodriguez-Perez, MD; Rodriguez-Villamizar, LA; Rojas-Martinez, R; Rojroongwasinkul, N; Romaguera, D; Ronkainen, K; Rosengren, A; Rouse, I; Rubinstein, A; Ruhli, FJ; Rui, O; Ruiz-Betancourt, BS; Horimoto, ARVR; Rutkowski, M; Sabanayagam, C; Sachdev, HS; Saidi, O; Salanave, B; Martinez, ES; Salomaa, V; Salonen, JT; Salvetti, M; Sanchez-Abanto, J; Sandjaja; Sans, S; Santos, DA; Santos, O; dos Santos, RN; Santos, R; Saramies, JL; Sardinha, LB; Sarrafzadegan, N; Saum, KU; Savva, SC; Scazufca, M; Rosario, AS; Schargrodsky, H; Schienkiewitz, A; Schmidt, IM; Schneider, IJ; Schultsz, C; Schutte, AE; Sein, AA; Sen, A; Senbanjo, IO; Sepanlou, SG; Shalnova, SA; Sharma, SK; Shaw, JE; Shibuya, K; Shin, DW; Shin, Y; Shiri, R; Siantar, R; Sibai, AM; Silva, AM; Silva, DAS; Simon, M; Simons, J; Simons, LA; Sjostrom, M; Slowikowska-Hilczer, J; Slusarczyk, P; Smeeth, L; Smith, MC; Snijder, MB; So, HK; Sobngwi, E; Soderberg, S; Soekatri, MYE; Solfrizzi, V; Sonestedt, E; Song, Y; Sorensen, TIA; Soric, M; Jerome, CS; Soumare, A; Staessen, JA; Starc, G; Stathopoulou, MG; Staub, K; Stavreski, B; Steene-Johannessen, J; Stehle, P; Stein, AD; Stergiou, GS; Stessman, J; Stieber, J; Stockl, D; Stocks, T; Stokwiszewski, J; Stratton, G; Stronks, K; Strufaldi, MW; Sun, CA; Sundstrom, J; Sung, YT; Sunyer, J; Suriyawongpaisal, P; Swinburn, BA; Sy, RG; Szponar, L; Tai, ES; Tammesoo, ML; Tamosiunas, A; Tang, LN; Tang, X; Tanser, F; Tao, Y; Tarawneh, MR; Tarp, J; Tarqui-Mamani, CB; Taylor, A; Tchibindat, F; Theobald, H; Thijs, L; Thuesen, BH; Tjonneland, A; Tolonen, HK; Tolstrup, JS; Topbas, M; Topor-Madry, R; Torrent, M; Toselli, S; Traissac, P; Trichopoulou, A; Trichopoulos, D; Trinh, OTH; Trivedi, A; Tshepo, L; Tulloch-Reid, MK; Tuomainen, TP; Tuomilehto, J; Turley, ML; Tynelius, P; Tzotzas, T; Tzourio, C; Ueda, P; Ukoli, FAM; Ulmer, H; Unal, B; Uusitalo, HMT; Valdivia, G; Vale, S; Valvi, D; van der Schouw, YT; Van Herck, K; Van Minh, H; van Rossem, L; van Valkengoed, IGM; Vanderschueren, D; Vanuzzo, D; Vatten, L; Vega, T; Velasquez-Melendez, G; Veronesi, G; Verschuren, WMM; Verstraeten, R; Victora, CG; Viegi, G; Viet, L; Viikari-Juntura, E; Vineis, P; Vioque, J; Virtanen, JK; Visvikis-Siest, S; Viswanathan, B; Vollenweider, P; Voutilainen, S; Vrdoljak, A; Vrijheid, M; Wade, AN; Wagner, A; Walton, J; Mohamud, WNW; Wang, MD; Wang, Q; Wang, YX; Wannamethee, SG; Wareham, N; Weerasekera, D; Whincup, PH; Widhalm, K; Widyahening, IS; Wiecek, A; Wijga, AH; Wilks, RJ; Willeit, J; Wilsgaard, T; Wojtyniak, B; Wong, JE; Wong, TY; Woo, J; Woodward, M; Wu, FC; Wu, JF; Wu, SL; Xu, HQ; Xu, L; Yamborisut, U; Yan, WL; Yang, XG; Yardim, N; Ye, XW; Yiallouros, PK; Yoshihara, A; You, QS; Younger-Coleman, NO; Yusoff, AF; Zainuddin, AA; Zambon, S; Zdrojewski, T; Zeng, Y; Zhao, D; Zhao, WH; Zheng, YF; Zhou, MG; Zhu, D; Zimmermann, E; Cisneros, JZ</t>
  </si>
  <si>
    <t>A century of trends in adult human height</t>
  </si>
  <si>
    <t>ELIFE</t>
  </si>
  <si>
    <t>[Bentham, James; Di Cesare, Mariachiara; Zhou, Bin; Bixby, Honor; Fortunato, Lea; Bennett, James E.; Kontis, Vasilis; Riboli, Elio; Ezzati, Majid; Bennett, James E.; Chan, Queenie; Elliott, Paul; Gunter, Marc; Hihtaniemi, Ilpo Tapani; Murphy, Neil; Norat,</t>
  </si>
  <si>
    <t>Ezzati, M (reprint author), Imperial Coll London, London, England.; Ezzati, M (reprint author), WHO Collaborating Ctr NCD Surveillance &amp; Epidemio, London, England.</t>
  </si>
  <si>
    <t>2050-084X</t>
  </si>
  <si>
    <t>e13410</t>
  </si>
  <si>
    <t>Martin-Maria, N; Caballero, FF; Olaya, B; Rodriguez-Artalejo, F; Haro, JM; Miret, M; Ayuso-Mateos, JL</t>
  </si>
  <si>
    <t>Positive Affect Is Inversely Associated with Mortality in Individuals without Depression</t>
  </si>
  <si>
    <t>FRONTIERS IN PSYCHOLOGY</t>
  </si>
  <si>
    <t>[Martin-Maria, Natalia; Felix Caballero, Francisco; Miret, Marta; Luis Ayuso-Mateos, Jose] Univ Autonoma Madrid, Sch Med, Dept Psychiat, Madrid, Spain; [Martin-Maria, Natalia; Felix Caballero, Francisco; Miret, Marta; Luis Ayuso-Mateos, Jose] Hosp Univ Princesa, Dept Psychiat, Inst Invest Sanitaria Princesa, Madrid, Spain; [Felix Caballero, Francisco; Olaya, Beatriz; Maria Haro, Josep; Miret, Marta; Luis Ayuso-Mateos, Jose] CIBER Mental Hlth, Madrid, Spain; [Olaya, Beatriz; Maria Haro, Josep] Parc Sanitari St Joan de Deu, Barcelona, Spain; [Rodriguez-Artalejo, Fernando] Univ Autonoma Madrid, Dept Prevent Med &amp; Publ Hlth, Sch Med, IdiPAZ, Madrid, Spain; [Rodriguez-Artalejo, Fernando] CIBER Epidemiol &amp; Publ Hlth, Madrid, Spain; [Maria Haro, Josep] Univ Barcelona, Dept Med, Barcelona, Spain</t>
  </si>
  <si>
    <t>Ayuso-Mateos, JL (reprint author), Univ Autonoma Madrid, Sch Med, Dept Psychiat, Madrid, Spain.; Ayuso-Mateos, JL (reprint author), Hosp Univ Princesa, Dept Psychiat, Inst Invest Sanitaria Princesa, Madrid, Spain.; Ayuso-Mateos, JL (reprint author), CIBER Mental Hlth, Madrid, Spain.</t>
  </si>
  <si>
    <t>1664-1078</t>
  </si>
  <si>
    <t>Garcia-Esquinas, E; Rahi, B; Peres, K; Colpo, M; Dartigues, JF; Bandinelli, S; Feart, C; Rodriguez-Artalejo, F</t>
  </si>
  <si>
    <t>Consumption of fruit and vegetables and risk of frailty: a dose-response analysis of 3 prospective cohorts of community-dwelling older adults</t>
  </si>
  <si>
    <t>AMERICAN JOURNAL OF CLINICAL NUTRITION</t>
  </si>
  <si>
    <t>[Garcia-Esquinas, Esther; Rodriguez-Artalejo, Fernando] Autonomous Univ Madrid, Dept Prevent Med &amp; Publ Hlth, Madrid, Spain; [Garcia-Esquinas, Esther; Rodriguez-Artalejo, Fernando] La Paz Univ Hosp, Inst Hlth Res, Madrid, Spain; [Garcia-Esquinas, Esther; Rodriguez-Artalejo, Fernando] Biomed Res Ctr Network Epidemiol &amp; Publ Hlth CIBE, Madrid, Spain; [Rahi, Berna; Peres, Karine; Dartigues, Jean-Francois; Feart, Catherine] French Inst Hlth &amp; Med Res, Bordeaux, France; [Rahi, Berna; Peres, Karine; Dartigues, Jean-Francois; Feart, Catherine] Univ Bordeaux, Bordeaux, France; [Colpo, Marco] Univ Florence, Dept Stat, Florence, Italy; [Bandinelli, Stefania] Florence Hlth Agcy, Geriatr Unit, Florence, Italy</t>
  </si>
  <si>
    <t>Garcia-Esquinas, E (reprint author), Autonomous Univ Madrid, Dept Prevent Med &amp; Publ Hlth, Madrid, Spain.; Garcia-Esquinas, E (reprint author), La Paz Univ Hosp, Inst Hlth Res, Madrid, Spain.; Garcia-Esquinas, E (reprint author), Biomed Res Ctr Network Epidemiol &amp; Publ Hlth CIBE, Madrid, Spain.</t>
  </si>
  <si>
    <t>0002-9165</t>
  </si>
  <si>
    <t>Hermengildo, Y; Lopez-Garcia, E; Garcia-Esquinas, E; Perez-Tasigchana, RF; Rodriguez-Artalejo, F; Guallar-Castillon, P</t>
  </si>
  <si>
    <t>Distribution of energy intake throughout the day and weight gain: a population-based cohort study in Spain</t>
  </si>
  <si>
    <t>BRITISH JOURNAL OF NUTRITION</t>
  </si>
  <si>
    <t>[Hermengildo, Ygor; Lopez-Garcia, Esther; Garcia-Esquinas, Esther; Perez-Tasigchana, Raul F.; Rodriguez-Artalejo, Fernando; Guallar-Castillon, Pilar] Univ Autonoma Madrid, IdiPaz, Dept Prevent Med &amp; Publ Hlth, Madrid 28029, Spain; [Hermengildo, Ygor; Lopez-Garcia, Esther; Garcia-Esquinas, Esther; Perez-Tasigchana, Raul F.; Rodriguez-Artalejo, Fernando; Guallar-Castillon, Pilar] CIBER Epidemiol &amp; Publ Hlth CIBERESP, Madrid 28029, Spain; [Hermengildo, Ygor] Hosp Univ 12 Octubre, Madrid 28041, Spain</t>
  </si>
  <si>
    <t>Guallar-Castillon, P (reprint author), Univ Autonoma Madrid, IdiPaz, Dept Prevent Med &amp; Publ Hlth, Madrid 28029, Spain.; Guallar-Castillon, P (reprint author), CIBER Epidemiol &amp; Publ Hlth CIBERESP, Madrid 28029, Spain.</t>
  </si>
  <si>
    <t>0007-1145</t>
  </si>
  <si>
    <t>Monroy-Parada, DX; Moya, MA; Bosqued, MJ; Lopez, L; Rodriguez-Artalejo, F; Royo-Bordonada, MA</t>
  </si>
  <si>
    <t>VENDING MACHINES OF FOOD AND BEVERAGES AND NUTRITIONAL PROFILE OF THEIR PRODUCTS AT SCHOOLS IN MADRID, SPAIN, 2014-2015</t>
  </si>
  <si>
    <t>REVISTA ESPANOLA DE SALUD PUBLICA</t>
  </si>
  <si>
    <t>[Xiomara Monroy-Parada, Doris] Albacete Univ, Teaching Hosp Complex, Albacete, Spain; [Xiomara Monroy-Parada, Doris; Angeles Moya, Maria; Jose Bosqued, Maria; Lopez, Lazaro; Angel Royo-Bordonada, Miguel] Inst Salud Carlos III, Natl Sch Publ Hlth, Madrid, Spain; [Rodriguez-Artalejo, Fernando] Autonomous Univ Madrid, IdiPaz, Fac Med, Dept Prevent Med &amp; Publ Hlth, Madrid, Spain; [Rodriguez-Artalejo, Fernando] Ciberesp, Madrid, Spain</t>
  </si>
  <si>
    <t>Monroy-Parada, DX (reprint author), Complejo Hosp Univ Albacete, Calle Hermanos Falco 27, Albacete 02008, Spain.</t>
  </si>
  <si>
    <t>1135-5727</t>
  </si>
  <si>
    <t>E1</t>
  </si>
  <si>
    <t>E9</t>
  </si>
  <si>
    <t>Ding, M; Satija, A; Bhupathiraju, SN; Hu, Y; Sun, Q; Han, JL; Lopez-Garcia, E; Willett, W; van Dam, RM; Hu, FB</t>
  </si>
  <si>
    <t>Response to Letter Regarding Article, "Association of Coffee Consumption With Total and Cause-Specific Mortality in 3 Large Prospective Cohorts"</t>
  </si>
  <si>
    <t>[Ding, Ming; Satija, Ambika; Bhupathiraju, Shilpa N.; Hu, Yang; Sun, Qi; Willett, Walter; van Dam, Rob M.; Hu, Frank B.] Harvard Univ, Sch Publ Hlth, Dept Nutr, Boston, MA 02115 USA; [Sun, Qi; Willett, Walter; Hu, Frank B.] Brigham &amp; Womens Hosp, Channing Div Network Med, 75 Francis St, Boston, MA 02115 USA; [Sun, Qi; Willett, Walter; Hu, Frank B.] Harvard Univ, Sch Med, Boston, MA USA; [Han, Jiali] Indiana Univ, Fairbanks Sch Publ Hlth, Dept Epidemiol, Indianapolis, IN 46204 USA; [Han, Jiali] Indiana Univ, Melvin &amp; Bren Simon Canc Ctr, Indianapolis, IN 46204 USA; [Lopez-Garcia, Esther] Univ Autonoma Madrid, Sch Med, Dept Prevent Med &amp; Publ Hlth, IdiPAZ,CIBER Epidemiol &amp; Publ Hlth, Madrid, Spain; [Willett, Walter; Hu, Frank B.] Harvard Univ, Sch Publ Hlth, Dept Epidemiol, Boston, MA 02115 USA; [van Dam, Rob M.] Natl Univ Singapore, Saw Swee Hock Sch Publ Hlth, Singapore 117548, Singapore; [van Dam, Rob M.] Natl Univ Singapore, Yong Loo Lin Sch Med, Singapore 117595, Singapore; [van Dam, Rob M.] Natl Univ Hlth Syst, Singapore, Singapore</t>
  </si>
  <si>
    <t>Ding, M (reprint author), Harvard Univ, Sch Publ Hlth, Dept Nutr, Boston, MA 02115 USA.</t>
  </si>
  <si>
    <t>e660</t>
  </si>
  <si>
    <t>Perez-Tasigchana, RF; Leon-Munoz, LM; Lopez-Garcia, E; Banegas, JR; Rodriguez-Artalejo, F; Guallar-Castillon, P</t>
  </si>
  <si>
    <t>Mediterranean Diet and Health-Related Quality of Life in Two Cohorts of Community-Dwelling Older Adults (vol 11, e0151596, 2016)</t>
  </si>
  <si>
    <t>e0155171</t>
  </si>
  <si>
    <t>Leon-Munoz, LM; Garcia-Esquinas, E; Soler-Vila, H; Guallar-Castillon, P; Banegas, JR; Rodriguez-Artalejo, F</t>
  </si>
  <si>
    <t>Unhealthy Eating Behaviors and Weight Gain: A Prospective Study in Young and Middle-Age Adults</t>
  </si>
  <si>
    <t>OBESITY</t>
  </si>
  <si>
    <t>[Leon-Munoz, Luz M.; Garcia-Esquinas, Esther; Soler-Vila, Hosanna; Guallar-Castillon, Pilar; Banegas, Jose R.; Rodriguez-Artalejo, Fernando] Univ Autonoma Madrid IdiPaz, Dept Med Prevent &amp; Salud Publ, Madrid, Spain; [Leon-Munoz, Luz M.; Garcia-Esquinas, Esther; Soler-Vila, Hosanna; Guallar-Castillon, Pilar; Banegas, Jose R.; Rodriguez-Artalejo, Fernando] CIBER Epidemiol &amp; Publ Hlth CIBERESP, Madrid, Spain; [Soler-Vila, Hosanna] Univ Miami, Leonard Miller Sch Med, Dept Epidemiol &amp; Publ Hlth, Miami, FL USA</t>
  </si>
  <si>
    <t>Leon-Munoz, LM; Rodriguez-Artalejo, F (reprint author), Univ Autonoma Madrid IdiPaz, Dept Med Prevent &amp; Salud Publ, Madrid, Spain.; Leon-Munoz, LM; Rodriguez-Artalejo, F (reprint author), CIBER Epidemiol &amp; Publ Hlth CIBERESP, Madrid, Spain.</t>
  </si>
  <si>
    <t>1930-7381</t>
  </si>
  <si>
    <t>Graciani, A; Garcia-Esquinas, E; Lopez-Garcia, E; Banegas, JR; Rodriguez-Artalejo, F</t>
  </si>
  <si>
    <t>Ideal Cardiovascular Health and Risk of Frailty in Older Adults</t>
  </si>
  <si>
    <t>CIRCULATION-CARDIOVASCULAR QUALITY AND OUTCOMES</t>
  </si>
  <si>
    <t>Univ Autonoma Madrid, Sch Med, Dept Prevent Med &amp; Publ Hlth, IdiPaz, Madrid 28029, Spain; CIBER Epidemiol &amp; Publ Hlth CIBERESP, Madrid, Spain</t>
  </si>
  <si>
    <t>Graciani, A; Rodriguez-Artalejo, F (reprint author), Univ Autonoma Madrid, Sch Med, Dept Prevent Med &amp; Publ Hlth, Arzobispo Morcillo S-N, Madrid 28029, Spain.</t>
  </si>
  <si>
    <t>1941-7705</t>
  </si>
  <si>
    <t>+</t>
  </si>
  <si>
    <t>Padron, A; Galan, I; Garcia-Esquinas, E; Fernandez, E; Ballbe, M; Rodriguez-Artalejo, F</t>
  </si>
  <si>
    <t>Exposure to secondhand smoke in the home and mental health in children: a population-based study</t>
  </si>
  <si>
    <t>TOBACCO CONTROL</t>
  </si>
  <si>
    <t>[Galan, Inaki] Inst Salud Carlos III, Natl Ctr Epidemiol, C Monforte de Lemos 5, Madrid 28029, Spain; [Padron, Alicia] Univ Miami, Miller Sch Med, Dept Publ Hlth Sci, Clinical Res Bldg, Miami, FL 33136 USA; [Galan, Inaki; Garcia-Esquinas, Esther; Rodriguez-Artalejo, Fernando] Univ Autonoma Madrid, IdiPAZ, Sch Med, Dept Prevent Med &amp; Publ Hlth, Madrid, Spain; [Garcia-Esquinas, Esther; Rodriguez-Artalejo, Fernando] CIBER Epidemiol &amp; Publ Hlth CIBERESP, Madrid, Spain; [Fernandez, Esteve; Ballbe, Montse] Inst Catala Oncol, Canc Prevent &amp; Control Program, Tobacco Control Unit, Barcelona, Spain; [Fernandez, Esteve; Ballbe, Montse] Inst Invest Biomed Bellvitge IDIBELL, Canc Control &amp; Prevent Grp, Barcelona, Spain; [Fernandez, Esteve] Univ Barcelona, Dept Clin Sci, Campus Bellvitge, Barcelona, Spain</t>
  </si>
  <si>
    <t>Galan, I (reprint author), Inst Salud Carlos III, Natl Ctr Epidemiol, C Monforte de Lemos 5, Madrid 28029, Spain.</t>
  </si>
  <si>
    <t>0964-4563</t>
  </si>
  <si>
    <t>Martinez-Vizcaino, V; Cavero-Redondo, I; Alvarez-Bueno, C; Rodriguez-Artalejo, F</t>
  </si>
  <si>
    <t>The Accuracy of Diagnostic Methods for Diabetic Retinopathy: A Systematic Review and Meta-Analysis</t>
  </si>
  <si>
    <t>[Martinez-Vizcaino, Vicente; Cavero-Redondo, Ivan; Alvarez-Bueno, Celia] Univ Castilla La Mancha, Hlth &amp; Social Res Ctr, Cuenca, Spain; [Martinez-Vizcaino, Vicente] Univ Autonoma Chile, Fac Ciencias Salud, Talca, Chile; [Rodriguez-Artalejo, Fernando] Univ Autonoma Madrid, Prevent Med &amp; Publ Hlth, Madrid, Spain</t>
  </si>
  <si>
    <t>Martinez-Vizcaino, V (reprint author), Univ Castilla La Mancha, Hlth &amp; Social Res Ctr, Cuenca, Spain.; Martinez-Vizcaino, V (reprint author), Univ Autonoma Chile, Fac Ciencias Salud, Talca, Chile.</t>
  </si>
  <si>
    <t>APR 28</t>
  </si>
  <si>
    <t>e0154411</t>
  </si>
  <si>
    <t>Zhou, B; Lu, Y; Hajifathalian, K; Bentham, J; Di Cesare, M; Danaei, G; Bixby, H; Cowan, MJ; Ali, MK; Taddei, C; Lo, WC; Reis-Santos, B; Stevens, GA; Riley, LM; Miranda, JJ; Bjerregaard, P; Rivera, JA; Fouad, HM; Ma, GS; Mbanya, JCN; McGarvey, ST; Mohan, V; Onat, A; Ramachandran, A; Ben Romdhane, H; Paciorek, CJ; Bennett, JE; Ezzati, M; Abdeen, ZA; Kadir, KA; Abu-Rmeileh, NM; Acosta-Cazares, B; Adams, R; Aekplakorn, W; Aguilar-Salinas, CA; Agyemang, C; Ahmadvand, A; Al-Othman, AR; Alkerwi, A; Amouyel, P; Amuzu, A; Andersen, LB; Anderssen, SA; Anjana, RM; Aounallah-Skhiri, H; Aris, T; Arlappa, N; Arveiler, D; Assah, FK; Avdicova, M; Azizi, F; Balakrishna, N; Bandosz, P; Barbagallo, CM; Barcelo, A; Batieha, AM; Baur, LA; Ben Romdhane, H; Benet, M; Bernabe-Ortiz, A; Bharadwaj, S; Bhargava, SK; Bi, YF; Bjerregaard, P; Bjertness, E; Bjertness, MB; Bjokelund, C; Blokstra, A; Bo, S; Boehm, BO; Boissonnet, CP; Bovet, P; Brajkovich, I; Breckenkamp, J; Brenner, H; Brewster, LM; Brian, GR; Bruno, G; Bugge, A; de Leon, AC; Can, G; Candido, APC; Capuano, V; Carlsson, AC; Carvalho, MJ; Casanueva, FF; Casas, JP; Caserta, CA; Castetbon, K; Chamukuttan, S; Chaturvedi, N; Chen, CJ; Chen, FF; Chen, SH; Cheng, CY; Chetrit, A; Chiou, ST; Cho, Y; Chudek, J; Cifkova, R; Claessens, F; Concin, H; Cooper, C; Cooper, R; Costanzo, S; Cottel, D; Cowell, C; Crujeiras, AB; D'Arrigo, G; Dallongeville, J; Dankner, R; Dauchet, L; de Gaetano, G; De Henauw, S; Deepa, M; Dehghan, A; Deschamps, V; Dhana, K; Di Castelnuovo, AF; Djalalinia, S; Doua, K; Drygas, W; Du, Y; Dzerve, V; Egbagbe, EE; Eggertsen, R; El Ati, J; Elosua, R; Erasmus, RT; Erem, C; Ergor, G; Eriksen, L; Escobedo-de la Pena, J; Fall, CH; Farzadfar, F; Felix-Redondo, FJ; Ferguson, TS; Fernandez-Berges, D; Ferrari, M; Ferreccio, C; Feskens, EJM; Finn, JD; Foger, B; Foo, LH; Forslund, AS; Fouad, HM; Francis, DK; Franco, MD; Franco, OH; Frontera, G; Furusawa, T; Gaciong, Z; Garnett, SP; Gaspoz, JM; Gasull, M; Gates, L; Geleijnse, JM; Ghasemian, A; Ghimire, A; Giampaoli, S; Gianfagna, F; Giovannelli, J; Giwercman, A; Gross, MG; Rivas, JPG; Gorbea, MB; Gottrand, F; Grafnetter, D; Grodzicki, T; Grontved, A; Gruden, G; Gu, DF; Guan, OP; Guerrero, R; Guessous, I; Guimaraes, AL; Gutierrez, L; Hambleton, IR; Hardy, R; Kumar, RH; Hata, J; Heidemann, C; Herrala, S; Hihtaniemi, IT; Ho, SY; Ho, SC; Hofman, A; Hormiga, CM; Horta, BL; Houti, L; Howitt, C; Htay, TT; Htet, AS; Htike, MMT; Htike, MMT; Hu, Y; Hussieni, AS; Huybrechts, I; Hwalla, N; Iacoviello, L; Iannone, AG; Ibrahim, MM; Ikeda, N; Ikram, MA; Irazola, VE; Islam, M; Iwasaki, M; Jacobs, JM; Jafar, T; Jamil, KM; Jasienska, G; Jiang, CQ; Jonas, JB; Joshi, P; Kafatos, A; Kalter-Leibovici, O; Kasaeian, A; Katz, J; Kaur, P; Kavousi, M; Kelishadi, R; Kengne, AP; Kersting, M; Khader, YS; Khalili, D; Khang, YH; Kiechl, S; Kim, J; Kolsteren, P; Kratzer, W; Kromhout, D; Kujala, UM; Kula, K; Kyobutungi, C; Laatikainen, T; Lachat, C; Laid, Y; Lam, TH; Landrove, O; Lanska, V; Lappas, G; Laxmaiah, A; Leclercq, C; Lee, J; Lee, J; Lehtimaki, T; Lekhraj, R; Leon-Munoz, LM; Li, YP; Lim, WY; Lima-Costa, MF; Lin, HH; Lin, X; Lissner, L; Lorbeer, R; Lozano, JE; Luksiene, D; Lundqvist, A; Lytsy, P; Ma, GS; Machado-Coelho, GLL; Machi, S; Maggi, S; Magliano, DJ; Makdisse, M; Rao, KM; Manios, Y; Manzato, E; Margozzini, P; Marques-Vidal, P; Martorell, R; Masoodi, SR; Mathiesen, EB; Matsha, TE; Mbanya, JCN; McFarlane, SR; McGarvey, ST; McLachlan, S; McNulty, BA; Mediene-Benchekor, S; Meirhaeghe, A; Menezes, AMB; Merat, S; Meshram, II; Mi, J; Miquel, JF; Miranda, JJ; Mohamed, MK; Mohammad, K; Mohammadifard, N; Mohan, V; Yusoff, MFM; Moller, NC; Molnar, D; Mondo, CK; Morejon, A; Moreno, LA; Morgan, K; Moschonis, G; Mossakowska, M; Mostafa, A; Mota, J; Motta, J; Mu, TT; Muiesan, ML; Muller-Nurasyid, M; Mursu, J; Nagel, G; Namesna, J; Nang, EEK; Nangia, VB; Navarrete-Munoz, EM; Ndiaye, NC; Nenko, I; Nervi, F; Nguyen, ND; Nguyen, QN; Nieto-Martinez, RSE; Ning, G; Ninomiya, T; Noale, M; Noto, D; Al Nsour, M; Ochoa-Aviles, AM; Oh, K; Onat, A; Ordunez, P; Osmond, C; Otero, JA; Owusu-Dabo, E; Pahomova, E; Palmieri, L; Panda-Jonas, S; Panza, F; Parsaeian, M; Peixoto, SV; Peltonen, M; Peters, A; Peykari, N; Pham, ST; Pilav, A; Pitakaka, F; Piwonska, A; Piwonski, J; Plans-Rubio, P; Porta, M; Portegies, MLP; Poustchi, H; Pradeepa, R; Price, JF; Punab, M; Qasrawi, RF; Qorbani, M; Radisauskas, R; Rahman, M; Raitakari, O; Rao, SR; Ramachandran, A; Ramke, J; Ramos, R; Rampal, S; Rathmann, W; Redon, J; Reganit, PFM; Rigo, F; Robinson, SM; Robitaille, C; Rodriguez-Artalejo, F; Rodriguez-Perez, MD; Rodriguez-Villamizar, LA; Rojas-Martinez, R; Ronkainen, K; Rosengren, A; Rubinstein, A; Rui, O; Ruiz-Betancourt, BS; Horimoto, ARVR; Rutkowski, M; Sabanayagam, C; Sachdev, HS; Saidi, O; Sakarya, S; Salanave, B; Salonen, JT; Salvetti, M; Sanchez-Abanto, J; Santos, D; dos Santos, RN; Santos, R; Saramies, JL; Sardinha, LB; Sarrafzadegan, N; Saum, KU; Scazufca, M; Schargrodsky, H; Scheidt-Nave, C; Sein, AA; Sharma, SK; Shaw, JE; Shibuya, K; Shin, Y; Shiri, R; Siantar, R; Sibai, AM; Simon, M; Simons, J; Simons, LA; Sjostrom, M; Slowikowska-Hilczer, J; Slusarczyk, P; Smeeth, L; Snijder, MB; So, HK; Sobngwi, E; Soderberg, S; Solfrizzi, V; Sonestedt, E; Soumare, A; Staessen, JA; Stathopoulou, MG; Steene-Johannessen, J; Stehle, P; Stein, AD; Stessman, J; Stockl, D; Stokwiszewski, J; Stronks, K; Strufaldi, MW; Sun, CA; Sundstrom, J; Sung, YT; Suriyawongpaisal, P; Sy, RG; Tai, ES; Tamosiunas, A; Tang, L; Tarawneh, M; Tarqui-Mamani, CB; Taylor, A; Theobald, H; Thijs, L; Thuesen, BH; Tolonen, HK; Tolstrup, JS; Topbas, M; Torrent, M; Traissac, P; Trinh, OTH; Tulloch-Reid, MK; Tuomainen, TP; Turley, ML; Tzourio, C; Ueda, P; Ukoli, FAM; Ulmer, H; Uusitalo, HMT; Valdivia, G; Valvi, D; van Rossem, L; van Valkengoed, IGM; Vanderschueren, D; Vanuzzo, D; Vega, T; Velasquez-Melendez, G; Veronesi, G; Verschuren, WMM; Verstraeten, R; Viet, L; Vioque, J; Virtanen, JK; Viswanathan, B; Vollenweider, P; Voutilainen, S; Vrijheid, M; Wade, AN; Wagner, A; Walton, J; Mohamud, WNW; Wang, F; Wang, MD; Wang, Q; Wang, YX; Wannamethee, SG; Weerasekera, D; Whincup, PH; Widhalm, K; Wijga, AH; Wilks, RJ; Willeit, J; Wilsgaard, T; Wojtyniak, B; Wong, TY; Woo, J; Woodward, M; Wu, FC; Wu, SL; Xu, HQ; Yan, WL; Yang, XG; Ye, XW; Yoshihara, A; Younger-Coleman, NO; Zambon, S; Zargar, AH; Zdrojewski, T; Zhao, WH; Zheng, YF; Cisneros, JZ</t>
  </si>
  <si>
    <t>Worldwide trends in diabetes since 1980: a pooled analysis of 751 population-based studies with 4.4 million participants</t>
  </si>
  <si>
    <t>[Zhou, Bin; Bentham, James; Di Cesare, Mariachiara; Bixby, Honor; Bennett, James E.; Ezzati, Majid] Univ London Imperial Coll Sci Technol &amp; Med, London W2 1PG, England; [Lu, Yuan; Hajifathalian, Kaveh; Danaei, Goodarz] Harvard Univ, TH Chan Sch Publ Hlth, Cambridge, MA 02138 USA; [Di Cesare, Mariachiara] Middlesex Univ, London N17 8HR, England; [Cowan, Melanie J.; Stevens, Gretchen A.; Riley, Leanne M.] World Hlth Org, Geneva, Switzerland; [Ali, Mohammed K.] Emory Univ, Atlanta, GA 30322 USA; [Taddei, Cristina] Univ Florence, I-50121 Florence, Italy; [Lo, Wei-Cheng] Natl Taiwan Univ, Taipei, Taiwan; [Reis-Santos, Barbara] Univ Fed Pelotas, Pelotas, Brazil; [Bernabe-Ortiz, Antonio; Jaime Miranda, J.] Univ Peruana Cayetano Heredia, Lima, Peru; [Bjerregaard, Peter; Andersen, Lars Bo; Bugge, Anna; Tolstrup, Janne S.] Univ Southern Denmark, Odense, Denmark; Univ Greenland, Manutooq, Greenland; [Rivera, Juan A.] Inst Nacl Salud Publ, Cuernavaca, Morelos, Mexico; [Fouad, Heba M.] World Hlth Org, Reg Off Eastern Mediterranean, Cairo, Egypt; [Ma, Guansheng] Peking Univ, Beijing, Peoples R China; [Mbanya, Jean Claude N.; Assah, Felix K.] Univ Yaounde I, Yaounde, Cameroon; [McGarvey, Stephen T.] Brown Univ, Providence, RI 02912 USA; [Mohan, Viswanathan; Anjana, Ranjit Mohan; Deepa, Mohan] Madras Diabet Res Fdn, Madras, Tamil Nadu, India; [Onat, Altan; Can, Gunay] Istanbul Univ, Istanbul, Turkey; [Pilav, Aida] Fed Minist Hlth, Sarajevo, Bosnia &amp; Herceg; [Ramachandran, Ambady; Chamukuttan, Snehalatha] India Diabet Res Fdn, Madras, Tamil Nadu, India; [Ben Romdhane, Habiba] Univ Tunis El Manar, Tunis, Tunisia; [Paciorek, Christopher J.] Univ Calif Berkeley, Berkeley, CA 94720 USA; [Abdeen, Ziad A.] Al Quds Univ, Jerusalem, Israel; [Kadir, Khalid Abdul] Monash Univ Malaysia, Selangor, Malaysia; [Abu-Rmeileh, Niveen M.] Birzeit Univ, Birzeit, Israel; [Acosta-Cazares, Benjamin] Inst Mexicano Seguro Social, Mexico City, DF, Mexico; [Adams, Robert] Univ Adelaide, Adelaide, SA 5005, Australia; [Aekplakorn, Wichai] Mahidol Univ, Bangkok 10700, Thailand; [Aguilar-Salinas, Carlos A.] Inst Nacl Ciencias Med &amp; Nutr Salvador Zubiran, Mexico City, DF, Mexico; [Agyemang, Charles; Brewster, Lizzy M.] Univ Amsterdam, NL-1012 WX Amsterdam, Netherlands; [Ahmadvand, Alireza; Djalalinia, Shirin] Noncommunicable Dis Res Ctr, Tehran, Iran; [Al-Othman, Amani Rashed] Kuwait Inst Sci Res, Kuwait, Kuwait; [Alkerwi, Ala'a] Luxembourg Inst Hlth, Luxembourg, Luxembourg; [Amouyel, Philippe] Lille Univ &amp; Hosp, Lille, France; [Amuzu, Antoinette] London Sch Hyg &amp; Trop Med, London, England; [Anderssen, Sigmund A.] Norwegian Sch Sport Sci, Oslo, Norway; [Aounallah-Skhiri, Hajer] Natl Inst Publ Hlth, Tunis, Tunisia; [Aris, Tahir] Minist Hlth Malaysia, Kuala Lumpur, Malaysia; [Arlappa, Nimmathota; Balakrishna, Nagalla] Indian Council Med Res, New Delhi, India; [Arveiler, Dominique] Strasbourg Univ &amp; Hosp, Strasbourg, France; [Avdicova, Maria] Reg Author Publ Hlth, Banska Bystrica, Slovakia; [Azizi, Fereidoun] Shahid Beheshti Univ Med Sci, Tehran, Iran; [Bandosz, Piotr] Med Univ Gdansk, Gdansk, Poland; [Barbagallo, Carlo M.] Univ Palermo, I-90133 Palermo, Italy; [Barcelo, Alberto] Pan Amer Hlth Org, Washington, DC USA; [Batieha, Anwar M.] Jordan Univ Sci &amp; Technol, Amman, Jordan; [Baur, Louise A.] Univ Sydney, Sydney, NSW 2006, Australia; [Benet, Mikhail] Univ Med Sci, Havana, Cuba; [Bharadwaj, Sumit] Chirayu Med Coll, Bhopal, Madhya Pradesh, India; [Bhargava, Santosh K.] Sunder Lal Jain Hosp, New Delhi, India; [Bi, Yufang] Shanghai Jiao Tong Univ, Sch Med, Shanghai 200030, Peoples R China; [Bjertness, Espen; Bjertness, Marius B.] Univ Oslo, N-0316 Oslo, Norway; [Bjorkelund, Cecilia] Univ Gothenburg, Gothenburg, Sweden; [Blokstra, Anneke] Natl Inst Publ Hlth &amp; Environm, Amsterdam, Netherlands; [Bo, Simona; Bruno, Graziella] Univ Turin, I-10124 Turin, Italy; [Boehm, Bernhard O.] Nanyang Technol Univ, Singapore 639798, Singapore; [Boissonnet, Carlos P.] Ctr Educ Med &amp; Invest Clin, Buenos Aires, DF, Argentina; [Bovet, Pascal] Minist Hlth, Mahe, Seychelles; [Bovet, Pascal] Univ Lausanne, CH-1015 Lausanne, Switzerland; [Brajkovich, Imperia] Cent Univ Venezuela, Caracas, Venezuela; [Breckenkamp, Juergen] Univ Bielefeld, Bielefeld, Germany; [Brenner, Hermann] German Canc Res Ctr, Berlin, Germany; [Brian, Garry R.] Fred Hollows Fdn New Zealand, Wellington, New Zealand; [Cabrera de Leon, Antonio] Univ La Laguna, E-38207 San Cristobal la Laguna, Spain; [Candido, Ana Paula C.] Univ Fed Juiz de Fora, Juiz De Fora, Brazil; [Capuano, Vincenzo] Cardiol Mercato S Severino, Milan, Italy; [Carlsson, Axel C.] Karolinska Inst, S-10401 Stockholm, Sweden; [Carvalho, Maria J.] Univ Porto, Rua Campo Alegre 823, P-4100 Oporto, Portugal; [Casanueva, Felipe F.] Univ Santiago de Compostela, Santiago De Compostela, Spain; [Casas, Juan-Pablo; Chaturvedi, Nishi; Cooper, Rachel] UCL, London WC1E 6BT, England; [Caserta, Carmelo A.] Assoc Calabrese Epatol, Milan, Italy; [Castetbon, Katia; Deschamps, Valerie] French Inst Hlth Surveillance, Paris, France; [Chen, Chien-Jen] Acad Sinica, Taipei, Taiwan; [Chen, Fangfang] Capital Inst Pediat, Beijing, Peoples R China; [Chen, Shuohua] Kailuan Gen Hosp, Beijing, Peoples R China; [Cheng, Ching-Yu] Duke NUS Grad Med Sch, Singapore, Singapore; [Chetrit, Angela; Dankner, Rachel] Gertner Inst Epidemiol &amp; Hlth Policy Res, Haifa, Israel; [Chiou, Shu-Ti] Minist Hlth &amp; Welf, Taipei, Taiwan; [Cho, Yumi] Korea Ctr Dis Control &amp; Prevent, Seoul, South Korea; [Chudek, Jerzy] Med Univ Silesia, Poznan, Poland; [Cifkova, Renata] Charles Univ Prague, Prague, Czech Republic; [Claessens, Frank] Katholieke Univ Leuven, Leuven, Belgium; [Concin, Hans] Agcy Prevent &amp; Social Med, Bregenz, Austria; [Cooper, Cyrus] Univ Southampton, Southampton SO9 5NH, Hants, England; [Costanzo, Simona; de Gaetano, Giovanni; Di Castelnuovo, Augusto F.] IRCCS Ist Neurol Mediterraneo Neuromed, Milan, Italy; [Cottel, Dominique; Dallongeville, Jean] Inst Pasteur, Lille, France; [Cowell, Chris] Univ Western Sydney, Penrith, NSW 1797, Australia; [Crujeiras, Ana B.] CIBEROBN, Barcelona, Spain; [D'Arrigo, Graziella] CNR, Milan, Italy; [Dauchet, Luc] Lille Univ Hosp, Lille, France; [De Henauw, Stefaan] Univ Ghent, B-9000 Ghent, Belgium; [Dehghan, Abbas] Erasmus MC, Rotterdam, Netherlands; [Deschamps, Valerie] French Inst Hlth Surveillance, Paris, France; [Dhana, Klodian] Erasmus MC, Rotterdam, Netherlands; [Di Castelnuovo, Augusto F.] IRCCS Ist Neurol Mediterraneo Neuromed, Milan, Italy; [Djalalinia, Shirin] Noncommunicable Dis Res Ctr, Tehran, Iran; [Doua, Kouamelan] Minist Sante &amp; Lutte Contre Sida, Abidjan, Cote Ivoire; [Drygas, Wojciech] Cardinal Wyszynski Inst Cardiol, Poznan, Poland; [Du, Yong] Robert Koch Inst, Berlin, Germany; [Dzerve, Vilnis] Latvian State Univ, Riga, Latvia; [Egbagbe, Eruke E.] Univ Benin, Benin, Nigeria; [Eggertsen, Robert] Univ Gothenburg, Gothenburg, Sweden; [El Ati, Jalila] Natl Inst Nutr &amp; Food Technol, Tunis, Tunisia; [Elosua, Roberto] Inst Hosp Mar Invest Med, Barcelona, Spain; [Erasmus, Rajiv T.] Univ Stellenbosch, ZA-7600 Stellenbosch, South Africa; [Erem, Cihangir; Topbas, Murat] Karadeniz Tech Univ, Ankara, Turkey; [Ergor, Gul] Dokuz Eylul Univ, TR-35210 Alsancak, Turkey; [Eriksen, Louise] Univ So Denmark, Copenhagen, Denmark; [Escobedo-de la Pena, Jorge] Inst Mexicano Seguro Social, Mexico City, DF, Mexico; [Fall, Caroline H.] Univ Southampton, Southampton SO9 5NH, Hants, England; [Farzadfar, Farshad] Univ Tehran Med Sci, Tehran, Iran; [Felix-Redondo, Francisco J.] Ctr Salud Villanueva Norte, Barcelona, Spain; [Ferguson, Trevor S.] Univ W Indies, Kingston, Jamaica; [Fernandez-Berges, Daniel] Hosp Don Benito Villanueva Serena, Barcelona, Spain; [Ferrari, Marika] Council Agr Res &amp; Econ, Milan, Italy; [Ferreccio, Catterina] Pontificia Univ Catolica Chile, Santiago, Chile; [Feskens, Edith J. M.] Wageningen Univ, NL-6700 AP Wageningen, Netherlands; [Finn, Joseph D.] Univ Manchester, Manchester M13 9PL, Lancs, England; [Foeger, Bernhard] Agcy Prevent &amp; Social Med, Innsbruck, Austria; [Foo, Leng Huat] Univ Sains Malaysia, Kuala Lumpur, Malaysia; [Forslund, Ann-Sofie] Univ Lulea, S-97187 Lulea, Sweden; [Fouad, Heba M.] WHO, Reg Offi Eastern Mediterranean, Cairo, Egypt; [Francis, Damian K.] Univ W Indies, Kingston, Jamaica; [Franco, Maria do Carmo] Univ Fed Sao Paulo, Sao Paulo, Brazil; [Franco, Oscar H.] Erasmus MC, Rotterdam, Netherlands; [Frontera, Guillermo] Hosp Univ Son Espases, Barcelona, Spain; [Furusawa, Takuro] Kyoto Univ, Kyoto 6068501, Japan; [Gaciong, Zbigniew] Med Univ Warsaw, Warsaw, Poland; [Garnett, Sarah P.] Univ Sydney, Sydney, NSW 2006, Australia; [Gaspoz, Jean-Michel] Univ Hosp Geneva, Geneva, Switzerland; [Gasull, Magda] CIBER Epidemiol &amp; Salud Publ, Barcelona, Spain; [Gates, Louise] Australian Bur Stat, Melbourne, Vic, Australia; [Geleijnse, Johanna M.] Wageningen Univ, NL-6700 AP Wageningen, Netherlands; [Ghasemian, Anoosheh] Noncommunicable Dis Res Ctr, Tehran, Iran; [Ghimire, Anup] BP Koirala Inst Hlth Sci, Kathmandu, Nepal; [Giampaoli, Simona] Ist Super Sanita, Milan, Italy; [Gianfagna, Francesco] Univ Insubria, Insubria, Italy; [Giovannelli, Jonathan] Lille Univ Hosp, Lille, France; [Giwercman, Aleksander] Lund Univ, S-22100 Lund, Sweden; [Gonzalez Gross, Marcela] Univ Politecn Madrid, E-28040 Madrid, Spain; [Gonzalez Rivas, Juan P.] Andes Clin Cardiometab Studies, Maracaibo, Venezuela; [Bonet Gorbea, Mariano] Natl Inst Hyg Epidemiol &amp; Microbiol, Havana, Cuba; [Gottrand, Frederic] Univ Lille 2, F-59800 Lille, France; [Grafnetter, Dusan] Inst Clin &amp; Expt Med, Prague, Czech Republic; [Grodzicki, Tomasz] Jagiellonian Univ, Coll Med, PL-31007 Krakow, Poland; [Grontved, Anders] Univ So Denmark, Odense, Denmark; [Gruden, Grabriella] Univ Turin, I-10124 Turin, Italy; [Gu, Dongfeng] Natl Ctr Cardiovasc Dis, Beijing, Peoples R China; [Guan, Ong Peng] Singapore Eye Res Inst, Singapore, Singapore; [Guerrero, Ramiro] Univ Icesi, Cali, Colombia; [Guessous, Idris] Univ Hosp Geneva, Geneva, Switzerland; [Guimaraes, Andre L.] Univ Estadual Montes Claros, Montes Claros, Brazil; [Gutierrez, Laura] Inst Clin Effectiveness &amp; Hlth Policy, Buenos Aires, DF, Argentina; [Hambleton, Ian R.] Univ W Indies, Kingston, Jamaica; [Hardy, Rebecca] UCL, London WC1E 6BT, England; [Kumar, Rachakulla Hari] Indian Council Med Res, New Delhi, India; [Hata, Jun] Kyushu Univ, Fukuoka 812, Japan; Tulane Univ, New Orleans, LA 70118 USA; [Heidemann, Christin] Robert Koch Inst, Berlin, Germany; [Herrala, Sauli] Oulu Univ Hosp, Oulu, Finland; [Hihtaniemi, Ilpo Tapani] Imperial Coll London, London, England; [Ho, Sai Yin] Univ Hong Kong, Hong Kong, Peoples R China; [Ho, Suzanne C.] Chinese Univ Hong Kong, Hong Kong, Peoples R China; [Hofman, Albert] Erasmus MC, Rotterdam, Netherlands; [Hormiga, Claudia M.] Fdn Oftalmol Santander, Santander, Spain; [Horta, Bernardo L.] Univ Fed Pelotas, Pelotas, Brazil; [Houti, Leila] Univ Oran 1, Oran, Algeria; [Howitt, Christina] Univ W Indies, Kingston, Jamaica; [Htay, Thein Thein; Htike, Maung Maung Than] Minist Hlth, Naypyidaw, Myanmar; [Htet, Aung Soe] Univ Oslo, N-0316 Oslo, Norway; [Hu, Yang] Harvard Univ, TH Chan Sch Publ Hlth, Cambridge, MA 02138 USA; [Hussieni, Abdullatif S.] Birzeit Univ, Birzeit, Israel; [Huybrechts, Inge] Int Agcy Res Canc, Lyon, France; [Hwalla, Nahla] Amer Univ Beirut, Beirut, Lebanon; [Iacoviello, Licia] IRCCS Ist Neurol Mediterraneo Neuromed, Milan, Italy; [Iannone, Anna G.] Cardiol Mercato S Severino, Milan, Italy; [Ibrahim, M. Mohsen] Cairo Univ, Cairo, Egypt; [Ikeda, Nayu] Natl Inst Hlth &amp; Nutr, Tokyo, Japan; [Ikram, M. Arfan] Erasmus MC, Rotterdam, Netherlands; [Irazola, Vilma E.] Inst Clin Effectiveness &amp; Hlth Policy, Buenos Aires, DF, Argentina; [Islam, Muhammad] Aga Khan Univ, Karachi, Pakistan; [Iwasaki, Masanori] Niigata Univ, Niigata 95021, Japan; [Jacobs, Jeremy M.] Hadassah Univ, Med Ctr, Jerusalem, Israel; [Jafar, Tazeen] Duke NUS Grad Med Sch, Singapore, Singapore; [Jamil, Kazi M.] Kuwait Inst Sci Res, Kuwait, Kuwait; [Jasienska, Grazyna] Jagiellonian Univ, Coll Med, PL-31007 Krakow, Poland; [Jiang, Chao Qiang] Univ Hong Kong, Hong Kong, Peoples R China; [Jonas, Jost B.] Heidelberg Univ, Heidelberg, Germany; [Joshi, Pradeep] WHO, Country Off, New Delhi, India; [Kafatos, Anthony] Univ Crete, Iraklion, Greece; [Kalter-Leibovici, Ofra] Gertner Inst Epidemiol &amp; Hlth Policy Res, Jerusalem, Israel; [Kasaeian, Amir] Noncommunicable Dis Res Ctr, Tehran, Iran; [Katz, Joanne] Johns Hopkins Bloomberg Sch Publ Hlth, Baltimore, MD USA; [Kaur, Prabhdeep] Natl Inst Epidemiol, New Delhi, India; [Kavousi, Maryam] Erasmus MC, Rotterdam, Netherlands; Oulu Univ Hosp, Oulu, Finland; [Kelishadi, Roya] Res Inst Primordial Prevent Noncommunicable Dis, Tehran, Iran; [Kengne, Andre P.] South African Med Res Council, Cape Town, South Africa; [Kersting, Mathilde] Res Inst Child Nutr, Dortmund, Germany; [Khader, Yousef Saleh] Jordan Univ Sci &amp; Technol, Irbid, Jordan; [Khalili, Davood] Shahid Beheshti Univ Med Sci, Tehran, Iran; [Khang, Young-Ho] Seoul Natl Univ, Seoul 151, South Korea; [Kiechl, Stefan] Med Univ Innsbruck, A-6020 Innsbruck, Austria; [Kim, Jeongseon] Natl Canc Ctr, Goyang, South Korea; [Kolsteren, Patrick] Inst Trop Med, Antwerp, Belgium; Tartu Univ Clin, Tartu, Estonia; [Kratzer, Wolfgang] Univ Hosp Ulm, Ulm, Germany; [Kromhout, Daan] Wageningen Univ, NL-6700 AP Wageningen, Netherlands; [Kujala, Urho M.] Univ Jyvaskyla, SF-40351 Jyvaskyla, Finland; [Kula, Krzysztof] Med Univ Lodz, Lodz, Poland; [Kyobutungi, Catherine] African Populat &amp; Hlth Res Ctr, Nairobi, Kenya; [Laatikainen, Tiina; Tolonen, Hanna K.] Natl Inst Hlth &amp; Welf, Helsinki, Finland; [Lachat, Carl] Univ Ghent, B-9000 Ghent, Belgium; [Laid, Youcef] INSP, Algiers, Algeria; [Lam, Tai Hing] Univ Hong Kong, Hong Kong, Hong Kong, Peoples R China; [Landrove, Orlando] Minist Salud Publ, Havana, Cuba; [Lanska, Vera] Inst Clin &amp; Expt Med, Prague, Czech Republic; [Lappas, Georg] Sahlgrens Acad, Gothenburg, Sweden; [Laxmaiah, Avula] Indian Council Med Res, New Delhi, India; [Leclercq, Catherine] Food &amp; Agr Org, Rome, Italy; [Lee, Jeannette] Natl Univ Singapore, Singapore 117548, Singapore; [Lee, Jeonghee] Natl Canc Ctr, Goyang, South Korea; [Lehtimaki, Terho] Tampere Univ Hosp, Tampere, Finland; [Lekhraj, Rampal] Univ Putra Malaysia, Serdang 43400, Malaysia; [Leon-Munoz, Luz M.] Univ Autonoma Madrid, E-28049 Madrid, Spain; [Li, Yanping] Harvard Univ, TH Chan Sch Publ Hlth, Cambridge, MA 02138 USA; [Lim, Wei-Yen] Natl Univ Singapore, Singapore 117548, Singapore; [Fernanda Lima-Costa, M.] Fundacao Oswaldo Cruz, Rene Rachou Res Inst, Recife, PE, Brazil; [Lin, Hsien-Ho] Natl Taiwan Univ, Taipei, Taiwan; [Lin, Xu] Univ Chinese Acad Sci, Beijing, Peoples R China; [Lissner, Lauren] Univ Gothenburg, Gothenburg, Sweden; [Lorbeer, Roberto] Univ Med Greifswald, Greifswald, Germany; [Eugenio Lozano, Jose] Consejeria Sanidad Junta Castilla &amp; Leon, Madrid, Spain; [Luksiene, Dalia] Lithuanian Univ Hlth Sci, Kaunas, Lithuania; [Lundqvist, Annamari] Natl Inst Hlth &amp; Welf, Helsinki, Finland; [Lytsy, Per] Uppsala Univ, S-75105 Uppsala, Sweden; [Ma, Guansheng] Peking Univ, Beijing, Peoples R China; [Machado-Coelho, George L. L.] Univ Fed Ouro Preto, Ouro Preto, Brazil; [Machi, Suka] Jikei Univ, Sch Med, Tokyo, Japan; [Maggi, Stefania] CNR, Rome, Italy; [Magliano, Dianna J.] Baker IDI Heart &amp; Diabet Inst, Melbourne, Vic, Australia; [Makdisse, Marcia] Hosp Israelita Albert Einstein, Sao Paulo, Brazil; [Rao, Kodavanti Mallikharjuna] Indian Council Med Res, New Delhi, India; [Manios, Yannis] Harokopio Univ, Kallithea, Greece; [Manzato, Enzo] Univ Padua, I-35100 Padua, Italy; [Margozzini, Paula] Pontificia Univ Catolica Chile, Santiago, Chile; [Marques-Vidal, Pedro] Univ Lausanne Hosp, Lausanne, Switzerland; [Martorell, Reynaldo] Emory Univ, Atlanta, GA 30322 USA; [Masoodi, Shariq R.] Sherikashmir Inst Med Sci, Srinagar, Jammu &amp; Kashmir, India; [Mathiesen, Ellisiv B.] UiT Arct Univ Norway, Tromso, Norway; [Matsha, Tandi E.] Cape Peninsula Univ Technol, Cape Town, South Africa; [Mbanya, Jean Claude N.] Univ Yaounde I, Yaounde, Cameroon; [McFarlane, Shelly R.] Univ W Indies, Kingston, Jamaica; [McGarvey, Stephen T.] Brown Univ, Providence, RI 02912 USA; [McLachlan, Stela] Univ Edinburgh, Edinburgh EH8 9YL, Midlothian, Scotland; [McNulty, Breige A.] Univ Coll Dublin, Dublin 2, Ireland; [Mediene-Benchekor, Sounnia] Univ Oran 1, Es Senia, Algeria; [Meirhaeghe, Aline] INSERM, F-75654 Paris 13, France; [Menezes, Ana Maria B.] Univ Fed Pelotas, Pelotas, Brazil; [Merat, Shahin] Digest Dis Res Inst, Tehran, Iran; [Meshram, Indrapal I.] Indian Council Med Res, New Delhi, India; [Mi, Jie] Capital Inst Pediat, Beijing, Peoples R China; [Francisco Miquel, Juan] Pontificia Univ Catolica Chile, Santiago, Chile; [Miranda, J. Jaime] Univ Peruana Cayetano Heredia, Lima, Peru; [Mohamed, Mostafa K.] Ain Shams Univ, Cairo, Egypt; [Mohammad, Kazem] Univ Tehran Med Sci, Tehran, Iran; [Mohammadifard, Noushin] Isfahan Cardiovasc Res Ctr, Tehran, Iran; [Mohan, Viswanathan] Madras Diabet Res Fdn, Madras, Tamil Nadu, India; [Yusoff, Muhammad Fadhli Mohd] Minist Hlth Malaysia, Kuala Lumpur, Malaysia; [Moller, Niels C.] Univ So Denmark, Odense, Denmark; [Molnar, Denes] Univ Pecs, Pecs, Hungary; [Mondo, Charles K.] Mulago Hosp, Kampala, Uganda; [Morejon, Alain] Univ Med Sci, Havana, Cuba; [Moreno, Luis A.] Univ Zaragoza, E-50009 Zaragoza, Spain; [Morgan, Karen] RCSI Dublin, Dublin, Ireland; [Moschonis, George] Harokopio Univ, Kallithea, Greece; [Mossakowska, Malgorzata] Int Inst Mol &amp; Cell Biol, Warsaw, Poland; [Mostafa, Aya] Ain Shams Univ, Cairo, Egypt; [Mota, Jorge] Univ Porto, Rua Campo Alegre 823, P-4100 Oporto, Portugal; [Motta, Jorge] Gorgas Mem Inst Publ Hlth, Panama City, Panama; [Mu, Thet Thet] Dept Publ Hlth, Naypyidaw, Myanmar; [Muiesan, Maria Lorenza] Univ Brescia, Brescia, Italy; [Mueller-Nurasyid, Martina] Helmholtz Zentrum Munchen, Munich, Germany; [Mursu, Jaakko] Univ Eastern Finland, Joensuu, Finland; [Nagel, Gabriele] Univ Ulm, D-89069 Ulm, Germany; [Namesna, Jana] Reg Author Publ Hlth, Banska Bystrica, Slovakia; [Nang, Ei Ei K.] Natl Univ Singapore, Singapore 117548, Singapore; [Nangia, Vinay B.] Suraj Eye Inst, Nagpur, Maharashtra, India; [Maria Navarrete-Munoz, Eva] CIBER Epidemiol &amp; Salud Publ, Barcelona, Spain; [Ndiaye, Ndeye Coumba] INSERM, F-75654 Paris 13, France; [Nenko, Ilona] Jagiellonian Univ, Coll Med, PL-31007 Krakow, Poland; [Nervi, Flavio] Pontificia Univ Catolica Chile, Santiago, Chile; [Nguyen, Nguyen D.] Univ Pharm &amp; Med Ho Chi Minh City, Ho Chi Minh City, Vietnam; [Quang Ngoc Nguyen] Hanoi Med Univ, Hanoi 100803, Vietnam; [Nieto-Martinez, Ramfi S. E.] Univ Ctr Occidental Lisandro Alvarado, Caracas, Venezuela; [Ning, Guang] Shanghai Jiao Tong Univ, Sch Med, Shanghai 200030, Peoples R China; [Ninomiya, Toshiharu] Kyushu Univ, Fukuoka 812, Japan; [Noale, Marianna] CNR, Milan, Italy; [Noto, Davide] Univ Palermo, Palermo, Italy; [Al Nsour, Mohannad] Eastern Mediterranean Publ Hlth Network, Amman, Jordan; [Ochoa-Aviles, Angelica M.] Univ Cuenca, Cuenca, Ecuador; [Oh, Kyungwon] Korea Ctr Dis Control &amp; Prevent, Seoul, South Korea; [Onat, Altan] Istanbul Univ, Istanbul, Turkey; [Ordunez, Pedro] Pan Amer Hlth Org, Washington, DC USA; [Osmond, Clive] MRC Lifecourse Epidemiol Unit, Southampton, Hants, England; [Otero, Johanna A.] Fdn Oftalmol Santander, Santander, Colombia; [Owusu-Dabo, Ellis] Kwame Nkrumah Univ Sci &amp; Technol, Kumasi, Ghana; [Pahomova, Elena] Univ Latvia, Riga, Latvia; [Palmieri, Luigi] Ist Super Sanita, Milan, Italy; [Panda-Jonas, Songhomitra] Heidelberg Univ, Heidelberg, Germany; [Panza, Francesco] Univ Bari, Bari, Italy; [Parsaeian, Mahboubeh; Peykari, Niloofar] Noncommunicable Dis Res Ctr, Tehran, Iran; [Peixoto, Sergio Viana] Fundacao Oswaldo Cruz, Rene Rachou Res Inst, Rio De Janeiro, Brazil; [Peltonen, Markku] Natl Inst Hlth &amp; Welf, Helsinki, Finland; [Peters, Annette] Helmholtz Zentrum Munchen, Munich, Germany; [Son Thai Pham] Vietnam Natl Heart Inst, Hanoi, Vietnam; [Pilav, Aida] Fed Minist Hlth, Mostar, Bosnia &amp; Herceg; [Pitakaka, Freda] Univ New S Wales, Sydney, NSW 2052, Australia; [Piwonska, Aleksandra; Piwonski, Jerzy] Cardinal Wyszynski Inst Cardiol, Warsaw, Poland; [Plans-Rubio, Pedro] Publ Hlth Agcy Catalonia, Catalonia, Spain; [Porta, Miquel] Inst Hosp Mar Invest Med, Madrid, Spain; [Portegies, Marileen L. P.] Erasmus MC, Rotterdam, Netherlands; [Poustchi, Hossein] Univ Tehran Med Sci, Tehran, Iran; [Pradeepa, Rajendra] Madras Diabet Res Fdn, Madras, Tamil Nadu, India; [Price, Jacqueline F.] Univ Edinburgh, Edinburgh, Midlothian, Scotland; [Punab, Margus] Tartu Univ Clin, Tartu, Estonia; [Qorbani, Mostafa] Alborz Univ Med Sci, Alborz, Iran; [Radisauskas, Ricardas] Lithuanian Univ Hlth Sci, Kaunas, Lithuania; [Raitakari, Olli] Univ Turku, Turku, Finland; [Rao, Sudha Ramachandra] Natl Inst Epidemiol, Delhi, India; [Ramachandran, Ambady] India Diabet Res Fdn, Delhi, India; [Ramke, Jacqueline] Univ New S Wales, Sydney, NSW 2052, Australia; [Ramos, Rafel] Inst Univ Invest Atencio Primaria Jordi Gol, Barcelona, Spain; [Rampal, Sanjay] Univ Malaya, Kuala Lumpur, Malaysia; [Rathmann, Wolfgang] German Diabet Ctr, Berlin, Germany; [Redon, Josep] Univ Valencia, Valencia, Spain; [Reganit, Paul Ferdinand M.] Univ Philippines, Quezon City 1101, Philippines; [Rigo, Fernando] Hlth Ctr San Agustin, San Agustin, Spain; [Robinson, Sian M.] Univ Southampton, Southampton SO9 5NH, Hants, England; [Robitaille, Cynthia] Publ Hlth Agcy Canada, Toronto, ON, Canada; [Rodriguez-Artalejo, Fernando] Univ Autonoma Madrid, Madrid, Spain; [Rodriguez-Villamizar, Laura A.] Univ Ind Santander, Santander, Colombia; [Rojas-Martinez, Rosalba] Inst Nacl Salud Publ, Mexico City, DF, Mexico; [Rosengren, Annika] Univ Gothenburg, Gothenburg, Sweden; [Rubinstein, Adolfo] Inst Clin Effectiveness &amp; Hlth Policy, Buenos Aires, DF, Argentina; [Rui, Ornelas] Univ Madeira, Funchal, Portugal; [Sandra Ruiz-Betancourt, Blanca] Inst Mexicano Seguro Social, Mexico City, DF, Mexico; [Russo Horimoto, Andrea R. V.] Inst Heart, Sao Paulo, Brazil; [Rutkowski, Marcin] Med Univ Gdansk, Gdansk, Poland; [Sabanayagam, Charumathi] Singapore Eye Res Inst, Singapore, Singapore; [Sachdev, Harshpal S.] Sitaram Bhartia Inst Sci &amp; Res, Delhi, India; [Saidi, Olfa] Univ Tunis El Manar, Tunis, Tunisia; [Sakarya, Sibel] Marmara Univ, Istanbul, Turkey; [Salanave, Benoit] French Inst Hlth Surveillance, Paris, France; [Salonen, Jukka T.] Univ Helsinki, Helsinki, Finland; [Salvetti, Massimo] Univ Brescia, Brescia, Italy; [Santos, Diana] Univ Lisbon, P-1699 Lisbon, Portugal; [dos Santos, Renata Nunes] Univ Sao Paulo, Clin Hosp, BR-05508 Sao Paulo, Brazil; [Santos, Rute] Univ Porto, Rua Campo Alegre 823, P-4100 Oporto, Portugal; [Sardinha, Luis B.] Univ Lisbon, P-1699 Lisbon, Portugal; [Sarrafzadegan, Nizal] Isfahan Cardiovasc Res Ctr, Esfahan, Iran; [Saum, Kai-Uwe] German Canc Res Ctr, Berlin, Germany; [Scazufca, Marcia] Univ Sao Paulo, Clin Hosp, BR-05508 Sao Paulo, Brazil; [Schargrodsky, Herman] Hosp Italiano Buenos Aires, Buenos Aires, DF, Argentina; [Scheidt-Nave, Christa] Robert Koch Inst, Berlin, Germany; [Shibuya, Kenji] Univ Tokyo, Tokyo, Japan; [Shin, Youchan; Siantar, Rosalynn] Singapore Eye Res Inst, Singapore, Singapore; [Sibai, Abla M.] Amer Univ Beirut, Beirut, Lebanon; [Simons, Leon A.] Univ New S Wales, Sydney, NSW 2052, Australia; [Sjostrom, Michael] Karolinska Inst, S-10401 Stockholm, Sweden; [Slowikowska-Hilczer, Jolanta] Med Univ Lodz, Lodz, Poland; [Smeeth, Liam] London Sch Hyg &amp; Trop Med, London, England; [Snijder, Marieke B.] Univ Amsterdam, Acad Med Ctr, Meibergdreef 9, NL-1105 AZ Amsterdam, Netherlands; [So, Hung-Kwan] Chinese Univ Hong Kong, Hong Kong, Hong Kong, Peoples R China; [Sobngwi, Eugene] Univ Yaounde I, Yaounde, Cameroon; [Soderberg, Stefan] Umea Univ, Umea, Sweden; [Solfrizzi, Vincenzo] Univ Bari, Bari, Italy; [Sonestedt, Emily] Lund Univ, Lund, Sweden; [Soumare, Aicha] Univ Bordeaux, Bordeaux, France; [Staessen, Jan A.] Univ Leuven, Leuven, Belgium; [Stathopoulou, Maria G.] INSERM, F-75654 Paris 13, France; [Stehle, Peter] Univ Bonn, Bonn, Germany; [Stein, Aryeh D.] Emory Univ, Atlanta, GA 30322 USA; [Stessman, Jochanan] Hadassah Univ, Med Ctr, Jerusalem, Israel; [Stoeckl, Doris] Helmholtz Zentrum mUNCHEN, Munich, Germany; [Stronks, Karien] Univ Amsterdam, Amsterdam, Netherlands; [Strufaldi, Maria Wany] Univ Fed Sao Paulo, Sao Paulo, Brazil; [Sun, Chien-An] Fu Jen Catholic Univ, Taipei, Taiwan; [Sundstrom, Johan] Uppsala Univ, Uppsala, Sweden; [Sung, Yn-Tz] Chinese Univ Hong Kong, Hong Kong, Hong Kong, Peoples R China; [Suriyawongpaisal, Paibul] Mahidol Univ, Bangkok 10700, Thailand; [Sy, Rody G.] Univ Philippines, Quezon City 1101, Philippines; [Tai, E. Shyong] Natl Univ Singapore, Singapore 117548, Singapore; [Taylor, Anne] Univ Adelaide, Adelaide, SA 5005, Australia; [Theobald, Holger] Karolinska Inst, S-10401 Stockholm, Sweden; [Thijs, Lutgarde] Univ Leuven, Leuven, Belgium; [Trinh, Oanh T. H.] Univ Pharm &amp; Med Ho Chi Minh City, Ho Chi Minh City, Vietnam; [Tulloch-Reid, Marshall K.] Univ W Indies, Kingston, Jamaica; [Tuomainen, Tomi-Pekka] Univ Eastern Finland, Joensuu, Finland; [Tzourio, Christophe] Univ Bordeaux, Bordeaux, France; [Ueda, Peter] Harvard Univ, TH Chan Sch Publ Hlth, Cambridge, MA 02138 USA; [Ukoli, Flora A. M.] Meharry Med Coll, Nashville, TN USA; [Ulmer, Hanno] Med Univ Innsbruck, A-6020 Innsbruck, Austria; [Uusitalo, Hannu M. T.] Tampere Univ Hosp, Tampere, Finland; [Valdivia, Gonzalo] Pontificia Univ Catolica Chile, Santiago, Chile; [Valvi, Damaskini] Harvard Univ, TH Chan Sch Publ Hlth, Cambridge, MA 02138 USA; [van Rossem, Lenie] Univ Med Ctr Utrecht, Utrecht, Netherlands; [van Valkengoed, Irene G. M.] Univ Amsterdam, Acad Med Ctr, Meibergdreef 9, NL-1105 AZ Amsterdam, Netherlands; [Vanderschueren, Dirk] Katholieke Univ Leuven, Leuven, Belgium; [Vanuzzo, Diego] Ctr Prevenz Cardiovasc Udine, Udine, Italy; [Vega, Tomas] Consejeria Sanidad Junta Castilla &amp; Leon, Leon, Spain; [Velasquez-Melendez, Gustavo] Univ Fed Minas Gerais, Belo Horizonte, MG, Brazil; [Veronesi, Giovanni] Univ Insubria, Insubria, Italy; [Verschuren, W. M. Monique] Natl Inst Publ Hlth &amp; Environm, Amsterdam, Netherlands; [Verstraeten, Roosmarijn] Inst Trop Med, Brussels, Belgium; [Viet, Lucie] Natl Inst Publ Hlth &amp; Environm, Amsterdam, Netherlands; [Vioque, Jesus] Univ Miguel Hernandez, Elche, Spain; [Virtanen, Jyrki K.] Univ Eastern Finland, Joensuu, Finland; INSERM, F-75654 Paris 13, France; [Viswanathan, Bharathi] Minist Hlth, Victoria, Seychelles; [Vollenweider, Peter] Univ Lausanne Hosp, Lausanne, Switzerland; [Voutilainen, Sari] Univ Eastern Finland, Tampere, Finland; [Vrijheid, Martine] Ctr Res Environm Epidemiol, Barcelona, Spain; [Wade, Alisha N.] Univ Witwatersrand, ZA-2050 Johannesburg, South Africa; [Wagner, Aline] Univ Strasbourg, Strasbourg, France; [Walton, Janette] Univ Coll Cork, Cork, Ireland; [Mohamud, Wan Nazaimoon Wan] Inst Med Res, Kuala Lumpur, Malaysia; [Wang, Feng] Peking Univ, Hosp 6, Beijing, Peoples R China; [Wang, Ming-Dong] Publ Hlth Agcy Canada, Toronto, ON, Canada; [Wang, Qian] Xinjiang Med Univ, Urumqi, Xinjiang, Peoples R China; [Wang, Ya Xing] Beijing Tongren Hosp, Beijing, Peoples R China; [Wannamethee, S. Goya] UCL, London WC1E 6BT, England; [Weerasekera, Deepa] Minist Hlth, Auckland, New Zealand; [Whincup, Peter H.] St Georges Univ London, London, England; [Widhalm, Kurt] Med Univ Vienna, Vienna, Austria; Med Univ Silesia, Katowice, Poland; Natl Inst Publ Hlth &amp; Environm, Amsterdam, Netherlands; [Wilks, Rainford J.] Univ W Indies, Kingston, Jamaica; [Willeit, Johann] Med Univ Innsbruck, A-6020 Innsbruck, Austria; [Wilsgaard, Tom] UiT Arct Univ Norway, Oslo, Norway; [Wojtyniak, Bogdan] Natl Inst Hyg, Warsaw, Poland; [Wong, Tien Yin] Duke NUS Grad Med Sch, Singapore, Singapore; [Woo, Jean] Chinese Univ Hong Kong, Hong Kong, Hong Kong, Peoples R China; [Woodward, Mark] Univ Sydney, Sydney, NSW 2006, Australia; [Woodward, Mark] Univ Oxford, Oxford, England; [Wu, Frederick C.] Univ Manchester, Manchester, Lancs, England; [Wu, Shou Ling] Kailuan Gen Hosp, Tangshan, Peoples R China; [Xu, Haiquan] Minist Agr, Inst Food &amp; Nutr Dev, Beijing, Peoples R China; [Yan, Weili] Fudan Univ, Shanghai, Peoples R China; [Yang, Xiaoguang; Zhao, Wenhua] Chinese Ctr Dis Control &amp; Prevent, Beijing, Peoples R China; [Ye, Xingwang] Univ Chinese Acad Sci, Beijing, Peoples R China; [Yoshihara, Akihiro] Niigata Univ, Niigata 95021, Japan; [Younger-Coleman, Novie O.] Univ W Indies, Kingston, Jamaica; [Zambon, Sabina] Univ Padua, Padua, Italy; [Zargar, Abdul Hamid] Ctr Diabet &amp; Endocrine Care, New Delhi, India; [Zdrojewski, Tomasz] Med Univ Gdansk, Gdansk, Poland; [Zheng, Yingfeng] Singapore Eye Res Inst, Singapore, Singapore; [Zuniga Cisneros, Julio] Gorgas Mem Inst Publ Hlth, Panama City, Panama; [Thuesen, Betina H.] Res Ctr Prevent &amp; Hlth, Copenhagen, Denmark; [Torrent, Maties] IB SALUT, Area Salud Menorca, Menorca, Spain; [Traissac, Pierre] Inst Rech Dev, Montpellier, France</t>
  </si>
  <si>
    <t>Ezzati, M (reprint author), Univ London Imperial Coll Sci Technol &amp; Med, Sch Publ Hlth, London W2 1PG, England.</t>
  </si>
  <si>
    <t>APR 9</t>
  </si>
  <si>
    <t>Di Cesare, M; Bentham, J; Stevens, GA; Zhou, B; Danaei, G; Lu, Y; Bixby, H; Cowan, MJ; Riley, LM; Hajifathalian, K; Fortunato, L; Taddei, C; Bennett, JE; Ikeda, N; Khang, YH; Kyobutungi, C; Laxmaiah, A; Li, YP; Lin, HH; Miranda, JJ; Mostafa, A; Turley, ML; Paciorek, CJ; Gunter, M; Ezzati, M; Abdeen, ZA; Hamid, ZA; Abu-Rmeileh, NM; Acosta-Cazares, B; Adams, R; Aekplakorn, W; Aguilar-Salinas, CA; Ahmadvand, A; Ahrens, W; Ali, MM; Alkerwi, A; Alvarez-Pedrerol, M; Aly, E; Amouyel, P; Amuzu, A; Andersen, LB; Anderssen, SA; Andrade, DS; Anjana, RM; Aounallah-Skhiri, H; Ariansen, I; Aris, T; Arlappa, N; Arveiler, D; Assah, FK; Avdicova, M; Azizi, F; Babu, BV; Balakrishna, N; Bandosz, P; Banegas, JR; Barbagallo, CM; Barcelo, A; Barkat, A; Barros, MV; Bata, I; Batieha, AM; Batista, RL; Baur, LA; Beaglehole, R; Ben Romdhane, H; Benet, M; Bernabe-Ortiz, A; Bernotiene, G; Bettiol, H; Bhagyalaxmi, A; Bharadwaj, S; Bhargava, SK; Bhatti, Z; Bhutta, ZA; Bi, HS; Bi, YF; Bjerregaard, P; Bjertness, E; Bjertness, MB; Bjorkelund, C; Blake, M; Blokstra, A; Bo, S; Bobak, M; Boddy, LM; Boehm, BO; Boeing, H; Boissonnet, CP; Bongard, V; Bovet, P; Braeckman, L; Bragt, MCE; Brajkovich, I; Branca, F; Breckenkamp, J; Brenner, H; Brewster, LM; Brian, GR; Bruno, G; Bueno-de-Mesquita, HB; Bugge, A; Burns, C; de Leon, AC; Cacciottolo, J; Cama, T; Cameron, C; Camolas, J; Can, G; Candido, APC; Capuano, V; Cardoso, VC; Carvalho, MJ; Casanueva, FF; Casas, JP; Caserta, CA; Castetbon, K; Chamukuttan, S; Chan, AW; Chan, Q; Chaturvedi, HK; Chaturvedi, N; Chen, CJ; Chen, FF; Chen, HS; Chen, SH; Chen, ZM; Cheng, CY; Chetrit, A; Chiolero, A; Chiou, ST; Chirita-Emandi, A; Cho, Y; Christensen, K; Chudek, J; Cifkova, R; Claessens, F; Clays, E; Concin, H; Cooper, C; Cooper, R; Coppinger, TC; Costanzo, S; Cottel, D; Cowell, C; Craig, CL; Crujeiras, AB; D'Arrigo, G; d'Orsi, E; Dallongeville, J; Damasceno, A; Damsgaard, CT; Danaei, G; Dankner, R; Dauchet, L; De Backer, G; De Bacquer, D; de Gaetano, G; De Henauw, S; De Smedt, D; Deepa, M; Deev, AD; Dehghan, A; Delisle, H; Delpeuch, F; Dhana, K; Di Castelnuovo, AF; Dias-da-Costa, JS; Diaz, A; Djalalinia, S; Do, HTP; Dobson, AJ; Donfrancesco, C; Doring, A; Doua, K; Drygas, W; Egbagbe, EE; Eggertsen, R; Ekelund, U; El Ati, J; Elliott, P; Engle-Stone, R; Erasmus, RT; Erem, C; Eriksen, L; Escobedo-de la Pena, J; Evans, A; Faeh, D; Fall, CH; Farzadfar, F; Felix-Redondo, FJ; Ferguson, TS; Fernandez-Berges, D; Ferrante, D; Ferrari, M; Ferreccio, C; Ferrieres, J; Finn, JD; Fischer, K; Flores, EM; Foger, B; Foo, LH; Forslund, AS; Fortmann, SP; Fouad, HM; Francis, DK; Franco, MD; Franco, OH; Frontera, G; Fuchs, FD; Fuchs, SC; Fujita, Y; Furusawa, T; Gaciong, Z; Gafencu, M; Gareta, D; Garnett, SP; Gaspoz, JM; Gasull, M; Gates, L; Geleijnse, JM; Ghasemian, A; Giampaoli, S; Gianfagna, F; Giovannelli, J; Giwercman, A; Goldsmith, RA; Gross, MG; Rivas, JPG; Gorbea, MB; Gottrand, F; -Iversen, SG; Grafnetter, D; Grajda, A; Grammatikopoulou, MG; Gregor, RD; Grodzicki, T; Grontved, A; Gruden, G; Grujic, V; Gu, DF; Guan, OP; Gudnason, V; Guerrero, R; Guessous, I; Guimaraes, AL; Gulliford, MC; Gunnlaugsdottir, J; Gunter, M; Guo, XH; Guo, Y; Gupta, PC; Gureje, O; Gurzkowska, B; Gutierrez, L; Gutzwiller, F; Halkjaer, J; Hardy, R; Kumar, RH; Hayes, AJ; He, J; Hendriks, ME; Cadena, LH; Heshmat, R; Hihtaniemi, IT; Ho, SY; Ho, SC; Hobbs, M; Hofman, A; Hormiga, CM; Horta, BL; Houti, L; Htay, TT; Htet, AS; Htike, MMT; Hu, YH; Hussieni, AS; Huu, CN; Huybrechts, I; Hwalla, N; Iacoviello, L; Iannone, AG; Ibrahim, MM; Ikeda, N; Ikram, MA; Irazola, VE; Islam, M; Iwasaki, M; Jackson, RT; Jacobs, JM; Jafar, T; Jamil, KM; Jamrozik, K; Jasienska, G; Jiang, CQ; Joffres, M; Johansson, M; Jonas, JB; Jorgensen, T; Joshi, P; Juolevi, A; Jurak, G; Juresa, V; Kaaks, R; Kafatos, A; Kalter-Leibovici, O; Kapantais, E; Kasaeian, A; Katz, J; Kaur, P; Kavousi, M; Keil, U; Boker, LK; Kelishadi, R; Kemper, HHCG; Kengne, AP; Kersting, M; Key, T; Khader, YS; Khalili, D; Khang, YH; Khaw, KTH; Khouw, IMSL; Kiechl, S; Killewo, J; Kim, J; Kiyohara, Y; Klimont, J; Kolle, E; Kolsteren, P; Korrovits, P; Koskinen, S; Kouda, K; Koziel, S; Kratzer, W; Krokstad, S; Kromhout, D; Kruger, HS; Kula, K; Kulaga, Z; Kumar, RK; Kusuma, YS; Kuulasmaa, K; Kyobutungi, C; Laamiri, FZ; Laatikainen, T; Lachat, C; Laid, Y; Lam, TH; Landrove, O; Lanska, V; Lappas, G; Laugsand, LE; Laxmaiah, A; Bao, KLN; Le, TD; Leclercq, C; Lee, J; Lee, J; Lehtimaki, T; Lekhraj, R; Leon-Munoz, LM; Li, YP; Lim, WY; Lima-Costa, MF; Lin, HH; Lin, X; Linneberg, A; Lissner, L; Litwin, M; Liu, J; Lorbeer, R; Lotufo, PA; Lozano, JE; Luksiene, D; Lundqvist, A; Lunet, N; Lytsy, P; Ma, GS; Machi, S; Maggi, S; Magliano, DJ; Makdisse, M; Malekzadeh, R; Malhotra, R; Rao, KM; Manios, Y; Mann, JI; Manzato, E; Margozzini, P; Markey, O; Marques-Vidal, P; Marrugat, J; Martin-Prevel, Y; Martorell, R; Masoodi, SR; Matsha, TE; Mazur, A; Mbanya, JCN; McFarlane, SR; McGarvey, ST; McKee, M; McLachlan, S; McLean, RM; McNulty, BA; Yusof, SM; Mediene-Benchekor, S; Meirhaeghe, A; Meisinger, C; Mendes, LL; Menezes, AMB; Mensink, GBM; Meshram, II; Metspalu, A; Mi, J; Michaelsen, KF; Mikkel, K; Miller, JC; Miquel, JF; Miranda, JJ; Misigoj-Durakovic, M; Mohamed, MK; Mohammad, K; Mohammadifard, N; Mohan, V; Yusoff, MFM; Molbo, D; Moller, NC; Molnar, D; Mondo, CK; Monterrubio, EA; Monyeki, KDK; Moreira, LB; Morejon, A; Moreno, LA; Morgan, K; Mortensen, EL; Moschonis, G; Mossakowska, M; Mostafa, A; Mota, J; Motlagh, ME; Motta, J; Mu, TT; Muiesan, ML; Muller-Nurasyid, M; Murphy, N; Mursu, J; Murtagh, EM; Musa, KI; Musil, V; Nagel, G; Nakamura, H; Namesna, J; Nang, EEK; Nangia, VB; Nankap, M; Narake, S; Navarrete-Munoz, EM; Nenko, I; Neovius, M; Nervi, F; Neuhauser, HK; Nguyen, ND; Nguyen, QN; Nieto-Martinez, RE; Ning, G; Ninomiya, T; Nishtar, S; Noale, M; Norat, T; Noto, D; Al Nsour, M; O'Reilly, D; Ochoa-Aviles, AM; Oh, K; Olayan, IH; Olinto, MTA; Oltarzewski, M; Omar, MA; Onat, A; Ordunez, P; Ortiz, AP; Osler, M; Osmond, C; Ostojic, SM; Otero, JA; Overvad, K; Paccaud, FM; Padez, C; Pajak, A; Palli, D; Palloni, A; Palmieri, L; Panda-Jonas, S; Panza, F; Parnell, WR; Parsaeian, M; Pednekar, MS; Peeters, PH; Peixoto, SV; Pereira, AC; Perez, CM; Peters, A; Peykari, N; Pham, ST; Pigeot, I; Pikhart, H; Pilav, A; Pilotto, L; Pistelli, F; Pitakaka, F; Piwonska, A; Piwonski, J; Plans-Rubio, P; Poh, BK; Porta, M; Portegies, MLP; Poulimeneas, D; Pradeepa, R; Prashant, M; Price, JF; Puiu, M; Punab, M; Qasrawi, RF; Qorbani, M; Bao, TQ; Radic, I; Radisauskas, R; Rahman, M; Raitakari, O; Raj, M; Rao, SR; Ramachandran, A; Ramke, J; Ramos, R; Rampal, S; Rasmussen, F; Redon, J; Reganit, PFM; Ribeiro, R; Riboli, E; Rigo, F; de Wit, TFR; Ritti-Dias, RM; Rivera, JA; Robinson, SM; Robitaille, C; Rodriguez-Artalejo, F; Rodriguez-Perez, MD; Rodriguez-Villamizar, LA; Rojas-Martinez, R; Rojroongwasinkul, N; Romaguera, D; Ronkainen, K; Rosengren, A; Rouse, I; Rubinstein, A; Ruhli, FJ; Rui, O; Ruiz-Betancourt, BS; Horimoto, ARVR; Rutkowski, M; Sabanayagam, C; Sachdev, HS; Saidi, O; Salanave, B; Martinez, ES; Salomaa, V; Salonen, JT; Salvetti, M; Sanchez-Abanto, J; Sandjaja; Sans, S; Santos, DA; Santos, O; dos Santos, RN; Santos, R; Sardinha, LB; Sarrafzadegan, N; Saum, KU; Savva, SC; Scazufca, M; Rosario, AS; Schargrodsky, H; Schienkiewitz, A; Schmidt, IM; Schneider, IJ; Schultsz, C; Schutte, AE; Sein, AA; Senbanjo, IO; Sepanlou, SG; Shalnova, SA; Shaw, JE; Shibuya, K; Shin, YC; Shiri, R; Siantar, R; Sibai, AM; Silva, AM; Silva, DAS; Simon, M; Simons, J; Simons, LA; Sjostrom, M; Slowikowska-Hilczer, J; Slusarczyk, P; Smeeth, L; Smith, MC; Snijder, MB; So, HK; Sobngwi, E; Soderberg, S; Soekatri, MYE; Solfrizzi, V; Sonestedt, E; Sorensen, TIA; Soric, M; Jerome, CS; Soumare, A; Staessen, JA; Starc, G; Stathopoulou, MG; Staub, K; Stavreski, B; Steene-Johannessen, J; Stehle, P; Stein, AD; Stergiou, GS; Stessman, J; Stieber, J; Stockl, D; Stocks, T; Stokwiszewski, J; Stratton, G; Strufaldi, MW; Sun, CA; Sundstrom, J; Sung, YT; Sunyer, J; Suriyawongpaisal, P; Swinburn, BA; Sy, RG; Szponar, L; Tai, ES; Tammesoo, ML; Tamosiunas, A; Tang, L; Tang, X; Tanser, F; Tao, Y; Tarp, J; Tarqui-Mamani, CB; Taylor, A; Tchibindat, F; Thijs, L; Thuesen, BH; Tjonneland, A; Tolonen, HK; Tolstrup, JS; Topbas, M; Topor-Madry, R; Torrent, M; Traissac, P; Trichopoulou, A; Trichopoulos, D; Trinh, OTH; Trivedi, A; Tshepo, L; Tulloch-Reid, MK; Tuomainen, TP; Tuomilehto, J; Turley, ML; Tynelius, P; Tzotzas, T; Tzourio, C; Ueda, P; Ukoli, FAM; Ulmer, H; Unal, B; Valdivia, G; Vale, S; Valvi, D; van der Schouw, YT; Van Herck, K; Minh, HV; van Valkengoed, IGM; Vanderschueren, D; Vanuzzo, D; Vatten, L; Vega, T; Velasquez-Melendez, G; Veronesi, G; Verschuren, WMM; Viegi, G; Viet, L; Viikari-Juntura, E; Vineis, P; Vioque, J; Virtanen, JK; Visvikis-Siest, S; Viswanathan, B; Vollenweider, P; Voutilainen, S; Vrijheid, M; Wade, AN; Wagner, A; Walton, J; Mohamud, WNW; Wang, MD; Wang, Q; Wang, YX; Wannamethee, SG; Wareham, N; Weerasekera, D; Whincup, PH; Widhalm, K; Widyahening, IS; Wiecek, A; Wilks, RJ; Willeit, J; Wojtyniak, B; Wong, JE; Wong, TY; Woo, J; Woodward, M; Wu, FC; Wu, JF; Wu, SL; Xu, HQ; Xu, L; Yamborisut, U; Yan, WL; Yang, XG; Yardim, N; Ye, XW; Yiallouros, PK; Yoshihara, A; You, QS; Younger-Coleman, NO; Yusoff, AF; Zainuddin, AA; Zambon, S; Zdrojewski, T; Zeng, Y; Zhao, D; Zhao, WH; Zheng, YF; Zhou, MG; Zhu, D; Zimmermann, E; Cisneros, JZ</t>
  </si>
  <si>
    <t>Trends in adult body-mass index in 200 countries from 1975 to 2014: a pooled analysis of 1698 population-based measurement studies with 19.2 million participants</t>
  </si>
  <si>
    <t>[Di Cesare, Mariachiara; Bentham, James; Zhou, Bin; Bixby, Honor; Fortunato, Lea; Bennett, James E.; Gunter, Marc; Ezzati, Majid; Chan, Queenie; Elliott, Paul; Hihtaniemi, Ilpo Tapani; Murphy, Neil; Norat, Teresa; Riboli, Elio; Vineis, Paolo] Univ London Imperial Coll Sci Technol &amp; Med, London, England; [Di Cesare, Mariachiara] Middlesex Univ, London N17 8HR, England; [Stevens, Gretchen A.; Cowan, Melanie J.; Riley, Leanne M.; Branca, Francesco] WHO, CH-1211 Geneva, Switzerland; [Danaei, Goodarz; Lu, Yuan; Hajifathalian, Kaveh; Li, Yanping; Trichopoulos, Dimitrios; Ueda, Peter; Valvi, Damaskini] Harvard Univ, TH Chan Sch Publ Hlth, Boston, MA 02115 USA; [Taddei, Cristina] Univ Florence, Florence, Italy; [Ikeda, Nayu] Natl Inst Hlth &amp; Nutr, Tokyo 162, Japan; [Khang, Young-Ho] Seoul Natl Univ, Seoul, South Korea; [Kyobutungi, Catherine] African Populat &amp; Hlth Res Ctr, Nairobi, Kenya; [Laxmaiah, Avula; Arlappa, Nimmathota; Babu, Bontha V.; Balakrishna, Nagalla; Kumar, Rachakulla Hari; Rao, Kodavanti Mallikharjuna; Meshram, Indrapal I.; Prashant, Mathur] Indian Council Med Res, New Delhi, India; [Lin, Hsien-Ho] Natl Taiwan Univ, Taipei 10764, Taiwan; [Miranda, J. Jaime; Bernabe-Ortiz, Antonio; Jaime Miranda, J.] Univ Peruana Cayetano Heredia, Lima, Peru; [Mostafa, Aya; Mohamed, Mostafa K.] Ain Shams Univ, Cairo, Egypt; [Turley, Maria L.] Minist Hlth, Wellington, New Zealand; [Paciorek, Christopher J.] Univ Calif Berkeley, Berkeley, CA 94720 USA; [Abdeen, Ziad A.; Qasrawi, Radwan F.] Al Quds Univ, Jerusalem, Israel; [Hamid, Zargar Abdul] Ctr Diabet &amp; Endocrine Care, Bengaluru, India; [Abu-Rmeileh, Niveen M.; Hussieni, Abdullatif S.] Birzeit Univ, Bir Zayt, Israel; [Acosta-Cazares, Benjamin; Escobedo-de la Pena, Jorge; Sandra Ruiz-Betancourt, Blanca] Inst Mexicano Seguro Social, Rio Grande, Mexico; [Adams, Robert; Jamrozik, Konrad; Taylor, Anne] Univ Adelaide, Adelaide, SA 5005, Australia; [Aekplakorn, Wichai; Rojroongwasinkul, Nipa; Suriyawongpaisal, Paibul; Yamborisut, Uruwan] Mahidol Univ, Bangkok 10700, Thailand; [Aguilar-Salinas, Carlos A.] Inst Nacl Ciencias Med &amp; Nutr Salvador Zubiran, Rio Grande, Mexico; [Ahmadvand, Alireza; Djalalinia, Shirin; Ghasemian, Anoosheh; Kasaeian, Amir; Parsaeian, Mahboubeh; Peykari, Niloofar] Noncommunicable Dis Res Ctr, Tehran, Iran; [Ahrens, Wolfgang; Pigeot, Iris] Leibniz Inst Prevent Res &amp; Epidemiol BIPS, Leibniz, Germany; [Ali, Mohamed M.; Aly, Eman] World Hlth Org Reg Off Eastern Mediterranean, Giza, Egypt; [Alkerwi, Ala'a] Luxembourg Inst Hlth, Luxembourg, Luxembourg; [Alvarez-Pedrerol, Mar; Sunyer, Jordi; Vrijheid, Martine] Ctr Res Environm Epidemiol, Madrid, Spain; [Amouyel, Philippe] Lille Univ &amp; Hosp, Lille, France; [Amuzu, Antoinette; McKee, Martin; Smeeth, Liam] London Sch Hyg &amp; Trop Med, London, England; [Andersen, Lars Bo; Bjerregaard, Peter; Bugge, Anna; Christensen, Kaare; Eriksen, Louise; Grontved, Anders; Moller, Niels C.; Tarp, Jakob; Tolstrup, Janne S.] Univ Southern Denmark, Lyngby, Denmark; [Anderssen, Sigmund A.; Ekelund, Ulf; Kolle, Elin; Steene-Johannessen, Jostein] Norwegian Sch Sport Sci, Oslo, Norway; [Andrade, Dolores S.; Ochoa-Aviles, Angelica M.] Univ Cuenca, Cuenca, Ecuador; [Anjana, Ranjit Mohan; Deepa, Mohan; Mohan, Viswanathan; Pradeepa, Rajendra] Madras Diabet Res Fdn, Madras, Tamil Nadu, India; [Aounallah-Skhiri, Hajer] Natl Inst Publ Hlth, Tunis, Tunisia; [Ariansen, Inger; -Iversen, Sidsel Graff] Norwegian Inst Publ Hlth, Oslo, Norway; [Aris, Tahir; Yusoff, Muhammad Fadhli Mohd; Omar, Mohd A.; Yusoff, Ahmad F.] Minist Hlth, Kuala Lumpur, Malaysia; [Arveiler, Dominique] Strasbourg Univ &amp; Hosp, Strasbourg, France; [Assah, Felix K.; Mbanya, Jean Claude N.; Sobngwi, Eugene] Univ Yaounde I, Yaounde, Cameroon; [Avdicova, Maria; Namesna, Jana] Reg Author Publ Hlth, Banska Bystrica, Slovakia; [Azizi, Fereidoun; Khalili, Davood] Shahid Beheshti Univ Med Sci, Tehran, Iran; [Bandosz, Piotr; Rutkowski, Marcin; Zdrojewski, Tomasz] Med Univ Gdansk, Gdansk, Poland; [Banegas, Jose R.; Leon-Munoz, Luz M.; Rodriguez-Artalejo, Fernando] Univ Autonoma Madrid, E-28049 Madrid, Spain; [Barbagallo, Carlo M.; Noto, Davide] Univ Palermo, I-90133 Palermo, Italy; [Barcelo, Alberto; Ordunez, Pedro] Pan Amer Hlth Org, El Paso, TX USA; [Barkat, Amina; Laamiri, Fatima Zahra] Univ Mohammed V Rabat, Rabat, Morocco; [Barros, Mauro V.] Univ Pernambuco, Petrolina, PE, Brazil; [Bata, Iqbal; Gregor, Ronald D.] Dalhousie Univ, Halifax, NS B3H 3J5, Canada; [Batieha, Anwar M.; Khader, Yousef Saleh] Jordan Univ Sci &amp; Technol, Amman, Jordan; [Batista, Rosangela L.; Silva, Antonio M.] Univ Fed Maranhao, Sao Luis, Brazil; [Baur, Louise A.; Garnett, Sarah P.; Hayes, Alison J.; Woodward, Mark] Univ Sydney, Sydney, NSW 2006, Australia; [Beaglehole, Robert; Jackson, Rod T.; Swinburn, Boyd A.] Univ Auckland, Auckland 1, New Zealand; [Ben Romdhane, Habiba] Univ Tunis El Manar, Tunis, Tunisia; [Benet, Mikhail; Morejon, Alain] Univ Med Sci, Havana, Cuba; [Bernotiene, Gailute; Luksiene, Dalia; Radisauskas, Ricardas; Tamosiunas, Abdonas] Lithuanian Univ Hlth Sci, Kaunas, Lithuania; [Bettiol, Heloisa; Cardoso, Viviane C.; Lotufo, Paulo A.; dos Santos, Renata Nunes; Scazufca, Marcia] Univ Sao Paulo, BR-05508 Sao Paulo, Brazil; [Bhagyalaxmi, Aroor] BJ Med Coll, New Delhi, India; [Bharadwaj, Sumit] Chirayu Med Coll, Bhopal, India; [Bhargava, Santosh K.] Sunder Lal Jain Hosp, New Delhi, India; [Bhatti, Zaid; Bhutta, Zulfiqar A.; Islam, Muhammad] Aga Khan Univ, Lahore, Pakistan; [Bi, HongSheng; Wu, JianFeng] Shandong Univ Tradit Chinese Med, Jinan, Peoples R China; [Bi, Yufang; Ning, Guang] Shanghai Jiao Tong Univ, Sch Med, Shanghai 200030, Peoples R China; [Bjertness, Espen; Bjertness, Marius B.; Htet, Aung Soe] Univ Oslo, N-0316 Oslo, Norway; [Bjorkelund, Cecilia; Eggertsen, Robert; Lissner, Lauren; Rosengren, Annika] Gothenburg Univ, S-41124 Gothenburg, Sweden; [Blake, Margaret] NatCen Social Res, London, England; [Blokstra, Anneke; Bueno-de-Mesquita, H. B(as); Verschuren, W. M. Monique; Viet, Lucie] Natl Inst Publ Hlth &amp; Environm, Amsterdam, Netherlands; [Bo, Simona; Bruno, Graziella; Gruden, Grabriella] Univ Turin, I-10124 Turin, Italy; [Bobak, Martin; Casas, Juan-Pablo; Chaturvedi, Nishi; Cooper, Rachel; Hardy, Rebecca; Pikhart, Hynek; Wannamethee, S. Goya] UCL, London WC1E 6BT, England; [Boddy, Lynne M.] Liverpool John Moores Univ, Liverpool L3 5UX, Merseyside, England; [Boehm, Bernhard O.] Nanyang Technol Univ, Singapore 639798, Singapore; [Boeing, Heiner] German Inst Human Nutr, Berlin, Germany; [Boissonnet, Carlos P.] CEMIC, Buenos Aires, DF, Argentina; [Bongard, Vanina; Ferrieres, Jean] Toulouse Univ, Sch Med, Toulouse, France; [Bovet, Pascal; Viswanathan, Bharathi] Minist Hlth, Victoria, Seychelles; [Bovet, Pascal] Univ Lausanne, CH-1015 Lausanne, Switzerland; [Braeckman, Lutgart; Clays, Els; De Backer, Guy; De Bacquer, Dirk; De Henauw, Stefaan; De Smedt, Delphine; Lachat, Carl; Van Herck, Koen] Univ Ghent, B-9000 Ghent, Belgium; [Bragt, Marjolijn C. E.; Khouw, Ilse M. S. L.] FrieslandCampina, Singapore, Singapore; [Brajkovich, Imperia] Cent Univ Venezuela, Caracas, Venezuela; [Breckenkamp, Juergen] Univ Bielefeld, Bielefeld, Germany; [Brenner, Hermann; Kaaks, Rudolf; Saum, Kai-Uwe] German Canc Res Ctr, Berlin, Germany; [Brewster, Lizzy M.] Univ Amsterdam, NL-1012 WX Amsterdam, Netherlands; [Brian, Garry R.] Fred Hollows Fdn New Zealand, Auckland, New Zealand; [Burns, Con; Coppinger, Tara C.] Cork Inst Technol, Cork, Ireland; [Cabrera de Leon, Antonio] Univ La Laguna, E-38207 San Cristobal la Laguna, Spain; [Cacciottolo, Joseph] Univ Malta, Msida, Malta; [Cama, Tilema] Minist Hlth, Nukualofa, Tonga; [Cameron, Christine; Craig, Cora L.] Canadian Fitness &amp; Lifestyle Res Inst, Toronto, ON, Canada; [Camolas, Jose] Hosp Santa Maria, CHLN, Lisbon, Portugal; [Can, Gunay; Onat, Altan] Istanbul Univ, Istanbul, Turkey; [Candido, Ana Paula C.; Mendes, Larissa L.] Univ Fed Juiz de Fora, Juiz De Fora, Brazil; [Capuano, Vincenzo; Iannone, Anna G.] Cardiol Mercato S Severino, Mercato San Severino, Italy; [Carvalho, Maria J.; Santos, Rute; Vale, Susana] Univ Porto, Rua Campo Alegre 823, P-4100 Oporto, Portugal; [Casanueva, Felipe F.] Univ Santiago de Compostela, Santiago De Compostela, Spain; [Caserta, Carmelo A.] Assoc Calabrese Epatol, Rome, Italy; [Castetbon, Katia; Salanave, Benoit] French Inst Hlth Surveillance, Lyon, France; [Chamukuttan, Snehalatha; Ramachandran, Ambady; Simon, Mary] India Diabet Res Fdn, New Delhi, India; [Chan, Angelique W.; Cheng, Ching-Yu; Jafar, Tazeen; Malhotra, Rahul; Wong, Tien Yin] Duke NUS Grad Med Sch, Singapore, Singapore; [Chaturvedi, Himanshu K.] Natl Inst Med Stat, New Delhi, India; [Chen, Chien-Jen] Acad Sinica, Taipei, Taiwan; [Chen, Fangfang; Mi, Jie] Capital Inst Pediat, Beijing, Peoples R China; [Chen, Huashuai; Zeng, Yi] Duke Univ, Durham, NC 27706 USA; [Chen, Shuohua; Wu, Shou Ling] Kailuan Gen Hosp, Beijing, Peoples R China; [Chen, Zhengming; Key, Timothy; Smith, Margaret C.; Woodward, Mark] Univ Oxford, Oxford OX1 2JD, England; [Chetrit, Angela; Dankner, Rachel; Kalter-Leibovici, Ofra] Gertner Inst Epidemiol &amp; Hlth Policy Res, Tel Aviv, Israel; [Chiolero, Arnaud; Marques-Vidal, Pedro; Vollenweider, Peter] Univ Lausanne Hosp, Lausanne, Switzerland; [Chiou, Shu-Ti] Minist Hlth &amp; Welf, Taipei, Taiwan; [Chirita-Emandi, Adela; Gafencu, Mihai; Puiu, Maria] Victor Babes Univ Med &amp; Pharm, Timisoara, Romania; [Cho, Yumi; Oh, Kyungwon] Korea Ctr Dis Control &amp; Prevent, Seoul, South Korea; [Chudek, Jerzy; Wiecek, Andrzej] Med Univ Silesia, Katowice, Poland; [Cifkova, Renata] Charles Univ Prague, Prague, Czech Republic; [Claessens, Frank; Vanderschueren, Dirk] Katholieke Univ Leuven, Louvain, Belgium; [Concin, Hans; Foeger, Bernhard] Agcy Prevent &amp; Social Med, Vienna, Austria; [Cooper, Cyrus; Fall, Caroline H.; Robinson, Sian M.] Univ Southampton, Southampton SO9 5NH, Hants, England; [Costanzo, Simona; de Gaetano, Giovanni; Di Castelnuovo, Augusto F.; Iacoviello, Licia] IRCCS Ist Neurol Mediterraneo Neuromed, Rome, Italy; [Cottel, Dominique; Dallongeville, Jean] Inst Pasteur, Lille, France; [Cowell, Chris] Westmead Univ Sydney, Sydney, NSW, Australia; [Crujeiras, Ana B.; Romaguera, Dora] CIBEROBN, Madrid, Spain; [D'Arrigo, Graziella] CNR, Rome, Italy; [d'Orsi, Eleonora; Schneider, Ione J.; Silva, Antonio M.] Univ Fed Santa Catarina, BR-88040900 Florianopolis, SC, Brazil; [Damasceno, Albertino] Eduardo Mondlane Univ, Maputo, Mozambique; [Damsgaard, Camilla T.; Michaelsen, Kim F.; Molbo, Drude; Mortensen, Erik Lykke; Sorensen, Thorkild I. A.] Univ Copenhagen, DK-1168 Copenhagen, Denmark; [Dauchet, Luc; Giovannelli, Jonathan] Lille Univ Hosp, Lille, France; [Deev, Alexander D.; Shalnova, Svetlana A.] Natl Res Ctr Prevent Med, Moscow, Russia; [Dehghan, Abbas; Dhana, Klodian; Franco, Oscar H.; Hofman, Albert; Ikram, M. Arfan; Kavousi, Maryam; Portegies, Marileen L. P.] Erasmus MC, Rotterdam, Netherlands; [Delisle, Helene] Univ Montreal, Montreal, PQ H3C 3J7, Canada; [Delpeuch, Francis; Martin-Prevel, Yves; Traissac, Pierre] Inst Rech Dev, Montpellier, France; [Dias-da-Costa, Juvenal Soares; Anselmo Olinto, Maria Teresa] Univ Vale Rio dos Sinos, Sao Leopoldo, RS, Brazil; [Diaz, Alejandro] Natl Council Sci &amp; Tech Res, Buenos Aires, DF, Argentina; [Do, Ha T. P.] Natl Inst Nutr, Hanoi, Vietnam; [Dobson, Annette J.] Univ Queensland, Brisbane, Qld 4072, Australia; [Donfrancesco, Chiara; Giampaoli, Simona; Palmieri, Luigi] Ist Super Sanita, Rome, Italy; [Doering, Angela; Meisinger, Christa; Mueller-Nurasyid, Martina; Peters, Annette; Stieber, Jutta; Stoeckl, Doris] Helmholtz Zentrum mUNCHEN, Munich, Germany; [Doua, Kouamelan] Minist Sante &amp; Lutte Sida, Yamoussoukro, Cote Ivoire; [Drygas, Wojciech] Cardinal Wyszynski Inst Cardiol, Warsaw, Poland; [Egbagbe, Eruke E.] Univ Benin, Coll Med Sci, Benin, Nigeria; [El Ati, Jalila] Natl Inst Nutr &amp; Food Technol, Tunis, Tunisia; [Engle-Stone, Reina] Univ Calif Davis, Davis, CA USA; [Erasmus, Rajiv T.] Univ Stellenbosch, ZA-7600 Stellenbosch, South Africa; [Erem, Cihangir] Karadeniz Tech Univ, Trabzon, Turkey; [Evans, Alun] Queens Univ Belfast, Belfast BT7 1NN, Antrim, North Ireland; [Faeh, David] Univ Zurich, CH-8006 Zurich, Switzerland; [Fall, Caroline H.] Univ Tehran Med Sci, Tehran, Iran; [Ferguson, Trevor S.] Univ W Indies, Kingston, Jamaica; [Ferrante, Daniel] Minist Hlth, Buenos Aires, DF, Argentina; [Ferrari, Marika] Council Agr Res &amp; Econ, Rome, Italy; [Finn, Joseph D.] Univ Manchester, Manchester M13 9PL, Lancs, England; [Fischer, Krista] Univ Tartu, Tartu, Estonia; [Monterubio Flores, Eric] Inst Nacl Salud Publ, Mexico City, DF, Mexico; [Foo, Leng Huat] Univ Sains Malaysia, Shah Alam, Malaysia; [Forslund, Ann-Sofie] Univ Lulea, S-97187 Lulea, Sweden; [Fortmann, Stephen P.] Stanford Univ, Stanford, CA 94305 USA; [Franco, Oscar H.] Univ Fed Sao Paulo, Sao Paulo, Brazil; [Fuchs, Sandra C.] Univ Fed Rio Grande do Sul, BR-90046900 Porto Alegre, RS, Brazil; [Fujita, Yuki] Kinki Univ, Fac Med, Higashiosaka, Osaka 577, Japan; [Furusawa, Takuro] Kyoto Univ, Kyoto 6068501, Japan; [Gaciong, Zbigniew] Med Univ Warsaw, Warsaw, Poland; [Gaspoz, Jean-Michel] Univ Hosp Geneva, Geneva, Switzerland; [Geleijnse, Johanna M.] Wageningen Univ, NL-6700 AP Wageningen, Netherlands; [Gianfagna, Francesco] Univ Insubria, Varese, Italy; [Giwercman, Aleksander] Lund Univ, S-22100 Lund, Sweden; [Gonzalez Gross, Marcela] Univ Politecn Madrid, E-28040 Madrid, Spain; [Gonzalez Rivas, Juan P.] Andes Clin Cardiometab Studies, Caracas, Venezuela; [Bonet Gorbea, Mariano] Natl Inst Hyg Epidemiol &amp; Microbiol, Havana, Cuba; [Gottrand, Frederic] Univ Lille 2, F-59800 Lille, France; [Grafnetter, Dusan] Inst Clin &amp; Expt Med, Prague, Czech Republic; [Grajda, Aneta] Childrens Mem Hlth Inst, Warsaw, Poland; [Grammatikopoulou, Maria G.] Alexander Technol Educ Inst, Athens, Greece; [Grodzicki, Tomasz] Jagiellonian Univ, Coll Med, PL-31007 Krakow, Poland; [Grujic, Vera] Inst Publ Hlth Vojvodina, Belgrade, Serbia; [Gu, Dongfeng] Natl Ctr Cardiovasc Dis, Beijing, Peoples R China; [Guan, Ong Peng] Singapore Eye Res Inst, Singapore, Singapore; [Gudnason, Vilmundur] Iceland Heart Assoc, Kopavogur, Iceland; [Guerrero, Ramiro] Univ Icesi, Cali, Colombia; [Guessous, Idris] Univ Hosp Geneva, Geneva, Switzerland; [Gulliford, Martin C.] Kings Coll London, London WC2R 2LS, England; [Guo, Xiu H.; Guo, Yin] Capital Med Univ, Beijing, Peoples R China; [Gupta, Prakash C.] Healis Sekhsaria Inst Publ Hlth, New Delhi, India; [Gureje, Oye] Univ Ibadan, Ibadan, Nigeria; [Gurzkowska, Beata] Childrens Mem Hlth Inst, Warsaw, Poland; [Gutierrez, Laura] Inst Clin Effectiveness &amp; Hlth Policy, Buenos Aires, DF, Argentina; [Gutzwiller, Felix] Univ Zurich, CH-8006 Zurich, Switzerland; [Halkjaer, Jytte] Danish Canc Soc Res Ctr, Lyngby, Denmark; [Hayes, Alison J.] Tulane Univ, New Orleans, LA 70118 USA; [Dehghan, Abbas; Hendriks, Marleen Elisabeth] Univ Amsterdam, Acad Med Ctr, NL-1012 WX Amsterdam, Netherlands; [Hernandez Cadena, Leticia] Natl Inst Publ Hlth, Mexicali, Baja California, Mexico; [Ho, Sai Yin] Univ Hong Kong, Hong Kong, Hong Kong, Peoples R China; [Ho, Suzanne C.] Chinese Univ Hong Kong, Hong Kong, Hong Kong, Peoples R China; [Hobbs, Michael] Univ Western Australia, Nedlands, WA 6009, Australia; [Horta, Bernardo L.] Univ Fed Pelotas, Pelotas, Brazil; [Houti, Leila] Univ Oran 1, Oran, Algeria; [Htike, Maung Maung Than] Minist Hlth, Naypyidaw, Myanmar; [Hu, Yonghua] Peking Univ, Hlth Sci Ctr, Beijing, Peoples R China; [Huybrechts, Inge] Int Agcy Res Canc, Lyon, France; [Hwalla, Nahla] Amer Univ Beirut, Beirut, Lebanon; [Ibrahim, M. Mohsen] Cairo Univ, Cairo, Egypt; [Iwasaki, Masanori] Niigata Univ, Niigata 95021, Japan; [Jacobs, Jeremy M.] Hadassah Univ, Med Ctr, Tel Aviv, Israel; [Jamil, Kazi M.] Kuwait Inst Scientifi c Res, Kuwait, Kuwait; [Jiang, Chao Qiang] Guangzhou 12th Hosp, Guangzhou, Guangdong, Peoples R China; [Joffres, Michel] Simon Fraser Univ, Burnaby, BC V5A 1S6, Canada; [Jonas, Jost B.] Heidelberg Univ, Heidelberg, Germany; [Joshi, Pradeep] World Hlth Org Country Off, New Delhi, India; [Juolevi, Anne] Natl Inst Hlth &amp; Welf, Espoo, Finland; [Jurak, Gregor] Univ Ljubljana, Ljubljana 61000, Slovenia; [Juresa, Vesna] Univ Zagreb, Zagreb 41000, Croatia; [Kafatos, Anthony] Univ Crete, Iraklion, Greece; [Kapantais, Efthymios] Hellen Med Assoc Obes, Iraklion, Greece; [Katz, Joanne] Johns Hopkins Bloomberg Sch Publ Hlth, Baltimore, MD USA; [Kaur, Prabhdeep] Natl Inst Epidemiol, Madras, Tamil Nadu, India; [Keil, Ulrich] Univ Munster, Munster, Germany; [Boker, Lital Keinan] Univ Haifa, IL-31999 Haifa, Israel; [Kemper, Han H. C. G.] Vrije Univ Amsterdam, Med Ctr, Amsterdam, Netherlands; [Kengne, Andre P.] South African Med Res Council, Johannesburg, South Africa; [Kersting, Mathilde] Res Inst Child Nutr FKE, Munich, Germany; [Khaw, Kay-Tee H.] Univ Cambridge, Cambridge CB2 1TN, England; [Kiechl, Stefan] Med Univ Innsbruck, A-6020 Innsbruck, Austria; [Killewo, Japhet] Univ Hlth &amp; Allied Sci, Tanza, Tanzania; [Kim, Jeongseon] Natl Canc Ctr, Seoul, South Korea; [Kiyohara, Yutaka] Kyushu Univ, Fukuoka 812, Japan; [Klimont, Jeannette] Stat Austria, Vienna, Austria; [Kolsteren, Patrick] Inst Trop Med, Brussels, Belgium; [Korrovits, Paul] Tartu Univ Clin, Tartu, Estonia; [Kouda, Katsuyasu] Kinki Univ, Fac Med, Higashiosaka, Osaka 577, Japan; [Koziel, Slawomir] Polish Acad Sci, Anthropol Unit, Wroclaw, Poland; [Kratzer, Wolfgang] Univ Hosp Ulm, Ulm, Germany; [Krokstad, Steinar; Laugsand, Lars E.] Norwegian Univ Sci &amp; Technol, Oslo, Norway; [Kromhout, Daan] Wageningen Univ, NL-6700 AP Wageningen, Netherlands; [Kruger, Herculina S.] North West Univ, Johannesburg, South Africa; [Kula, Krzysztof] Med Univ Lodz, Lodz, Poland; [Kulaga, Zbigniew] Childrens Mem Hlth Inst, Warsaw, Poland; [Kumar, R. Krishna] Amrita Inst Med Sci, Kochi, India; [Kusuma, Yadlapalli S.] All India Inst Med Sci, New Delhi 110029, India; [Lappas, Georg] Sahlgrens Acad, Stockholm, Sweden; [Khanh Le Nguyen Bao; Le, Tuyen D.] Natl Inst Nutr, Hanoi, Vietnam; [Leclercq, Catherine] Food &amp; Agr Org, Rome, Italy; [Lee, Jeannette] Natl Univ Singapore, Singapore 117548, Singapore; [Lee, Jeonghee] Natl Canc Ctr, Seoul, South Korea; [Lehtimaki, Terho] Tampere Univ Hosp, Tampere, Finland; [Lekhraj, Rampal] Univ Putra Malaysia, Serdang 43400, Malaysia; [Lim, Wei-Yen] Natl Univ Singapore, Singapore 117548, Singapore; [Fernanda Lima-Costa, M.] Fundacao Oswaldo Cruz, Rene Rachou Res Inst, Rio De Janeiro, Brazil; [Lin, Xu] Univ Chinese Acad Sci, Beijing, Peoples R China; [Linneberg, Allan] Res Ctr Prevent &amp; Hlth, Aalborg, Denmark; [Litwin, Mieczyslaw] Childrens Mem Hlth Inst, Lodz, Poland; [Liu, Jing] Capital Med Univ, Beijing Anzhen Hosp, Beijing, Peoples R China; [Lorbeer, Roberto] Univ Med Greifswald, Greifswald, Germany; [Eugenio Lozano, Jose] Consejeria Sanidad Junta Castilla &amp; Leon, Leon, Spain; [Lundqvist, Annamari] Natl Inst Hlth &amp; Welf, Tampere, Finland; [Lunet, Nuno] Univ Porto, Sch Med, Rua Campo Alegre 823, P-4100 Oporto, Portugal; [Lytsy, Per] Uppsala Univ, S-75105 Uppsala, Sweden; [Ma, Guansheng] Peking Univ, Beijing 100871, Peoples R China; [Machi, Suka] Jikei Univ, Sch Med, Tokyo, Japan; [Maggi, Stefania] CNR, Pisa, Italy; [Magliano, Dianna J.] Baker IDI Heart &amp; Diabet Inst, Melbourne, Vic, Australia; [Makdisse, Marcia] Hosp Israelita Albert Einstein, Sao Paulo, Brazil; [Malekzadeh, Reza] Univ Tehran Med Sci, Tehran, Iran; [Manios, Yannis] Harokopio Univ Athens, Athens, Greece; [Mann, Jim I.] Univ Otago, Otaru, Hokkaido, Japan; [Manzato, Enzo] Univ Padua, I-35100 Padua, Italy; [Margozzini, Paula] Pontificia Univ Catolica Chile, Santiago, Chile; [Markey, Oonagh] Univ Reading, Reading RG6 2AH, Berks, England; [Martorell, Reynaldo] Emory Univ, Atlanta, GA 30322 USA; [Masoodi, Shariq R.] Sherikashmir Inst Med Sci, Jammu, India; [Matsha, Tandi E.] Cape Peninsula Univ Technol, Cape Town, South Africa; [Mazur, Artur] Univ Rzeszow, Rzeszow, Poland; [McGarvey, Stephen T.] Brown Univ, Providence, RI 02912 USA; [McLachlan, Stela] Univ Edinburgh, Edinburgh EH8 9YL, Midlothian, Scotland; [McNulty, Breige A.] Univ Coll Dublin, Dublin, Ireland; [Yusof, Safiah Md] Univ Teknol MARA, Serdang, Malaysia; [Mensink, Gert B. M.] Robert Koch Inst, Berlin, Germany; [Metspalu, Andres; Mikkel, Kairit] Univ Tartu, Ulikooli 18, EE-50090 Tartu, Estonia; [Misigoj-Durakovic, Marjeta] Univ Zagreb, Zagreb 41000, Croatia; [Mohammad, Kazem] Univ Tehran Med Sci, Tehran, Iran; [Mohammadifard, Noushin] Isfahan Cardiovasc Res Ctr, Esfahan, Iran; [Molnar, Denes] Univ Pecs, Pecs, Hungary; [Mondo, Charles K.] Mulago Hosp, Kampala, Uganda; [Monyeki, Kotsedi Daniel K.] Univ Limpopo, Limpopo, South Africa; [Moreno, Luis A.] Univ Zaragoza, E-50009 Zaragoza, Spain; [Morgan, Karen] RCSI Dublin, Dublin, Ireland; [Moschonis, George] Harokopio Univ Athens, Athens, Greece; [Mota, Jorge] Univ Porto, Rua Campo Alegre 823, P-4100 Oporto, Portugal; [Motlagh, Mohammad Esmaeel] Ahvaz Jundishapur Univ Med Sci, Tehran, Iran; [Motta, Jorge] Gorgas Mem Inst Publ Hlth, Panama City, Panama; [Muiesan, Maria Lorenza] Univ Brescia, I-25121 Brescia, Italy; [Mursu, Jaakko] Univ Eastern Finland, Joensuu, Finland; [Murtagh, Elaine M.] Mary Immaculate Coll, Limerick, Ireland; [Musa, Kamarul Imran] Univ Sains Malaysia, Kota Baharu, Malaysia; [Musil, Vera] Univ Zagreb, Zagreb 41000, Croatia; [Nagel, Gabriele] Univ Ulm, D-89069 Ulm, Germany; [Nangia, Vinay B.] Suraj Eye Inst, Nagpur, Maharashtra, India; [Nankap, Martin] Helen Keller Int, Yaounde, Cameroon; [Neovius, Martin] Karolinska Inst, S-10401 Stockholm, Sweden; [Nguyen, Nguyen D.] Univ Pharm &amp; Med Ho Chi Minh City, Ho Chi Minh City, Vietnam; [Quang Ngoc Nguyen] Hanoi Med Univ, Hanoi 100803, Vietnam; [Nishtar, Sania] Heartfile, Karachi, Pakistan; [Al Nsour, Mohannad] Eastern Mediterranean Publ Hlth Network, Amman, Jordan; [Olayan, Iman H.] Kuwait Inst Sci Res, Kuwait, Kuwait; [Ortiz, Ana P.] Univ Puerto Rico, San Juan, PR USA; [Osmond, Clive] MRC Lifecourse Epidemiol Unit, Southampton, Hants, England; [Ostojic, Sergej M.] Univ Novi Sad, Novi Sad 21000, Serbia; [Overvad, Kim] Aarhus Univ, DK-8000 Aarhus C, Denmark; [Padez, Cristina] Univ Coimbra, P-3000 Coimbra, Portugal; [Palloni, Alberto] Univ Madison Wisconsin, Madison, WI USA; [Panza, Francesco] Univ Bari, I-70121 Bari, Italy; [Peeters, Petra H.] Univ Med Ctr Utrecht, Utrecht, Netherlands; [Pereira, Alexandre C.] Heart Inst InCor, Sao Paulo, Brazil; [Son Thai Pham] Vietnam Natl Heart Inst, Hanoi, Vietnam; [Pilav, Aida] Fed Minist Hlth, Sarajevo, Bosnia &amp; Herceg; [Pistelli, Francesco] Univ Hosp Pisa, Pisa, Italy; [Pitakaka, Freda] Univ New S Wales, Sydney, NSW 2052, Australia; [Piwonska, Aleksandra] Cardinal Wyszynski Inst Cardiol, Warsaw, Poland; [Poh, Bee Koon] Publ Hlth Agcy Catalonia, Catalonia, Spain; [Trichopoulos, Dimitrios] Alexander Technol Educ Inst, Athens, Greece; [Price, Jacqueline F.] Univ Edinburgh, Edinburgh EH8 9YL, Midlothian, Scotland; [Punab, Margus] Tartu Univ Clin, Tartu, Estonia; [Qorbani, Mostafa] Alborz Univ Med Sci, Golestan, Iran; [Radic, Ivana] Inst Publ Hlth Vojvodina, Vojvodina, Serbia; [Rahman, Mahmudur] Inst Epidemiol Dis Control &amp; Res, Dhaka, Bangladesh; [Raitakari, Olli] Turku Univ Hosp, FIN-20520 Turku, Finland; [Ramke, Jacqueline] Univ New S Wales, Sydney, NSW 2052, Australia; [Rampal, Sanjay] Univ Malaya, Serdang, Malaysia; [Redon, Josep] Univ Valencia, E-46003 Valencia, Spain; [Reganit, Paul Ferdinand M.] Univ Philippines, Quezon City 1101, Philippines; [Rigo, Fernando] Hlth Ctr San Agustin, Madrid, Spain; [de Wit, Tobias Floris Rinke] PharmAccess Fdn, Groningen, Netherlands; [Robitaille, Cynthia] Publ Hlth Agcy Canada, Montreal, PQ, Canada; [del Cristo Rodriguez-Perez, Maria] Canarian Hlth Serv, Madrid, Spain; [Rodriguez-Villamizar, Laura A.] Univ Ind Santander, Santander, Colombia; [Rouse, Ian] Fiji Natl Univ, Nasinu, Fiji; [Rubinstein, Adolfo] Inst Clin Effectiveness &amp; Hlth Policy, Buenos Aires, DF, Argentina; [Ruehli, Frank J.] Univ Zurich, CH-8006 Zurich, Switzerland; [Rui, Ornelas] Univ Madeira, Funchal, Portugal; [Sabanayagam, Charumathi] Singapore Eye Res Inst, Singapore, Singapore; [Sachdev, Harshpal S.] Sitaram Bhartia Inst Sci &amp; Res, New Delhi, India; [Saidi, Olfa] Fac Med Tunis, Tunis, Tunisia; [Salonen, Jukka T.] Univ Helsinki, FIN-00014 Helsinki, Finland; [Salvetti, Massimo] Univ Brescia, I-25121 Brescia, Italy; [Sanchez-Abanto, Jose] Natl Inst Hlth, Lima, Peru; [Sandjaja] Minist Hlth, Bandung, Indonesia; [Sans, Susana] Catalan Dept Hlth, Madrid, Spain; [Santos, Diana A.; Sardinha, Luis B.] Univ Lisbon, P-1699 Lisbon, Portugal; [Savva, Savvas C.] Res &amp; Educ Inst Child Hlth, Nicosia, Cyprus; [Schargrodsky, Herman] Hosp Italiano Buenos Aires, Buenos Aires, DF, Argentina; [Schmidt, Ida Maria] Rigshosp, Copenhagen, Denmark; [Schultsz, Constance] Univ Amsterdam, Acad Med Ctr, NL-1012 WX Amsterdam, Netherlands; [Schutte, Aletta E.] MRC North West Univ, Johannesburg, South Africa; [Sein, Aye Aye] Minist Hlth, Bangkok, Thailand; [Senbanjo, Idowu O.] Lagos State Univ, Coll Med, Lagos, Nigeria; [Sepanlou, Sadaf G.] Digest Dis Res Inst, Tehran, Iran; [Shibuya, Kenji] Univ Tokyo, Tokyo 1138654, Japan; [Shiri, Rahman] Finnish Inst Occupat Hlth, Espoo, Finland; [Simons, Judith] St Vincents Hosp, Melbourne, Vic, Australia; [Slowikowska-Hilczer, Jolanta] Med Univ Lodz, Lodz, Poland; [So, Hung-Kwan] Chinese Univ Hong Kong, Hong Kong, Hong Kong, Peoples R China; [Soderberg, Stefan] Umea Univ, S-90187 Umea, Sweden; [Soekatri, Moesijanti Y. E.] Hlth Polytech Inst, Bandung, Indonesia; [Solfrizzi, Vincenzo] Univ Bari, I-70121 Bari, Italy; [Sonestedt, Emily] Lund Univ, S-22100 Lund, Sweden; [Soric, Maroje] Univ Zagreb, Zagreb 41000, Croatia; [Soumare, Aicha] Univ Bordeaux, Bordeaux, France; [Staessen, Jan A.] Univ Leuven, Leuven, Belgium; [Stathopoulou, Maria G.] INSERM, F-75654 Paris 13, France; [Staub, Kaspar] Univ Zurich, CH-8006 Zurich, Switzerland; [Stavreski, Bill] Heart Fdn, Sydney, NSW, Australia; [Stehle, Peter] Univ Bonn, Bonn, Germany; [Stein, Aryeh D.] Emory Univ, Atlanta, GA 30322 USA; [Stergiou, George S.] Sotiria Hosp, Athina, Greece; [Stokwiszewski, Jakub] Natl Inst Hyg, Natl Inst Publ Hlth, Warsaw, Poland; [Stratton, Gareth] Swansea Univ, Swansea, W Glam, Wales; [Sun, Chien-An] Fu Jen Catholic Univ, Taipei, Taiwan; [Sundstrom, Johan] Uppsala Univ, Uppsala, Sweden; [Sung, Yn-Tz] Chinese Univ Hong Kong, Hong Kong, Hong Kong, Peoples R China; [Sy, Rody G.] Univ Philippines, Quezon City 1101, Philippines; [Szponar, Lucjan] Natl Food &amp; Nutr Inst, Warsaw, Poland; [Tai, E. Shyong] Natl Univ Singapore, Singapore 117548, Singapore; [Tammesoo, Mari-Liis] Univ Tartu, Ulikooli 18, EE-50090 Tartu, Estonia; [Tang, Line] Res Ctr Prevent &amp; Hlth, Odense, Denmark; [Tang, Xun] Peking Univ, Hlth Sci Ctr, Beijing 100871, Peoples R China; [Tanser, Frank] Univ KwaZulu Natal, Durban, South Africa; [Tao, Yong] Peking Univ, Beijing 100871, Peoples R China; [Tarqui-Mamani, Carolina B.] Natl Inst Hlth, Lima, Peru; [Tchibindat, Felicite] UNICEF, Yaounde, Cameroon; [Tjonneland, Anne] Danish Canc Soc Res Ctr, Odense, Denmark; [Topbas, Murat] Karadeniz Tech Univ, Ankara, Turkey; [Topor-Madry, Roman] Jagiellonian Univ, Coll Med, PL-31007 Krakow, Poland; [Trivedi, Atul] Govt Med Coll, New Delhi, India; [Tshepo, Lechaba] Sefako Makgatho Hlth Sci Univ, Johannesburg, South Africa; [Tuomilehto, Jaakko] Dasman Diabet Inst, Kuwait, Kuwait; Minist Hlth, Hamilton, New Zealand; [Tynelius, Per] Karolinska Inst, S-10401 Stockholm, Sweden; [Tzotzas, Themistoklis] Hellen Med Assoc Obes, Athens, Greece; [Tzourio, Christophe] Univ Bordeaux, Bordeaux, France; [Ukoli, Flora A. M.] Meharry Med Coll, Nashville, TN USA; [Ulmer, Hanno] Med Univ Innsbruck, A-6020 Innsbruck, Austria; [Unal, Belgin] Dokuz Eylul Univ, TR-35210 Alsancak, Turkey; [van der Schouw, Yvonne T.] Univ Med Ctr Utrecht, Utrecht, Netherlands; [Hoang Van Minh] Hanoi Med Univ, Hanoi 100803, Vietnam; [van Valkengoed, Irene G. M.] Univ Amsterdam, Acad Med Ctr, NL-1012 WX Amsterdam, Netherlands; [Vanuzzo, Diego] Ctr Prevenz Cardiovasc Udine, Udine, Italy; [Velasquez-Melendez, Gustavo] Univ Fed Minas Gerais, Belo Horizonte, MG, Brazil; [Veronesi, Giovanni] Univ Insubria, Varese, Italy; [Viikari-Juntura, Eira] Finnish Inst Occupat Hlth, Helsinki, Finland; [Vioque, Jesus] Univ Miguel Hernandez, Madrid, Spain; [Visvikis-Siest, Sophie] INSERM, F-75654 Paris 13, France; [Wade, Alisha N.] Univ Witwatersrand, ZA-2050 Johannesburg, South Africa; [Wagner, Aline] Univ Strasbourg, Strasbourg, France; [Walton, Janette] Univ Coll Cork, Cork, Ireland; [Mohamud, Wan Nazaimoon Wan] Inst Med Res, Serdang, Malaysia; [Wang, Qian] Xinjiang Med Univ, Xinjiang, Peoples R China; [Wang, Ya Xing] Beijing Tongren Hosp, Beijing, Peoples R China; [Wareham, Nicholas] Univ Cambridge, Cambridge CB2 1TN, England; [Weerasekera, Deepa] Minist Hlth, Hamilton, New Zealand; [Whincup, Peter H.] Univ London, London WC1E 7HU, England; [Widhalm, Kurt] Med Univ Vienna, Vienna, Austria; [Widyahening, Indah S.] Univ Indonesia, Bandung, Indonesia; [Willeit, Johann] Med Univ Innsbruck, A-6020 Innsbruck, Austria; [Wong, Jyh Eiin] Univ Kebangsaan Malaysia, Bangi 43600, Malaysia; [Woo, Jean] Chinese Univ Hong Kong, Hong Kong, Hong Kong, Peoples R China; [Wu, Frederick C.] Univ Manchester, Manchester M13 9PL, Lancs, England; [Xu, Haiquan] Minist Agr, Inst Food &amp; Nutr Dev, Beijing, Peoples R China; [Xu, Liang] Capital Med Univ, Beijing, Peoples R China; [Yan, Weili] Fudan Univ, Shanghai, Peoples R China; [Yang, Xiaoguang] Chinese Ctr Dis Control &amp; Prevent, Beijing, Peoples R China; [Yardim, Nazan] Minist Hlth, Ankara, Turkey; [Ye, Xingwang] Univ Chinese Acad Sci, Beijing, Peoples R China; [Yiallouros, Panayiotis K.] Cyprus Univ Technol, Limassol, Cyprus; [Yoshihara, Akihiro] Niigata Univ, Niigata 95021, Japan; [Zainuddin, Ahmad A.] Univ Teknol MARA, Serdang, Malaysia; [Zambon, Sabina] Univ Padua, I-35100 Padua, Italy; [Zeng, Yi] Peking Univ, Beijing 100871, Peoples R China; [Zhao, Dong] Capital Med Univ, Beijing Anzhen Hosp, Beijing, Peoples R China; [Zhao, Wenhua; Zhou, Maigeng] Chinese Ctr Dis Control &amp; Prevent, Beijing, Peoples R China; [Zheng, Yingfeng] Singapore Eye Res Inst, Singapore, Singapore; [Zhu, Dan] Inner Mongolia Med Univ, Inner Mongolia, Peoples R China; [Zimmermann, Esther] Bispebjerg Hosp, Copenhagen, Denmark; [Zimmermann, Esther] Frederiksberg Univ Hosp, Frederiksberg, Denmark; [Zuniga Cisneros, Julio] Gorgas Mem Inst Publ Hlth, Panama City, Panama</t>
  </si>
  <si>
    <t>APR 2</t>
  </si>
  <si>
    <t>Sanchez-Martinez, M; Castell, MV; Gonzalez-Montalvo, JI; De la Cruz, JJ; Banegas, JR; Otero, A</t>
  </si>
  <si>
    <t>Transitions in functional status of community dwelling older adults: Impact of physical performance, depression and cognition</t>
  </si>
  <si>
    <t>EUROPEAN GERIATRIC MEDICINE</t>
  </si>
  <si>
    <t>[Sanchez-Martinez, M.; Castell, M. V.; De la Cruz, J. J.; Banegas, J. R.; Otero, A.] Univ Autonoma Madrid, Dept Prevent Med &amp; Publ Hlth, Madrid, Spain; [Sanchez-Martinez, M.] Univ Catolica Santa Teresa de Jesus Avila, Coll Arts &amp; Sci, Madrid, Spain; [Castell, M. V.] Primary Care Hlth Ctr Dr Castroviejo, Madrid, Spain; [Gonzalez-Montalvo, J. I.] Hosp Univ La Paz, Geriatr Serv, Madrid, Spain; [Sanchez-Martinez, M.; Castell, M. V.; Gonzalez-Montalvo, J. I.; De la Cruz, J. J.; Banegas, J. R.; Otero, A.] Inst Invest Hosp La Paz, IdiPAZ, Madrid, Spain</t>
  </si>
  <si>
    <t>Sanchez-Martinez, M (reprint author), Univ Autonoma Madrid, Dept Prevent Med &amp; Publ Hlth, Madrid, Spain.</t>
  </si>
  <si>
    <t>1878-7649</t>
  </si>
  <si>
    <t>Soler-Vila, H; Garcia-Esquinas, E; Leon-Munoz, LM; Lopez-Garcia, E; Banegas, JR; Rodriguez-Artalejo, F</t>
  </si>
  <si>
    <t>Contribution of health behaviours and clinical factors to socioeconomic differences in frailty among older adults</t>
  </si>
  <si>
    <t>[Soler-Vila, Hosanna; Garcia-Esquinas, Esther; Leon-Munoz, Luz Ma; Lopez-Garcia, Esther; Banegas, Jose R.; Rodriguez-Artalejo, Fernando] Univ Autonoma Madrid, Sch Med, Dept Prevent Med &amp; Publ Hlth, Calle Arzobispo Morcillo 4, E-28049 Madrid, Spain; [Soler-Vila, Hosanna; Garcia-Esquinas, Esther; Leon-Munoz, Luz Ma; Lopez-Garcia, Esther; Banegas, Jose R.; Rodriguez-Artalejo, Fernando] IdiPaz, Madrid, Spain; [Soler-Vila, Hosanna; Garcia-Esquinas, Esther; Leon-Munoz, Luz Ma; Lopez-Garcia, Esther; Banegas, Jose R.; Rodriguez-Artalejo, Fernando] CIBER Epidemiol &amp; Publ Hlth CIBERESP, Madrid, Spain; [Soler-Vila, Hosanna] Univ Miami, Leonard Miller Sch Med, Dept Publ Hlth Sci, Miami, FL USA</t>
  </si>
  <si>
    <t>Soler-Vila, H (reprint author), Univ Autonoma Madrid, Sch Med, Dept Prevent Med &amp; Publ Hlth, Calle Arzobispo Morcillo 4, E-28049 Madrid, Spain.</t>
  </si>
  <si>
    <t>Mediterranean Diet and Health-Related Quality of Life in Two Cohorts of Community-Dwelling Older Adults</t>
  </si>
  <si>
    <t>[Perez-Tasigchana, Raul F.; Leon-Munoz, Luz M.; Lopez-Garcia, Esther; Banegas, Jose R.; Rodriguez-Artalejo, Fernando; Guallar-Castillon, Pilar] Univ Autonoma Madrid IdiPaz, Dept Prevent Med &amp; Publ Hlth, Madrid, Spain</t>
  </si>
  <si>
    <t>Guallar-Castillon, P (reprint author), Univ Autonoma Madrid IdiPaz, Dept Prevent Med &amp; Publ Hlth, Madrid, Spain.</t>
  </si>
  <si>
    <t>e0151596</t>
  </si>
  <si>
    <t>Ortola, R; Garcia-Esquinas, E; Leon-Munoz, LM; Guallar-Castillon, P; Valencia-Martin, JL; Galan, I; Rodriguez-Artalejo, F</t>
  </si>
  <si>
    <t>Patterns of Alcohol Consumption and Risk of Frailty in Community-dwelling Older Adults</t>
  </si>
  <si>
    <t>[Ortola, Rosario; Garcia-Esquinas, Esther; Leon-Munoz, Luz M.; Guallar-Castillon, Pilar; Lorenzo Valencia-Martin, Jose; Galan, Inaki; Rodriguez-Artalejo, Fernando] Univ Autonoma Madrid, Dept Prevent Med &amp; Publ Hlth, Idipaz, Madrid, Spain; [Garcia-Esquinas, Esther; Guallar-Castillon, Pilar; Lorenzo Valencia-Martin, Jose; Rodriguez-Artalejo, Fernando] CIBER Epidemioloy &amp; Publ Hlth CIBERESP, Madrid, Spain; [Lorenzo Valencia-Martin, Jose] Mostoles Univ Hosp, Dept Prevent Med, Mostoles, Spain; [Galan, Inaki] Inst Salud Carlos III, Natl Ctr Epidemiol, Madrid, Spain</t>
  </si>
  <si>
    <t>Ortola, R (reprint author), Univ Autonoma Madrid, Sch Med, Dept Prevent Med &amp; Publ Hlth, Calle Arzobispo Morcillo 4, E-28049 Madrid, Spain.</t>
  </si>
  <si>
    <t>Ortola, R; Garcia-Esquinas, E; Galan, I; Rodriguez-Artalejo, F</t>
  </si>
  <si>
    <t>Patterns of alcohol consumption and health-related quality of life in older adults</t>
  </si>
  <si>
    <t>DRUG AND ALCOHOL DEPENDENCE</t>
  </si>
  <si>
    <t>[Ortola, Rosario; Garcia-Esquinas, Esther; Galan, Inaki; Rodriguez-Artalejo, Fernando] Univ Autonoma Madrid, Dept Prevent Med &amp; Publ Hlth, Calle Arzobispo Morcillo 4, Madrid 28029, Spain; [Ortola, Rosario; Garcia-Esquinas, Esther; Galan, Inaki; Rodriguez-Artalejo, Fernando] Idipaz, Calle Arzobispo Morcillo 4, Madrid 28029, Spain; [Garcia-Esquinas, Esther; Rodriguez-Artalejo, Fernando] CIBER Epidemioloy &amp; Publ Hlth CIBERESP, Ave Monforte Lemos 3-5, Madrid 28029, Spain; [Galan, Inaki] Inst Salud Carlos III, Natl Ctr Epidemiol, Calle Sinesio Delgado 4, Madrid 28029, Spain</t>
  </si>
  <si>
    <t>Ortola, R; Rodriguez-Artalejo, F (reprint author), Univ Autonoma Madrid, Sch Med, Dept Prevent Med &amp; Publ Hlth, Calle Arzobispo Morcillo 4, Madrid 28029, Spain.</t>
  </si>
  <si>
    <t>0376-8716</t>
  </si>
  <si>
    <t>Cavero-Redondo, I; Peleteiro, B; Alvarez-Bueno, C; Rodriguez-Artalejo, F; Martinez-Vizcaino, V</t>
  </si>
  <si>
    <t>Glycosylated haemoglobin as a predictor of cardiovascular events and mortality: a protocol for a systematic review and meta-analysis</t>
  </si>
  <si>
    <t>BMJ OPEN</t>
  </si>
  <si>
    <t>[Cavero-Redondo, I.; Alvarez-Bueno, C.; Martinez-Vizcaino, V.] Univ Castilla La Mancha, Hlth &amp; Social Res Ctr, Cuenca, Spain; [Peleteiro, B.] Univ Porto, ISPUP EPIUnit, Oporto, Portugal; [Peleteiro, B.] Univ Porto, Fac Med, Dept Epidemiol Clin Med Predit &amp; Saude Publ, Oporto, Portugal; [Rodriguez-Artalejo, F.] Univ Autonoma Madrid, Fac Med, Dept Med Prevent &amp; Salud Publ, IdiPaz, E-28049 Madrid, Spain; [Rodriguez-Artalejo, F.] Ciberesp, Madrid, Spain; [Martinez-Vizcaino, V.] Univ Autonoma Chile, Fac Ciencias Salud, Talca, Chile</t>
  </si>
  <si>
    <t>2044-6055</t>
  </si>
  <si>
    <t>e012229</t>
  </si>
  <si>
    <t>de la Sierra, A; Banegas, JR; Vinyoles, E; Gorostidi, M; Segura, J; de la Cruz, JJ; Ruilope, LM</t>
  </si>
  <si>
    <t>Office and ambulatory blood pressure control in hypertensive patients treated with different two-drug and three-drug combinations</t>
  </si>
  <si>
    <t>CLINICAL AND EXPERIMENTAL HYPERTENSION</t>
  </si>
  <si>
    <t>[de la Sierra, Alejandro] Univ Barcelona, Hosp Mutua Terrassa, Dept Internal Med, Plaza Dr Robert 5, Terrassa 08221, Spain; [Banegas, Jose R.] Univ Autonoma Madrid, Dept Prevent Med &amp; Publ Hlth, IdiPAZ CIBERESP, Madrid, Spain; [Vinyoles, Ernest] Univ Barcelona, CAP Mina, E-08007 Barcelona, Spain; [Gorostidi, Manuel; de la Cruz, Juan J.] Hosp Univ Cent Asturias, Dept Nephrol, Oviedo, Spain; [Segura, Julian; Ruilope, Luis M.] Hosp 12 Octubre, Hypertens Unit, Madrid, Spain</t>
  </si>
  <si>
    <t>1064-1963</t>
  </si>
  <si>
    <t>Gorostidi, M; Banegas, JR; de la Sierra, A; Vinyoles, E; Segura, J; Ruilope, LM</t>
  </si>
  <si>
    <t>Ambulatory blood pressure monitoring in daily clinical practice - the Spanish ABPM Registry experience</t>
  </si>
  <si>
    <t>EUROPEAN JOURNAL OF CLINICAL INVESTIGATION</t>
  </si>
  <si>
    <t>[Gorostidi, Manuel] Hosp Univ Cent Asturias, RedinRen, Dept Nephrol, Oviedo 33011, Asturias, Spain; [Banegas, Jose R.] Univ Autonoma Madrid, IdiPAZ CIBER Epidemiol &amp; Publ Hlth CIBERESP, Sch Med, Dept Prevent Med &amp; Publ Hlth, Madrid, Spain; [de la Sierra, Alejandro] Univ Barcelona, Hosp Mutua Terrassa, Dept Internal Med, Terrassa, Spain; [Vinyoles, Ernest] Univ Barcelona, La Mina Primary Care Ctr, Barcelona, Spain; [Segura, Julian; Ruilope, Luis M.] Hosp Univ 12 Octubre, RedinRen, Hypertens Unit, Madrid, Spain</t>
  </si>
  <si>
    <t>Gorostidi, M (reprint author), Hosp Univ Cent Asturias, Dept Nephrol, Ave Roma S-N, Oviedo 33011, Asturias, Spain.</t>
  </si>
  <si>
    <t>0014-2972</t>
  </si>
  <si>
    <t>The Third Transition: The Clinical Evolution Oriented to the Contemporary Older Patient.</t>
  </si>
  <si>
    <t>Rodriguez-Manas, Leocadio; Rodriguez-Artalejo, Fernando; Sinclair, Alan J</t>
  </si>
  <si>
    <t>2016 Nov 22 (Epub 2016 Nov 22)</t>
  </si>
  <si>
    <t>Service of Geriatrics, Getafe University Hospital, Madrid, Spain. Electronic address: leocadio.rodriguez@salud.madrid.org.</t>
  </si>
  <si>
    <t>Leptin concentration and risk of impaired physical function in older adults: the Seniors-ENRICA cohort.</t>
  </si>
  <si>
    <t>Lana, Alberto; Struijk, Ellen; Guallar-Castillon, Pilar; Martin-Moreno, Jose Maria; Rodriguez Artalejo, Fernando; Lopez-Garcia, Esther</t>
  </si>
  <si>
    <t>Age and ageing</t>
  </si>
  <si>
    <t>2016 Nov (Epub 2016 Aug 11)</t>
  </si>
  <si>
    <t>Department of Medicine, Preventive Medicine and Public Health Area, School of Medicine and Health Sciences, Universidad de Oviedo, Spain.</t>
  </si>
  <si>
    <t>1468-2834</t>
  </si>
  <si>
    <t>Concurrent Validity of the Historical Leisure-time Physical Activity Question of the Spanish National Health Survey in Older Adults.</t>
  </si>
  <si>
    <t>Martinez-Gomez, David; Guallar-Castillon, Pilar; Higueras-Fresnillo, Sara; Rodriguez-Artalejo, Fernando</t>
  </si>
  <si>
    <t>Departamento de Educacion Fisica, Deporte y Motricidad Humana, Facultad de Formacion del Profesorado y Educacion, Universidad Autonoma de Madrid, Madrid, Spain. Electronic address: d.martinez@uam.es.</t>
  </si>
  <si>
    <t>Lancet (London, England)</t>
  </si>
  <si>
    <t>Maruyama, K; Ogaya, S; Kurahashi, N; Umemura, A; Yamada, K; Hashiguchi, A; Takashima, H; Torres, RJ; Aso, K</t>
  </si>
  <si>
    <t>Arts syndrome with a novel missense mutation in the PRPS1 gene: A case report</t>
  </si>
  <si>
    <t>BRAIN &amp; DEVELOPMENT</t>
  </si>
  <si>
    <t>[Maruyama, Koichi; Ogaya, Shunsuke; Kurahashi, Naoko; Umemura, Ayako; Yamada, Keitaro; Aso, Kosaburo] Aichi Prefectural Colony Cent Hosp, Dept Pediat Neurol, 713-8 Kagiya Cho, Kasugai, Aichi 4800392, Japan; [Hashiguchi, Akihiro; Takashima, Hiroshi] Kagoshima Univ, Dept Neurol &amp; Geriatr, Grad Sch Med &amp; Dent Sci, Kagoshima, Japan; [Torres, Rosa J.] La Paz Univ Hosp, Dept Biochem, IdiPaz, Madrid, Spain; [Torres, Rosa J.] ISCIII, Ctr Biomed Network Res Rare Dis CIBERER, Madrid, Spain</t>
  </si>
  <si>
    <t>Maruyama, K (reprint author), Aichi Prefectural Colony Cent Hosp, Dept Pediat Neurol, 713-8 Kagiya Cho, Kasugai, Aichi 4800392, Japan.</t>
  </si>
  <si>
    <t>0387-7604</t>
  </si>
  <si>
    <t>Puig, JG; Bettran, L; Chew, CM; Torres, R; Marquez, DT; Reino, AP</t>
  </si>
  <si>
    <t>Ultrasound in the diagnosis of asymptomatic hyperuricaemia and gout</t>
  </si>
  <si>
    <t>REVISTA CLINICA ESPANOLA</t>
  </si>
  <si>
    <t>[Garcia Puig, J.; Bettran, L.; Mejia Chew, C.] Hosp Univ La Paz, Med Interna Serv, Unidad Metab Vasc, Madrid, Spain; [Torres, R.] Hosp Univ La Paz, IdiPAZ, Inst Invest Sanitaria, Serv Bioquim Clin, Madrid, Spain; [Tebar Marquez, D.] Univ Autonoma Madrid, Madrid, Spain; [Pose Reino, A.] Hosp Univ Santiago de Compostela, Med Interna Serv, Santiago De Compostela, Spain</t>
  </si>
  <si>
    <t>Puig, JG (reprint author), Hosp Univ La Paz, Med Interna Serv, Unidad Metab Vasc, Madrid, Spain.</t>
  </si>
  <si>
    <t>0014-2565</t>
  </si>
  <si>
    <t>Khasnavis, T; Torres, RJ; Sommerfeld, B; Puig, JG; Chipkin, R; Jinnah, HA</t>
  </si>
  <si>
    <t>A double-blind, placebo-controlled, crossover trial of the selective dopamine D1 receptor antagonist ecopipam in patients with Lesch-Nyhan disease</t>
  </si>
  <si>
    <t>MOLECULAR GENETICS AND METABOLISM</t>
  </si>
  <si>
    <t>[Khasnavis, Tanya; Sommerfeld, Barbara; Jinnah, H. A.] Emory Univ, Dept Neurol, 6300 Woodruff Mem Res Bldg, Atlanta, GA 30322 USA; [Torres, Rosa J.] La Paz Univ Hosp, Dept Clin Biochem, IdiPaz, Madrid, Spain; [Torres, Rosa J.] ISCIII, Ctr Biomed Network Res Rare Dis, Madrid, Spain; [Garcia Puig, Juan] La Paz Univ Hosp, Dept Internal Med, IdiPaz, Madrid, Spain; [Chipkin, Richard] Psyadon Pharmaceut, 20451 Seneca Meadows Pkwy, Germantown, MD 20876 USA; [Jinnah, H. A.] Emory Univ, Dept Human Genet, Atlanta, GA 30322 USA; [Jinnah, H. A.] Emory Univ, Dept Pediat, Atlanta, GA 30322 USA</t>
  </si>
  <si>
    <t>Jinnah, HA (reprint author), Emory Univ, Dept Neurol, 6300 Woodruff Mem Res Bldg, Atlanta, GA 30322 USA.</t>
  </si>
  <si>
    <t>1096-7192</t>
  </si>
  <si>
    <t>Avendano, MS; Martinez-Revelles, S; Aguado, A; Simoes, MR; Gonzalez-Amor, M; Palacios, R; Guillem-Llobat, P; Vassallo, DV; Vila, L; Garcia-Puig, J; Beltran, LM; Alonso, MJ; Cachofeiro, MV; Salaices, M; Briones, AM</t>
  </si>
  <si>
    <t>J Role of COX-2-derived PGE(2) on vascular stiffness and function in hypertension</t>
  </si>
  <si>
    <t>[Avendano, M. S.; Martinez-Revelles, S.; Aguado, A.; Simoes, M. R.; Gonzalez-Amor, M.; Palacios, R.; Salaices, M.; Briones, A. M.] Univ Autonoma Madrid, Dept Farmacol, Hosp Univ La Paz IdiPAZ, Inst Invest, E-28049 Madrid, Spain; [Simoes, M. R.; Vassallo, D. V.] Univ Fed Espirito Santo, Dept Physiol Sci, Vitoria, Brazil; [Guillem-Llobat, P.] UAM CSIC, Ctr Biol Mol Severo Ochoa, Madrid, Spain; [Vila, L.] Inst Invest Biomed IIB St Pau, Lab Angiol Biol Vasc &amp; Inflamac, Barcelona, Spain; [Garcia-Puig, J.; Beltran, L. M.] UAM, IdiPaz, Hosp Univ La Paz, Med Interna Serv, Madrid, Spain; [Alonso, M. J.] Univ Rey Juan Carlos, Dept Ciencias Basicas Salud, Alcorcon, Spain; [Cachofeiro, M. V.] Univ Complutense, Fac Med, Dept Fisiol, E-28040 Madrid, Spain</t>
  </si>
  <si>
    <t>Salaices, M; Briones, AM (reprint author), Univ Autonoma Madrid, Dept Farmacol, Arzobispo Morcillo 4, E-28049 Madrid, Spain.</t>
  </si>
  <si>
    <t>Comin-Colet, J; Anguita, M; Formiga, F; Almenar, L; Crespo-Leiro, MG; Manzano, L; Muniz, J; Chaves, J; de Frutos, T; Enjuanes, C</t>
  </si>
  <si>
    <t>Health-related Quality of Life of Patients With Chronic Systolic Heart Failure in Spain: Results of the VIDA-IC Study</t>
  </si>
  <si>
    <t>[Comin-Colet, Josep; Enjuanes, Cristina] Hosp Mar, Serv Cardiol, Programa Insuficiencia Cardiaca, Barcelona, Spain; [Comin-Colet, Josep; de Frutos, Trinidad] Inst Hosp Mar Invest Med IMIM, Programa Invest Proc Inflamatorios &amp; Cardiovasc, Grp Invest Biomed Enfermedades Corazon, Barcelona, Spain; [Comin-Colet, Josep; Enjuanes, Cristina] Univ Autonoma Barcelona, Dept Med, E-08193 Barcelona, Spain; [Anguita, Manuel] Hosp Univ Reina Sofia, Serv Cardiol, Programa Insuficiencia Cardiaca &amp; Trasplante, Cordoba, Spain; [Formiga, Francesc] Hosp Univ Bellvitge, Med Interna Serv, Barcelona, Spain; [Almenar, Luis] Hosp Univ La Fe, Serv Cardiol, Unidad Insuficiencia Cardiaca &amp; Trasplante, Valencia, Spain; [Crespo-Leiro, Maria G.] Univ Coruna UDC, Unidad Insuficiencia Cardiaca Avanzada &amp; Trasplan, Inst Invest Biomed A Coruna INIBIC, Serv Cardiol,CHUAC,SERGAS, La Coruna, Spain; [Manzano, Luis] Hosp Univ Ramon &amp; Cajal, Med Interna Serv, Unidad Insuficiencia Cardiaca &amp; Riesgo Vasc El An, Madrid, Spain; [Muniz, Javier] Univ A Coruna, Inst Invest Biomed A Coruna INIBIC, Inst Univ Ciencias Salud, La Coruna, Spain; [Chaves, Jose; de Frutos, Trinidad] Pfizer SLU, Dept Med, Madrid, Spain</t>
  </si>
  <si>
    <t>Comin-Colet, J (reprint author), Hosp Mar, Serv Cardiol, Programa Insuficiencia Cardiaca, Barcelona, Spain.</t>
  </si>
  <si>
    <t>Puig, JG; de Miguel, E</t>
  </si>
  <si>
    <t>Garcia Puig, Juan; de Miguel, Eugenio</t>
  </si>
  <si>
    <t>Hyperuricemia and gout: The impact of ultrasonography</t>
  </si>
  <si>
    <t>MEDICINA CLINICA</t>
  </si>
  <si>
    <t>[Garcia Puig, Juan] Hosp Univ La Paz, Med Interna Serv, Unidad Metab Vasc, Inst Invest Hosp Univ La Paz IdiPAZ, Madrid, Spain; [de Miguel, Eugenio] Hosp Univ La Paz, Serv Reumatol, Inst Invest Hosp Univ La Paz IdiPAZ, Madrid, Spain</t>
  </si>
  <si>
    <t>Puig, JG (reprint author), Hosp Univ La Paz, Med Interna Serv, Unidad Metab Vasc, Inst Invest Hosp Univ La Paz IdiPAZ, Madrid, Spain.</t>
  </si>
  <si>
    <t>0025-7753</t>
  </si>
  <si>
    <t>JAN 15</t>
  </si>
  <si>
    <t>Torres, RJ; Prior, C; Garcia, MG; Puig, JG</t>
  </si>
  <si>
    <t>A review of the implication of hypoxanthine excess in the physiopathology of Lesch-Nyhan disease</t>
  </si>
  <si>
    <t>NUCLEOSIDES NUCLEOTIDES &amp; NUCLEIC ACIDS</t>
  </si>
  <si>
    <t>[Torres, R. J.; Prior, C.; Garcia, M. G.] La Paz Univ Hosp, IdiPaz, Dept Biochem, Madrid, Spain; [Torres, R. J.; Prior, C.; Garcia, M. G.] ISCIII, Ctr Biomed Network Res Rare Dis CIBERER, Madrid, Spain; [Puig, J. G.] La Paz Univ Hosp, IdiPaz, Dept Internal Med, Metab Vasc Unit, Madrid, Spain</t>
  </si>
  <si>
    <t>Torres, RJ (reprint author), Hosp Univ La Paz, Serv Bioquim, Edificio Lab,Planta 3,Paseo Castellana 261, Madrid, Spain.</t>
  </si>
  <si>
    <t>1525-7770</t>
  </si>
  <si>
    <t>Puig, JG; Beltran, LM; Mejia-Chew, C; Tevar, D; Torres, RJ</t>
  </si>
  <si>
    <t>Ultrasonography in the diagnosis of asymptomatic hyperuricemia and gout</t>
  </si>
  <si>
    <t>[Puig, J. G.; Beltran, L. M.; Mejia-Chew, C.; Tevar, D.] Div Internal Med, Metab Vasc Unit, Madrid, Spain; [Torres, R. J.] Hosp Univ La Paz, IdiPAZ, Madrid, Spain</t>
  </si>
  <si>
    <t>Puig, JG (reprint author), Hosp Univ LA PAZ, Gen Hosp, Metab Vasc Unit, Serv Internal Med, Pl Semi Sotano,CX12 &amp; CX13,Paseo Castellana 261, Madrid 28046, Spain.</t>
  </si>
  <si>
    <t>de la Cuadra, LG; Torres, RJ; Beltran, LM; Sanchez, A; Puig, JG</t>
  </si>
  <si>
    <t>Development of new forms of self-injurious behavior following total dental extraction in Lesch-Nyhan disease</t>
  </si>
  <si>
    <t>[Gisbert de la Cuadra, Livia; Beltran, Luis M.; Sanchez, Arantxa; Puig, Juan G.] La Paz Univ Hosp, Metab Vasc Unit, Dept Internal Med, IdiPaz, Madrid, Spain; [Torres, Rosa J.] La Paz Univ Hosp, IdiPaz, Dept Biochem, Madrid, Spain; [Torres, Rosa J.] ISCIII, Ctr Biomed Network Res Rare Dis CIBERER, Madrid, Spain</t>
  </si>
  <si>
    <t>Puig, JG (reprint author), La Paz Univ Hosp, Metab Vasc Unit, Dept Internal Med, IdiPaz, Madrid, Spain.</t>
  </si>
  <si>
    <t>Holstein, K; Batorova, A; Carvalho, M; Fijnvandraat, K; Holme, P; Kavakli, K; Lambert, T; Rocino, A; Jimenez-Yuste, V; Astermark, J</t>
  </si>
  <si>
    <t>Current view and outcome of ITI therapy - A change over time?</t>
  </si>
  <si>
    <t>THROMBOSIS RESEARCH</t>
  </si>
  <si>
    <t>[Holstein, K.] Univ Med Ctr Hamburg Eppendorf, Hamburg, Germany; [Batorova, A.] Comenius Univ, Dept Hematol &amp; Transfus Med, Natl Hemophilia Ctr, Sch Med, Bratislava, Slovakia; [Batorova, A.] Univ Hosp, Bratislava, Slovakia; [Carvalho, M.] Ctr Hosp Sao Joao, Ctr Haemophilia, Dept Transfus Med, Oporto, Portugal; [Carvalho, M.] Ctr Hosp Sao Joao, Ctr Haemophilia, Blood Bank, Oporto, Portugal; [Fijnvandraat, K.] Acad Med Ctr, Dept Pediat Hematol, Amsterdam, Netherlands; [Holme, P.] Univ Oslo, Oslo Univ Hosp, Dept Haematol, Oslo, Norway; [Holme, P.] Univ Oslo, Inst Clin Med, Oslo, Norway; [Kavakli, K.] Ege Univ, Dept Hematol, Childrens Hosp, Izmir, Turkey; [Lambert, T.] Hop Bicetre, AP HP, Ctr Traitement Hemophiles, Le Kremlin Bicetre, France; [Rocino, A.] San Giovanni Bosco Hosp, Hemophilia &amp; Thrombosis Ctr, Naples, Italy; [Jimenez-Yuste, V.] Hosp La Paz, Unidad Hemofilia, Madrid, Spain; [Astermark, J.] Skane Univ Hosp, Dept Hematol &amp; Vasc Disorders, Malmo, Sweden</t>
  </si>
  <si>
    <t>Holstein, K (reprint author), Univ Med Ctr Hamburg Eppendorf, Haemophilia Ctr, Med Dept 2, Martinistr 52, D-20246 Hamburg, Germany.</t>
  </si>
  <si>
    <t>0049-3848</t>
  </si>
  <si>
    <t>Alvarez-Roman, MT; Fernandez-Bello, I; Jimenez-Yuste, V; Martin-Salces, M; Arias-Salgado, EG; Pollmar, MIR; Sanz, RJ; Butta, NV</t>
  </si>
  <si>
    <t>Procoagulant profile in patients with immune thrombocytopenia</t>
  </si>
  <si>
    <t>BRITISH JOURNAL OF HAEMATOLOGY</t>
  </si>
  <si>
    <t>[Alvarez-Roman, Maria T.; Fernandez-Bello, Ihosvany; Jimenez-Yuste, Victor; Martin-Salces, Monica; Rivas Pollmar, Maria I.; Justo Sanz, Raul; Butta, Nora V.] Univ Hosp La Paz IdiPaz, Haematol &amp; Haemotherapy Unit, Paseo Castellana 261, Madrid 28046, Spain; [Jimenez-Yuste, Victor] Univ Autonoma Madrid, Madrid, Spain; [Arias-Salgado, Elena G.] Adv Med Projects Madrid, Madrid, Spain</t>
  </si>
  <si>
    <t>Butta, NV (reprint author), Univ Hosp La Paz IdiPaz, Haematol &amp; Haemotherapy Unit, Paseo Castellana 261, Madrid 28046, Spain.</t>
  </si>
  <si>
    <t>0007-1048</t>
  </si>
  <si>
    <t>Auerswald, G; Dolan, G; Duffy, A; Hermans, C; Jimenez-Yuste, V; Ljung, R; Morfini, M; Lambert, T; Salek, SZ</t>
  </si>
  <si>
    <t>Pain and pain management in haemophilia</t>
  </si>
  <si>
    <t>BLOOD COAGULATION &amp; FIBRINOLYSIS</t>
  </si>
  <si>
    <t>[Auerswald, Guenter] Prof Hess Childrens Hosp, Klinikum Bremen Mitte, Bremen, Germany; [Dolan, Gerry] Queens Med Ctr, Dept Haematol, Nottingham, England; [Duffy, Anne] Irish Haemophilia Soc, Dublin, Ireland; [Hermans, Cedric] Clin St Luc, Div Haematol, Brussels, Belgium; [Jimenez-Yuste, Victor] Univ Autonoma Madrid, Hosp Univ La Paz, Unidad Coagulopatias, Serv Hematol, Madrid, Spain; [Ljung, Rolf] Lund Univ, Dept Paediat, Malmo, Sweden; [Ljung, Rolf] Skane Univ Hosp, Malmo Ctr Thrombosis &amp; Haemostasis, Malmo, Sweden; [Morfini, Massimo] Azienda Osped Univ Careggi, Agcy Hemophilia &amp; Reference Ctr Inherited Bleedin, Dept Emergency &amp; Recept, Florence, Italy; [Lambert, Thierry] Bicetre AP HP Hosp, Hemophilia Care Ctr, Paris, France; [Lambert, Thierry] Fac Med Paris Sud, Paris, France; [Salek, Silva Zupancic] Univ Hosp Ctr Zagreb, Natl Haemophilia Ctr, Rebro, Croatia; [Salek, Silva Zupancic] Univ Osijek, Sch Med, Zagreb, Croatia</t>
  </si>
  <si>
    <t>Auerswald, G (reprint author), Carl Schurz Str 58, D-28209 Bremen, Germany.</t>
  </si>
  <si>
    <t>0957-5235</t>
  </si>
  <si>
    <t>Jimenez-Yuste, V; Oldenburg, J; Rangarajan, S; Peiro-Jordan, R; Santagostino, E</t>
  </si>
  <si>
    <t>Long-term outcome of haemophilia A patients after successful immune tolerance induction therapy using a single plasma-derived FVIII/VWF product: the long-term ITI study</t>
  </si>
  <si>
    <t>HAEMOPHILIA</t>
  </si>
  <si>
    <t>[Jimenez-Yuste, V.] Univ Autonoma Madrid, Hosp Univ Paz, Dept Haematol, Paseo Castellana 261, Madrid 28046, Spain; [Oldenburg, J.] Univ Clin Bonn, Inst Expt Haematol &amp; Transfus Med, Bonn, Germany; [Rangarajan, S.] Hampshire Hosp NHS Fdn Trust, Haemophilia Haemostasis &amp; Thrombosis Ctr, Basingstoke, Hants, England; [Peiro-Jordan, R.] Sci &amp; Med Affairs Dept Grifols, Barcelona, Spain; [Santagostino, E.] Fdn IRCCS Ca Granda, Ctr Emofilia &amp; Trombosi Angelo Bianchi Bonomi, Milan, Italy</t>
  </si>
  <si>
    <t>Jimenez-Yuste, V (reprint author), Univ Autonoma Madrid, Hosp Univ Paz, Dept Haematol, Paseo Castellana 261, Madrid 28046, Spain.</t>
  </si>
  <si>
    <t>1351-8216</t>
  </si>
  <si>
    <t>1365-2516</t>
  </si>
  <si>
    <t>Wang, M; Alvarez-Roman, MT; Chowdary, P; Quon, DV; Schafer, K</t>
  </si>
  <si>
    <t>Physical activity in individuals with haemophilia and experience with recombinant factor VIII Fc fusion protein and recombinant factor IX Fc fusion protein for the treatment of active patients: a literature review and case reports</t>
  </si>
  <si>
    <t>[Wang, Michael] Univ Colorado Anschutz Med Campus, Aurora, CO USA; [Teresa Alvarez-Roman, Maria] Hosp Univ La Paz, Madrid, Spain; [Chowdary, Pratima] Royal Free Hosp, Katharine Dormandy Haemophilia Ctr &amp; Thrombosis U, London, England; [Quon, Doris V.] Orthopaed Hemophilia Treatment Ctr, Los Angeles, CA USA; [Schafer, Kim] Univ Calif Davis, Sacramento, CA 95817 USA</t>
  </si>
  <si>
    <t>Wang, M (reprint author), Univ Colorado Anschutz Med Campus, Hemophilia &amp; Thrombosis Ctr, 13199 E Montview Blvd Suite 100, Aurora, CO 80045 USA.</t>
  </si>
  <si>
    <t>Gonzalez-Lopez, TJ; Alvarez-Roman, MT; Pascual, C; Sanchez-Gonzalez, B; Fernandez-Fuentes, F; Jarque, I; Perez-Rus, G; Perez-Crespo, S; Bernat, S; Hernandez-Rivas, JA; Andrade, MM; Cortes, M; Gomez-Nunez, M; Olivera, P; Martinez-Robles, V; Fernandez-Rodriguez, A; Fuertes-Palacio, MA; Fernandez-Minano, C; de Cabo, E; Fisac, R; Aguilar, C; Barez, A; Penarrubia, MJ; Garcia-Frade, LJ; Gonzalez-Porras, JR</t>
  </si>
  <si>
    <t>Eltrombopag safety and efficacy for primary chronic immune thrombocytopenia in clinical practice</t>
  </si>
  <si>
    <t>EUROPEAN JOURNAL OF HAEMATOLOGY</t>
  </si>
  <si>
    <t>[Jose Gonzalez-Lopez, Tomas] Hosp Univ Burgos, Dept Hematol, Burgos, Spain; [Teresa Alvarez-Roman, Maria] Hosp Univ La Paz, Dept Hematol, Madrid, Spain; [Pascual, Cristina; Perez-Rus, Gloria] Hosp Gen Univ Gregorio Maranon, Dept Hematol, Madrid, Spain; [Sanchez-Gonzalez, Blanca] Hosp del Mar, Dept Hematol, Barcelona, Spain; [Fernandez-Fuentes, Fernando] Hosp Univ Insular Gran Canaria, Dept Hematol, Las Palmas Gran Canaria, Spain; [Jarque, Isidro] Hosp Univ La Fe, Dept Hematol, Valencia, Spain; [Perez-Crespo, Susana] Hosp Santiago de Compostela, Dept Hematol, Santiago De Compostela, La Coruna, Spain; [Bernat, Silvia] Hosp La Plana, Dept Hematol, Castellon de La Plana, Spain; [Angel Hernandez-Rivas, Jose] Hosp Infanta Leonor, Dept Hematol, Madrid, Spain; [Andrade, Marcio M.] Hosp Univ Miguel Servet, Dept Hematol, Zaragoza, Spain; [Cortes, Montserrat] Fundacio Hosp Asil Granollers, Dept Hematol, Granollers, Barcelona, Spain; [Gomez-Nunez, Marta] Hosp Parc Tauli, Dept Hematol, Sabadell, Barcelona, Spain; [Olivera, Pavel] Hosp Univ Vall de Hebron, Dept Hematol, Barcelona, Spain; [Martinez-Robles, Violeta] Hosp Leon, Dept Hematol, Leon, Spain; [Fernandez-Rodriguez, Angeles] Hosp Univ Cent Asturias, Dept Hematol, Oviedo, Asturias, Spain; [Angel Fuertes-Palacio, Miguel] Hosp Clinico Lozano Blesa, Dept Hematol, Zaragoza, Spain; [Fernandez-Minano, Carmen] Hosp Vega Baja, Dept Hematol, Orihuela, Alicante, Spain; [de Cabo, Erik] Hosp Bierzo, Dept Hematol, Ponferrada, Leon, Spain; [Fisac, Rosa] Hosp Segovia, Dept Hematol, Segovia, Spain; [Aguilar, Carlos] Hosp Soria, Dept Hematol, Soria, Spain; [Barez, Abelardo] Hosp Avila, Dept Hematol, Avila, Spain; [Jesus Penarrubia, Maria] Hosp Clin Valladolid, Dept Hematol, Valladolid, Spain; [Javier Garcia-Frade, Luis] Hosp Univ Rio Hortega, Dept Hematol, Valladolid, Spain; [Ramon Gonzalez-Porras, Jose] IBSAL Hosp Univ Salamanca, Dept Hematol, Salamanca, Spain</t>
  </si>
  <si>
    <t>Gonzalez-Lopez, TJ (reprint author), Hosp Univ Burgos, Serv Hematol, Ave Islas Baleares S-N, Burgos 09006, Spain.</t>
  </si>
  <si>
    <t>0902-4441</t>
  </si>
  <si>
    <t>Jimenez-Yuste, V; Kruse-Jarres, R; Rangarajan, S; Altisent, C</t>
  </si>
  <si>
    <t>The evolving role and future relevance of plasma-derived therapies in the management of bleeding disorders</t>
  </si>
  <si>
    <t>THROMBOSIS AND HAEMOSTASIS</t>
  </si>
  <si>
    <t>[Jimenez-Yuste, Victor] Univ Autonoma Madrid, Dept Haematol, P Castellana 261, Madrid 28046, Spain; [Jimenez-Yuste, Victor] La Paz Univ Hosp, P Castellana 261, Madrid 28046, Spain; [Kruse-Jarres, Rebecca] Washington Ctr Bleeding Disorders Bloodworks Nort, Seattle, WA USA; [Kruse-Jarres, Rebecca] Univ Washington, Seattle, WA 98195 USA; [Rangarajan, Savita] Hampshire Hosp NHS Fdn Trust, Haemophilia Haemostasis &amp;Thrombosis Ctr, Basingstoke, Hants, England; [Altisent, Carme] Univ Hosp Vall dHebron, Hemophilia Unit, Barcelona, Spain</t>
  </si>
  <si>
    <t>Jimenez-Yuste, V (reprint author), Univ Autonoma Madrid, Dept Haematol, P Castellana 261, Madrid 28046, Spain.; Jimenez-Yuste, V (reprint author), La Paz Univ Hosp, P Castellana 261, Madrid 28046, Spain.</t>
  </si>
  <si>
    <t>0340-6245</t>
  </si>
  <si>
    <t>S1</t>
  </si>
  <si>
    <t>Walshl, CE; Jimenez-Yuste, V; Auerswald, G; Grancha, S</t>
  </si>
  <si>
    <t>The burden of inhibitors in haemophilia patients</t>
  </si>
  <si>
    <t>[Walshl, Christopher E.] Mt Sinai Sch Med, Div Hematol &amp; Med Oncol, New York, NY USA; [Jimenez-Yuste, Victor] Univ Autonoma Madrid, Dept Haematol, Madrid, Spain; [Jimenez-Yuste, Victor] La Paz Univ Hosp, Madrid, Spain; [Auerswald, Guenter] Prof Hess Childrens Hosp, Klinikum Bremen Mitte, Comprehens Care Ctr Haemophilia &amp; Thrombosis, Bremen, Germany; [Grancha, Salvador] Grifols SA, Res &amp; Dev, Barcelona, Spain</t>
  </si>
  <si>
    <t>Jimenez-Yuste, V (reprint author), Hosp Univ La Paz Hematol, Paseo Castellana 261 Apostol Santiago 61 1 J, Madrid 28017, Spain.</t>
  </si>
  <si>
    <t>S10</t>
  </si>
  <si>
    <t>S17</t>
  </si>
  <si>
    <t>Mullins, E; Alvarez-Roman, MT; You, CW; Engl, W; Pavlova, B; Doralt, J; Abbuehl, B</t>
  </si>
  <si>
    <t>Reduction in dosing frequency and ABRs in previously treated pediatric (less than 12 years) patients with severe hemophilia A during prophylactic treatment with pegylated recombinant factor VIII compared to pre-study prophylactic regimen with other FVIII concentrates</t>
  </si>
  <si>
    <t>[Mullins, Eric] Cincinnati Childrens Hosp Med Ctr, Cincinnati, OH 45229 USA; [Alvarez-Roman, Maria-Teresa] Hosp Univ La Paz, Madrid, Spain; [You, Chur-Woo] Konyang Univ, Daejeon, South Korea; [Engl, Werner; Pavlova, Borislava; Doralt, Jennifer; Abbuehl, Brigitt] Baxalta Innovat GmbH, Vienna, Austria</t>
  </si>
  <si>
    <t>Mullins, E; Stasyshyn, O; Osman, D; Liesner, R; Wynn, T; Alvarez-Roman, MT; Engl, W; Patrone, L; Sharkhawy, M; Abbuehl, B</t>
  </si>
  <si>
    <t>Safety and efficacy of a pegylated full-length recombinant factor VIII with extended half-life in previously treated children with hemophilia A</t>
  </si>
  <si>
    <t>[Mullins, Eric] Cincinnati Childrens Hosp Med Ctr, Cincinnati, OH 45229 USA; [Stasyshyn, Oleksandra] NAMSU, SI Inst Blood Pathol &amp; Transfus Med, Lvov, Ukraine; [Osman, Diana] Hosp Tengku Ampuan Rahimah, Klang, Malaysia; [Liesner, Raina] Great Ormond St Hosp Sick Children, London, England; [Wynn, Tung] Univ Florida, Coll Med, Gainesville, FL USA; [Alvarez-Roman, Maria-Teresa] Hosp Univ La Paz, Madrid, Spain; [Engl, Werner; Sharkhawy, Marlies; Abbuehl, Brigitt] Baxalta Innovat GmbH, Vienna, Austria; [Patrone, Lisa] Baxalta US Inc, Westlake Village, CA USA</t>
  </si>
  <si>
    <t>Alvarez-Roman, MT; Fernandez-Bello, I; De La Corte-Rodriguez, H; Butta-Coll, N; Hernandez-Moreno, AL; Martin-Salces, M; Rodriguez-Merchan, EC; Rivas-Pollmar, I; Acuna-Butta, P; Jimenez-Yuste, V</t>
  </si>
  <si>
    <t>Thromboelastography may help to define haemostatic safety zones for the practice of sport in patients with severe haemophilia A</t>
  </si>
  <si>
    <t>[Alvarez-Roman, M. T.; Fernandez-Bello, I.; De La Corte-Rodriguez, H.; Butta-Coll, N.; Hernandez-Moreno, A. L.; Martin-Salces, M.; Rodriguez-Merchan, E. C.; Rivas-Pollmar, I.; Acuna-Butta, Paula; Jimenez-Yuste, Victor] Univ Hosp La Paz, Madrid, Spain</t>
  </si>
  <si>
    <t>Bermejo, JMB; Gonzalez-Porras, JR; Jimenez, C; Balanzategui, A; Alvarez-Roldan, MT; Fontecha, E; Fisac, R; Garcia-Frade, LJ; Aguilar, C; Bermejo, N; Martinez-Badas, MP; Pardal, E; Benito-Sendin, AH; Martin-Antoran, JM; Aguilera, C; Perez, B; Ramos, R; Cebeiro, MJ; Herrero, S; Prieto, M; Ordonez, G; Jimenez-Yuste, V; Garcia-Sanz, R; Gonzalez-Diaz, M; Sarasquete, ME</t>
  </si>
  <si>
    <t>APPLICATION OF A MOLECULAR DIAGNOSTIC ALGORITHM FOR HEMOPHILIA A AND B USING NEXT-GENERATION SEQUENCING OF THE WHOLE F8, F9 AND VWF GENES</t>
  </si>
  <si>
    <t>HAEMATOLOGICA</t>
  </si>
  <si>
    <t>[Bastida Bermejo, J. M.; Gonzalez-Porras, J. R.; Balanzategui, A.; Garcia-Sanz, R.; Gonzalez-Diaz, M.; Sarasquete, M. E.] Hosp Clin Univ, Hematol, Salamanca, Spain; [Jimenez, C.] Hosp Univ Salamanca, IBSAL Biologia Mol CIC, Salamanca, Spain; [Alvarez-Roldan, M. T.] Hosp Univ La Paz, Hematol, Madrid, Spain; [Fontecha, E.; Garcia-Frade, L. J.] Hosp Univ Rio Hortega, Hematol, Valladolid, Spain; [Fisac, R.] Hosp Gen Segovia, Hematol, Segovia, Spain; [Aguilera, C.] Complejo Asistencial Soria, Hematol, Soria, Spain; [Bermejo, N.] Hosp San Pedro Alcantara, Hematol, Caceres, Spain; [Martinez-Badas, M. P.] Complejo Asistencial, Hematol, Avila, Spain; [Pardal, E.] Hosp Virgen Puerta, Hematol, Plasencia, Spain; [Hortal Benito-Sendin, A.] Complejo Asistencial, Pediat, Zamora, Spain; [Martin-Antoran, J. M.] Hosp Rio Carr, Hematol, Palencia, Spain; [Aguilera, C.] Hosp Gen El Bierzo, Hematol, Leon, Spain; [Perez, B.] Complejo Asistencial, Hematol, Leon, Spain; [Ramos, R.] Hosp Gen, Hematol, Badajoz, Spain; [Cebeiro, M. J.] Hosp Clin Univ, Hematol, Valladolid, Spain; [Herrero, S.] Gen Hosp, Hematol, Guadalajara, Spain; [Prieto, M.] Complejo Asistencial, Hematol, Burgos, Spain; [Ordonez, G.] Dreamgenics, Oviedo, Spain; [Jimenez-Yuste, V.] Hosp Univ La Paz, Hematol, Madrid, Spain</t>
  </si>
  <si>
    <t>0390-6078</t>
  </si>
  <si>
    <t>Gonzalez-Lopez, TJ; Alvarez-Roman, MT; Hernandez-Rivas, JA; Perez-Rus, G; Pascual, C; Bernat, S; Fernandez-Fuentes, F; Sanchez-Gonzalez, B; Andrade, MM; Jarque, I; Olivera, PE; Martinez-Robles, V; Gomez-Nunez, M; Fernandez-Rodriguez, A; Cortes, M; Fuertes-Palacio, MA; Fisac, R; Penarrubia, MJ; Aguilar, C; Barez, A; De Cabo, E; Fernandez-Minano, C; Gonzalez-Porras, JR; Garcia-Frade, LJ</t>
  </si>
  <si>
    <t>ELTROMBOPAG SAFETY AND EFFICACY IN OLDER THAN 65 YEARS OLD PRIMARY IMMUNE THROMBOCYTOPENIA PATIENTS IN CLINICAL PRACTICE</t>
  </si>
  <si>
    <t>[Gonzalez-Lopez, T. J.] Hosp Univ Burgos, Dept Hematol, Burgos, Spain; [Alvarez-Roman, M. T.] Hosp Univ La Paz, Dept Hematol, Madrid, Spain; [Hernandez-Rivas, J. A.] Hosp Infanta Leonor, Dept Hematol, Madrid, Spain; [Perez-Rus, G.; Pascual, C.] Hosp Gen Univ Gregorio Maranon, Dept Hematol, Madrid, Spain; [Bernat, S.] Hosp La Plana, Dept Hematol, Castellon de La Plana, Spain; [Fernandez-Fuentes, F.] Hosp Univ Insular Gran Canaria, Dept Hematol, Las Palmas Gran Canaria, Spain; [Sanchez-Gonzalez, B.] Hosp Mar, Dept Hematol, Barcelona, Spain; [Andrade, M. M.] Hosp Univ Miguel Servet, Dept Hematol, Zaragoza, Spain; [Jarque, I.] Hosp La Fe, Dept Hematol, Valencia, Spain; [Olivera, P. E.] Hosp Valle de Hebron, Dept Hematol, Barcelona, Spain; [Martinez-Robles, V.] Hosp Leon, Dept Hematol, Leon, Spain; [Gomez-Nunez, M.] Hosp Parc Tauli, Dept Hematol, Sabadell, Barcelona, Spain; [Fernandez-Rodriguez, A.] Hosp Univ Cent Asturias, Dept Hematol, Oviedo, Asturias, Spain; [Cortes, M.] Fundacio Hosp Asil Granollers, Dept Hematol, Granollers, Barcelona, Spain; [Fuertes-Palacio, M. A.] Hosp Clin Lozano Blesa, Dept Hematol, Zaragoza, Spain; [Fisac, R.] Hosp Segovia, Dept Hematol, Segovia, Spain; [Penarrubia, M. J.] Hosp Clin Valladolid, Dept Hematol, Valladolid, Spain; [Aguilar, C.] Hosp Soria, Dept Hematol, Soria, Spain; [Barez, A.] Hosp Avila, Dept Hematol, Avila, Spain; [De Cabo, E.] Hosp Bierzo, Dept Hematol, Ponferrada, Leon, Spain; [Fernandez-Minano, C.] Hosp Vega Baja, Dept Hematol, Orihuela, Alicante, Spain; [Gonzalez-Porras, J. R.] Univ Salamanca, Dept Hematol, Hosp Clin, Salamanca, Spain; [Garcia-Frade, L. J.] Hosp Rio Hortega, Dept Hematol, Valladolid, Spain</t>
  </si>
  <si>
    <t>Ortiz, CD; Monsalve, M; Jordan, BD; Gama, AM; Prieto, PG; de la Guia, AL; Baltasar, P; Yuste, VJ; Canales, M</t>
  </si>
  <si>
    <t>EXPERIENCE WITH R-MINICHOP IN CLINICAL PRACTICE IN THE OLDEST PATIENTS WITH AGGRESSIVE NON HODGKIN'S LYMPHOMA</t>
  </si>
  <si>
    <t>[De Ramon Ortiz, C.; Monsalve, M.; Diaz Jordan, B.; Munoz Gama, A.; Gomez Prieto, P.; Lopez de la Guia, A.; Baltasar, P.; Jimenez Yuste, V.; Canales, M.] Hosp Univ La Paz, Hematol &amp; Hemoterapia, Madrid, Spain</t>
  </si>
  <si>
    <t>Lopez-Fernandez, MF; Roca, CA; Alvarez-Roman, MT; Hirnyk, MIC; Mingot-Castellanos, ME; Jimenez-Yuste, V; Haro, ARC; Perez-Garrido, R; Balbas, CS</t>
  </si>
  <si>
    <t>Spanish Consensus Guidelines on prophylaxis with bypassing agents in patients with haemophilia and inhibitors</t>
  </si>
  <si>
    <t>[Fernanda Lopez-Fernandez, Maria] Complejo Hosp Univ A Coruna, Haematol, La Coruna 15006, Spain; [Altisent Roca, Carmen] Hosp Univ Vall Hebron, Haemophilia Unit, Barcelona, Spain; [Teresa Alvarez-Roman, Maria; Jimenez-Yuste, Victor] Hosp Univ La Paz, Thrombosis &amp; Haemostasis, Madrid, Spain; [Canaro Hirnyk, Mariana Isabel] Hosp Univ Son Espases, Haematol, Palma De Mallorca, Spain; [Eva Mingot-Castellanos, Maria] Hosp Reg Univ Malaga, Haematol, Malaga, Spain; [Cid Haro, Ana Rosa] Hosp Univ La Fe, Thrombosis &amp; Haemostasis, Valencia, Spain; [Perez-Garrido, Rosario] Hosp Univ Virgen del Rocio, Haemophilia Unit, Seville, Spain; [Sedano Balbas, Carmen] Hosp Univ Marques de Valdecilla, Haematol, Cantabria, Spain</t>
  </si>
  <si>
    <t>Lopez-Fernandez, MF (reprint author), Complejo Hosp Univ A Coruna, Haematol &amp; Transfus Dept, Avd Pasaxe S-N, La Coruna 15006, Spain.</t>
  </si>
  <si>
    <t>Mingot-Castellano, ME; Alvarez-Roman, MT; Lopez-Fernandez, MF; Altisent-Roca, C; Canaro-Hirnyk, MI; Jimenez-Yuste, V; Cid-Haro, AR; Perez-Garrido, R; Sedano-Balbas, C</t>
  </si>
  <si>
    <t>Spanish consensus guidelines on prophylaxis with bypassing agents for surgery in patients with haemophilia and inhibitors</t>
  </si>
  <si>
    <t>[Eva Mingot-Castellano, Maria] Hosp Reg Univ Malaga, Dept Haematol, Avda Carlos Haya S-N Pabellon A,7, Malaga, Spain; [Teresa Alvarez-Roman, Maria; Jimenez-Yuste, Victor] Hosp Univ La Paz, Thrombosis &amp; Haemostasis Unit, Madrid, Spain; [Fernanda Lopez-Fernandez, Maria] Complejo Hosp Univ A Coruna, Dept Haematol, La Coruna, Spain; [Altisent-Roca, Carmen] Hosp Univ Vall Hebron, Haemophilia Unit, Barcelona, Spain; [Isabel Canaro-Hirnyk, Mariana] Hosp Univ Son Espases, Dept Haematol, Palma De Mallorca, Spain; [Rosa Cid-Haro, Ana] Hosp Univ La Fe, Thrombosis &amp; Haemostasis Unit, Valencia, Spain; [Perez-Garrido, Rosario] Hosp Univ Virgen del Rocio, Haemophilia Unit, Seville, Spain; [Sedano-Balbas, Carmen] Hosp Univ Marques Valdecilla, Dept Haematol, Cantabria, Spain</t>
  </si>
  <si>
    <t>Mingot-Castellano, ME (reprint author), Hosp Reg Univ Malaga, Dept Haematol, Avda Carlos Haya S-N Pabellon A,7, Malaga, Spain.</t>
  </si>
  <si>
    <t>Alvarez-Roman, MT; Pollmar, MIR; Bernardino, JI; Lozano, ML; Martin-Salces, M; Fernandez-Bello, I; Jimenez-Yuste, V; Butta, NV</t>
  </si>
  <si>
    <t>Thrombopoietin receptor agonists in conjunction with oseltamivir for immune thrombocytopenia</t>
  </si>
  <si>
    <t>AIDS</t>
  </si>
  <si>
    <t>[Alvarez-Roman, Maria T.; Rivas Pollmar, Maria I.; Martin-Salces, Monica; Fernandez-Bello, Ihosvany; Jimenez-Yuste, Victor; Butta, Nora V.] Hosp Univ La Paz IDIPaz, Serv Hematol &amp; Hemoterapia, Madrid, Spain; [Bernardino, Jose I.] Hosp Univ La Paz IDIPaz, Unidad VIH, Madrid, Spain; [Lozano, Maria L.] Hosp Morales Messeguer, Ctr Reg Hemodonac Murcia IMIB, Murcia, Spain</t>
  </si>
  <si>
    <t>Butta, NV (reprint author), Hosp Univ La Paz Idipaz, Madrid, Spain.</t>
  </si>
  <si>
    <t>0269-9370</t>
  </si>
  <si>
    <t>APR 24</t>
  </si>
  <si>
    <t>Santagostino, E; Martinowitz, U; Lissitchkov, T; Pan-Petesch, B; Hanabusa, H; Oldenburg, J; Boggio, L; Negrier, C; Pabinger, I; Prondzinski, MV; Altisent, C; Castaman, G; Yamamoto, K; Alvarez-Roman, MT; Voigt, C; Blackman, N; Jacobs, I</t>
  </si>
  <si>
    <t>Long-acting recombinant coagulation factor IX albumin fusion protein (rIX-FP) in hemophilia B: results of a phase 3 trial</t>
  </si>
  <si>
    <t>BLOOD</t>
  </si>
  <si>
    <t>[Santagostino, Elena] Maggiore Hosp Policlin, Ca Granda Fdn, Ist Ricovero &amp; Cura Carattere Sci, I-20122 Milan, Italy; [Martinowitz, Uri] Chaim Sheba Med Ctr, Israeli Natl Haemophilia Ctr, IL-52621 Tel Hashomer, Israel; [Lissitchkov, Toshko] Specialized Hosp Act Treatment Joan Pavel, Dept Coagulat Disorders &amp; Anemia, Sofia, Bulgaria; [Pan-Petesch, Brigitte] Ctr Hosp Reg Univ Brest, Hop A Morvan, Brest, France; [Hanabusa, Hideji] Ogikubo Hosp, Dept Hematol, Tokyo, Japan; [Oldenburg, Johannes] Univ Clin Bonn, Inst Expt Haematol &amp; Transfus Med, Bonn, Germany; [Boggio, Lisa] Rush Univ, Rush Hemophilia &amp; Thrombophilia Ctr, Chicago, IL 60612 USA; [Negrier, Claude] Univ Lyon 1, Hop Edouard Herriot, Ctr Reg Traitement Hemophilie, F-69365 Lyon, France; [Pabinger, Ingrid] Med Univ Vienna, Div Haematol &amp; Haemostaseol, Vienna, Austria; [Prondzinski, Mario von Depka] Werlhof Inst, Hannover, Germany; [Altisent, Carmen] Hosp Valle De Hebron, Unitat Hemofilia, Barcelona, Spain; [Castaman, Giancarlo] San Bortolo Hosp, Dept Haematol, Haemophilia &amp; Thrombosis Ctr, Vicenza, Italy; [Castaman, Giancarlo] Careggi Univ Hosp, Ctr Bleeding Disorders, Florence, Italy; [Yamamoto, Koji] Nagoya Univ Hosp, Nagoya, Aichi, Japan; [Alvarez-Roman, Maria-Teresa] Hosp la Paz, Madrid, Spain; [Voigt, Christine; Blackman, Nicole; Jacobs, Iris] CSL Behring, Clin Res &amp; Dev, King Of Prussia, PA USA</t>
  </si>
  <si>
    <t>Santagostino, E (reprint author), Osped Maggiore Policlin, Fdn Ca Granda, Inst Ricovero &amp; Cura Carattere Sci, Angelo Bianchi Bonomi Haemophilia &amp; Thrombosis Ct, I-20122 Milan, Italy.</t>
  </si>
  <si>
    <t>0006-4971</t>
  </si>
  <si>
    <t>Ortiz, CD; Velandia, AM; De Paz, R; Martinez, AP; Gasior, M; Marcos, A; de la Guia, AL; Sastre, A; Viejo, A; Yuste, VJ; Canales, MA</t>
  </si>
  <si>
    <t>Lower CD34+cell dose in Plerixafor-mobilized grafts does not delay engraftment and has no impact on transfusion requirements in autologous stem cell transplantation (ASCT) in adults and children: a single tertiary center's experience</t>
  </si>
  <si>
    <t>BONE MARROW TRANSPLANTATION</t>
  </si>
  <si>
    <t>[De Ramon Ortiz, C.; Martinez Velandia, A.; De Paz, R.; Gasior, M.; Marcos, A.; Lopez de la Guia, A.; Viejo, A.; Jimenez Yuste, V.; Canales, M. A.] Hosp Univ La Paz, Hematol &amp; Hemoterapia, Madrid, Spain; [Perez Martinez, A.; Sastre, A.] Hosp Univ La Paz, Hematooncol Infantil, Madrid, Spain</t>
  </si>
  <si>
    <t>0268-3369</t>
  </si>
  <si>
    <t>S132</t>
  </si>
  <si>
    <t>Luczkowiak, J; Arribas, JR; Gomez, S; Jimenez-Yuste, V; de la Calle, F; Viejo, A; Delgado, R</t>
  </si>
  <si>
    <t>Specific neutralizing response in plasma from convalescent patients of Ebola Virus Disease against the West Africa Makona variant of Ebola virus</t>
  </si>
  <si>
    <t>VIRUS RESEARCH</t>
  </si>
  <si>
    <t>[Luczkowiak, Joanna; Gomez, Sara; Delgado, Rafael] CAA, Inst Invest Hosp Octubre Imas12 12, Dept Microbiol, Planta 4a,Ave Cordoba Sn, Madrid 28041, Spain; [Arribas, Jose R.] Inst Invest Hosp La Paz IdiPAZ, Dept Internal Med, Infect Dis Unit, Paseo Castellana 261, Madrid 28046, Spain; [Jimenez-Yuste, Victor; Viejo, Aurora] Inst Invest Hosp La Paz IdiPAZ, Dept Hematol, Paseo Castellana 261, Madrid 28046, Spain; [de la Calle, Fernando] Inst Invest Hosp La Paz IdiPAZ, Dept Internal Med, Trop Dis Unit, Paseo Castellana 261, Madrid 28046, Spain</t>
  </si>
  <si>
    <t>Delgado, R (reprint author), CAA, Inst Invest Hosp Octubre Imas12 12, Dept Microbiol, Planta 4a,Ave Cordoba Sn, Madrid 28041, Spain.</t>
  </si>
  <si>
    <t>0168-1702</t>
  </si>
  <si>
    <t>Kenet, G; Chambost, H; Male, C; Lambert, T; Alvarez-Roman, MT; Halimeh, S; Chan, A; Barnes, C; Chernova, T; Blatny, J; Mancuso, ME; Meunier, S; Komrska, V; Laws, HJ; Morfini, M; Curtin, J; Blazek, B; Voigt, C; Jacobs, I; Santagostino, E</t>
  </si>
  <si>
    <t>Recombinant Fusion Protein Linking Coagulation Factor IX with Albumin (RIX-FP) in Previously Treated Children with Hemophilia B: Efficacy and Safety from a Phase 3 Pivotal Clinical Trial</t>
  </si>
  <si>
    <t>[Kenet, G.] Tel Aviv Univ, Israeli Natl Haemophilia Ctr, IL-69978 Tel Aviv, Israel; [Chambost, H.] Aix Marseille Univ, Children Hosp La Timone, Pediat Hematol Oncol Dept, Marseille, France; [Male, C.] Med Univ Vienna, Dept Paediat, Vienna, Austria; [Lambert, T.] Hop Bicetre, Ctr Traitement Hemophilies, Paris, France; [Alvarez-Roman, M-T] Hosp Univ La Paz, Madrid, Spain; [Halimeh, S.] CRC Coagulat Res Ctr GmbH, Duisburg, Germany; [Chan, A.] McMaster Childrens Hosp, Hamilton, ON, Canada; [Barnes, C.] Royal Childrens Hosp, Melbourne, Vic, Australia; [Chernova, T.] Kirov Res Inst Hematol &amp; Blood Transfus, Kirov, Russia; [Blatny, J.] Masaryk Univ, Childrens Univ Hosp, Brno, Czech Republic; [Mancuso, M. E.; Santagostino, E.] Maggiore Hosp Policlin, Ca Granda Fdn, IRCCS, Angelo Bianchi Bonomi Hemophilia &amp; Thrombosis Ctr, Milan, Italy; [Meunier, S.] Grp Hosp Univ Est, Hop Cardiol, Lyon, France; [Komrska, V.] Univ Hosp Motol, Prague, Czech Republic; [Laws, H-J] Univ Dusseldorf, Dept Pediat Oncol Hematol &amp; Clin Immunol, Dusseldorf, Germany; [Morfini, M.] Assoc Italiana Centri Emofil, Florence, Italy; [Curtin, J.] Childrens Hosp Westmead, Westmead, NSW, Australia; [Blazek, B.] Univ Hosp Ostrava, Ostrava, Czech Republic; [Voigt, C.; Jacobs, I.] CSL Behring, King Of Prussia, PA USA</t>
  </si>
  <si>
    <t>Santagostino, E; Martinowitz, U; Lissitchkov, T; Pan-Petesch, B; Hanabusa, H; Oldenburg, J; Boggio, L; Negrier, C; Pabinger, I; Prondzinski, MV; Altisent, C; Castaman, G; Yamamoto, K; Alvarez-Roman, MT; Voigt, C; Jacobs, I</t>
  </si>
  <si>
    <t>Recombinant Fusion Protein Linking Coagulation Factor IX with Albumin (rIX-FP) in Previously Treated Adolescent and Adult Patients with Hemophilia B: Efficacy and Safety from a Phase 3 Pivotal Clinical Trial</t>
  </si>
  <si>
    <t>[Santagostino, E.] IRCCS Ca Granda Fdn Maggiore Hosp Policlin, Milan, Italy; [Martinowitz, U.] Chaim Sheba Med Ctr, Israeli Natl Haemophilia Ctr, IL-52621 Tel Hashomer, Israel; [Lissitchkov, T.] SHAT Joan Pavel, Dept Coagulat Disorders &amp; Anemia, Sofia, Bulgaria; [Pan-Petesch, B.] CHU Brest, Hop A Morvan, F-29285 Brest, France; [Hanabusa, H.] Ogikubo Hosp, Tokyo, Japan; [Oldenburg, J.] Univ Clin Bonn, Inst Expt Haematol &amp; Transfus Med, Bonn, Germany; [Boggio, L.] Rush Univ, Pediat Hematol Oncol, Chicago, IL 60612 USA; [Negrier, C.] Univ Lyon 1, Hop Louis Pradel, F-69365 Lyon, France; [Pabinger, I.] Med Univ Vienna, Div Haematol &amp; Haemostaseol, Vienna, Austria; [Prondzinski, M. Von Depka] Werlhof Inst, Hannover, Germany; [Altisent, C.] Hosp Valle De Hebron, Unitat Hemofilia, Barcelona, Spain; [Castaman, G.] San Bortolo Hosp, Dept Haematol, Haemophilia &amp; Thrombosis Ctr, Vicenza, Italy; [Yamamoto, K.] Nagoya Univ Hosp, Nagoya, Aichi, Japan; [Alvarez-Roman, M. -T.] Hosp La Paz, Madrid, Spain; [Voigt, C.; Jacobs, I.] CSL Behring, King Of Prussia, PA USA</t>
  </si>
  <si>
    <t>Fernandez-Bello, I; Coll, NB; Alvarez-Roman, M; Salces, MM; Pollmar, IR; Irulegui, GI; Bonanad, S; Fernandez, MFL; Roca, CA; Candel, FG; Jimenez-Yuste, V</t>
  </si>
  <si>
    <t>Effect of Prophylaxis with Activated Prothrombin Complex Concentrate on Anamnestic Response of Patients with Severe Haemophilia A and Inhibitors</t>
  </si>
  <si>
    <t>[Fernandez-Bello, I.; Butta Coll, N.; Alvarez-Roman, M.; Martin Salces, M.; Rivas Pollmar, I.] Univ Hosp La Paz IdiPaz, Madrid, Spain; [Iruin Irulegui, G.] Cruces Univ Hosp, Baracaldo, Spain; [Bonanad, S.] La Fe Univ &amp; Polytech Hosp, Valencia, Spain; [Lopez Fernandez, M. F.] Univ Hosp Complex A Coruna, Coruna, Spain; [Altisent Roca, C.] Vall dHebron Univ Hosp, Barcelona, Spain; [Garcia Candel, F.] Virgen de la Arrixaca Univ Hosp, Murcia, Spain; [Jimenez-Yuste, V.] La Paz Univ Hosp IdiPaz, Madrid, Spain</t>
  </si>
  <si>
    <t>Fernandez-Bello, I; Coll, NB; Roman, MA; Salces, MM; Pollmar, IR; Jimenez-Yuste, V</t>
  </si>
  <si>
    <t>Role of Synovial and Cartilage Biomarkers in the Assessment of Haemarthrosis and Joint Disease in Patients with Severe Haemophilia</t>
  </si>
  <si>
    <t>[Fernandez-Bello, I.; Butta Coll, N.; Alvarez Roman, M.; Martin Salces, M.; Rivas Pollmar, I.; Jimenez-Yuste, V.] Univ Hosp La Paz IdiPaz, Madrid, Spain</t>
  </si>
  <si>
    <t>Lejniece, S; Martin-Salces, M; Matytsina, I; Rageliene, L; Rosholm, A; Santagostino, E</t>
  </si>
  <si>
    <t>Safety of Turoctocog alfa for Prophylaxis and Treatment of Bleeding Episodes in Patients with Severe Haemophilia A: Results from the GuardianTM2 Trial</t>
  </si>
  <si>
    <t>[Lejniece, S.] Riga Stradins Univ, Riga East Clin Univ Hosp, Riga, Latvia; [Martin-Salces, M.] La Paz Univ Hosp, Haematol, Madrid, Spain; [Matytsina, I.] Novo Nordisk AS, Hemophilia Med &amp; Sci, Soborg, Denmark; [Rageliene, L.] Vilnius Univ Hosp Santariskiu Klinikos, Ctr Pediat Oncol &amp; Hematol, Vilnius, Lithuania; [Rosholm, A.] Novo Nordisk AS, Biostat Haemophilia, Soborg, Denmark; [Santagostino, E.] Maggiore Hosp Policlin, IRCCS Ca Granda Fdn, Milan, Italy</t>
  </si>
  <si>
    <t>De la Corte-Rodriguez, H; Rodriguez-Merchan, EC; Alvarez-Roman, MT; Hernandez-Moreno, AL</t>
  </si>
  <si>
    <t>Coexistence of Factor VII Deficiency and Hereditary Spastic Paraplegia in Two Siblings</t>
  </si>
  <si>
    <t>CASE REPORTS IN HEMATOLOGY</t>
  </si>
  <si>
    <t>[De la Corte-Rodriguez, Hortensia] La Paz Univ Hosp, Dept Phys Med &amp; Rehabil, Madrid, Spain; [Carlos Rodriguez-Merchan, E.] La Paz Univ Hosp, Dept Orthopaed Surg, Madrid, Spain; [Teresa Alvarez-Roman, M.; Hernandez-Moreno, Ana L.] La Paz Univ Hosp, Dept Haematol, Madrid, Spain</t>
  </si>
  <si>
    <t>Rodriguez-Merchan, EC (reprint author), La Paz Univ Hosp, Dept Orthopaed Surg, Madrid, Spain.</t>
  </si>
  <si>
    <t>2090-6560</t>
  </si>
  <si>
    <t>Kreuz, W; Ettingshausen, CE; Vdovin, V; Zozulya, N; Plyushch, O; Svirin, P; Andreeva, T; Bubanska, E; Campos, M; Benedik-Dolnicar, M; Jimenez-Yuste, V; Kitanovski, L; Klukowska, A; Momot, A; Osmulskaya, N; Prieto, M; Salek, SZ; Velasco, F; Pavlova, A; Oldenburg, J; Knaub, S; Jansen, M; Belyanskaya, L; Walter, O</t>
  </si>
  <si>
    <t>First prospective report on immune tolerance in poor risk haemophilia A inhibitor patients with a single factor VIII/von Willebrand factor concentrate in an observational immune tolerance induction study</t>
  </si>
  <si>
    <t>[Kreuz, W.; Ettingshausen, C. Escuriola] Hamophilie Zentrum Rhein Main Frankfurt Morfelden, HZRM, Morfelden Walldorf, Germany; [Vdovin, V.; Svirin, P.] Izmaylovo Childrens Hosp, Haematol Ctr, Moscow, Russia; [Zozulya, N.; Plyushch, O.] RAMS, State Haematol Sci Ctr, Moscow, Russia; [Andreeva, T.] St Petersburg State Healthcare Inst, St Petersburg, Russia; [Bubanska, E.] Children Fac Hosp Policlin, Banska Bystrica, Slovakia; [Campos, M.] Hosp Santo Antonio, Ctr Hosp Porto, Oporto, Portugal; [Benedik-Dolnicar, M.; Kitanovski, L.] Univ Med Ctr Ljubljana, Hematol Oncol Unit, Childrens Hosp, Ljubljana, Slovenia; [Jimenez-Yuste, V.] Hosp La Paz, Madrid, Spain; [Klukowska, A.] Med Acad, Warsaw, Poland; [Momot, A.] Altai Hematol Ctr, Altai, Kazakhstan; [Osmulskaya, N.] State Healthcare Inst Omsk Reg, Omsk, Russia; [Prieto, M.] Hosp Gen Yague, Castilla Leon, Spain; [Salek, S. Z.] Univ Hosp REBRO, Zagreb, Croatia; [Velasco, F.] Hosp Reina Sofia, Cordoba, Spain; [Pavlova, A.; Oldenburg, J.] Univ Clin Bonn, Inst Expt Haematol &amp; Transfus Med, Bonn, Germany; [Knaub, S.; Belyanskaya, L.; Walter, O.] Octapharma AG, Lachen, Switzerland; [Jansen, M.] Octapharma Pharmazeutika Prod Ges mbH, Vienna, Austria; [Kreuz, W.] Hamophilie Zentrum Rhein Main, HZRM, Hessenring 13a,Gebaude G, D-64546 Frankfurt, Germany</t>
  </si>
  <si>
    <t>Kreuz, W (reprint author), Hamophilie Zentrum Rhein Main, HZRM, Hessenring 13a,Gebaude G, D-64546 Frankfurt, Germany.</t>
  </si>
  <si>
    <t>Jimenez-Yuste, V; Oldenburg, J; Rangarajan, S; Kurth, MH; Bozzo, J; Santagostino, E</t>
  </si>
  <si>
    <t>Clinical overview of Fanhdi/Alphanate (plasma-derived, VWF-containing FVIII concentrate) in immune tolerance induction in haemophilia A patients with inhibitors</t>
  </si>
  <si>
    <t>[Jimenez-Yuste, V.] Univ Autonoma Madrid, Dept Hematol, Hosp Univ La Paz, Madrid, Spain; [Oldenburg, J.] Univ Clin Bonn, Inst Expt Haematol &amp; Transfus Med, Bonn, Germany; [Rangarajan, S.] Hampshire Hosp NHS Trust, Basingstoke, Hants, England; [Kurth, M. H.] Pediat Hematol &amp; Oncol Childrens Hosp &amp; Clin Minn, Minneapolis, MN USA; [Bozzo, J.] Grifols St Cugat del Valles, Sci &amp; Med Affairs, Barcelona, Spain; [Santagostino, E.] Osped Maggiore Policlin, IRCCS Ca Granda Fdn, Angelo Bianchi Bonomi Hemophilia &amp; Thrombosis Ctr, Milan, Italy</t>
  </si>
  <si>
    <t>Jimenez-Yuste, V (reprint author), Hosp Univ La Paz, Serv Hematol &amp; Hemoterapia, Paseo Castellana 261, Madrid 28046, Spain.</t>
  </si>
  <si>
    <t>E71</t>
  </si>
  <si>
    <t>E74</t>
  </si>
  <si>
    <t>Batlle, J; Perez-Rodriguez, A; Corrales, I; Lopez-Fernandez, MF; Rodriguez-Trillo, A; Loures, E; Cid, AR; Bonanad, S; Cabrera, N; Moret, A; Parra, R; Mingot-Castellano, ME; Balda, I; Altisent, C; Perez-Montes, R; Fisac, RM; Iruin, G; Herrero, S; Soto, I; de Rueda, B; Jimenez-Yuste, V; Alonso, N; Vilarino, D; Arija, O; Campos, R; Paloma, MJ; Bermejo, N; Toll, T; Mateo, J; Arribalzaga, K; Marco, P; Palomo, A; Sarmiento, L; Inigo, B; Nieto, MD; Vidal, R; Martinez, MP; Aguinaco, R; Cesar, JM; Ferreiro, M; Garcia-Frade, J; Rodriguez-Huerta, AM; Cuesta, J; Rodriguez-Gonzalez, R; Garcia-Candel, F; Cornudella, R; Aguilar, C; Borras, N; Vidal, F</t>
  </si>
  <si>
    <t>Molecular and clinical profile of von Willebrand disease in Spain (PCM-EVW-ES): Proposal for a new diagnostic paradigm</t>
  </si>
  <si>
    <t>[Batlle, Javier; Perez-Rodriguez, Almudena; Fernanda Lopez-Fernandez, Maria; Rodriguez-Trillo, Angela; Loures, Esther] Complexo Hosp Univ A Coruna, INIBIC, La Coruna 15006, Spain; [Corrales, Irene; Parra, Rafael; Borras, Nina; Vidal, Francisco] Banc Sang &amp; Teixits, Barcelona, Spain; [Rosa Cid, Ana; Bonanad, Santiago; Cabrera, Noelia; Moret, Andres] Hosp Univ &amp; Politecn La Fe, Valencia, Spain; [Parra, Rafael; Altisent, Carmen] Hosp Univ Vall dHebron, Barcelona, Spain; [Eva Mingot-Castellano, Maria; Palomo, Angeles] Hosp Reg Univ Malaga, Malaga, Spain; [Balda, Ignacia] Hosp Univ Dr Negrin, Las Palmas Gran Canaria, Spain; [Perez-Montes, Rocio] Hosp Univ Marques Valdecilla, Santander, Spain; [Maria Fisac, Rosa] Salud Castilla &amp; Leon, Segovia, Spain; [Iruin, Gemma] Hosp Univ Cruces, Baracaldo, Spain; [Herrero, Sonia] Hosp Univ Guadalajara, Guadalajara, Spain; [Soto, Inmaculada] Hosp Univ Cent Asturias, Oviedo, Spain; [de Rueda, Beatriz] Hosp Univ Miguel Servet, Zaragoza, Spain; [Jimenez-Yuste, Victor] Hosp Univ La Paz, Madrid, Spain; [Alonso, Nieves] Hosp Infanta Cristina, Badajoz, Spain; [Vilarino, Dolores] Complexo Hosp Univ Santiago de Compostela, Santiago De Compostela, Spain; [Arija, Olga] Hosp Univ Lucus Augusti, Lugo, Spain; [Campos, Rosa] Hosp Jerez Frontera, Cadiz, Spain; [Jose Paloma, Maria] Hosp Virgen del Camino, Pamplona, Spain; [Bermejo, Nuria] Hosp San Pedro de Alcantara, Caceres, Spain; [Toll, Teresa] Hosp San Juan Dios, Barcelona, Spain; [Mateo, Jose] Hosp Sta Creu &amp; St Pau, Barcelona, Spain; [Arribalzaga, Karmele] Hosp Univ Fdn Alcorcon, Madrid, Spain; [Marco, Pascual] Hosp Gen Alicante, Alicante, Spain; [Sarmiento, Lizheidy] Hosp Univ 12 Octubre, Madrid, Spain; [Inigo, Belen] Hosp Clin San Carlos, Madrid, Spain; [del Mar Nieto, Maria] Complejo Hosp Jaen, Jaen, Spain; [Vidal, Rosa] Fdn Jimenez Diaz, E-28040 Madrid, Spain; [Paz Martinez, Maria] Hosp Nuestra Sra de Sonsoles, Avila, Spain; [Aguinaco, Reyes] Hosp Joan 23, Tarragona, Spain; [Maria Cesar, Jesus] Hosp Ramon &amp; Cajal, E-28034 Madrid, Spain; [Ferreiro, Maria] Hosp Montecelo, Pontevedra, Spain; [Garcia-Frade, Javier] Hosp Rio Hortega, Valladolid, Spain; [Maria Rodriguez-Huerta, Ana] Hosp Gen Gregorio Maranon, Madrid, Spain; [Cuesta, Jorge] Hosp Virgen Salud, Toledo, Spain; [Rodriguez-Gonzalez, Ramon] Hosp Severo Ochoa, Madrid, Spain; [Garcia-Candel, Faustino] Hosp Univ Virgen Arrixaca, Murcia, Spain; [Cornudella, Rosa] Hosp Lozano Blesa, Zaragoza, Spain; [Aguilar, Carlos] Hosp Santa Barbara, Soria, Spain</t>
  </si>
  <si>
    <t>Batlle, J (reprint author), Complexo Hosp Univ A Coruna, INIBIC, Serv Hematol &amp; Hemoterapia, Edificio Hosp Materno Infantil, La Coruna 15006, Spain.</t>
  </si>
  <si>
    <t>Extended half-life pegylated, full-length recombinant factor VIII for prophylaxis in children with severe haemophilia A.</t>
  </si>
  <si>
    <t>Mullins, E S; Stasyshyn, O; Alvarez-Roman, M T; Osman, D; Liesner, R; Engl, W; Sharkhawy, M; Abbuehl, B E</t>
  </si>
  <si>
    <t>Haemophilia : the official journal of the World Federation of Hemophilia</t>
  </si>
  <si>
    <t>2016 Nov 27 (Epub 2016 Nov 27)</t>
  </si>
  <si>
    <t>Cincinnati Children's Hospital Medical Center, Cincinnati, OH, USA.</t>
  </si>
  <si>
    <t>European retrospective study of real-life haemophilia treatment.</t>
  </si>
  <si>
    <t>Berntorp, E; Dolan, G; Hay, C; Linari, S; Santagostino, E; Tosetto, A; Castaman, G; Alvarez-Roman, M T; Parra Lopez, R; Oldenburg, J; Albert, T; Scholz, U; Holmstrom, M; Schved, J-F; Trossaert, M; Hermans, C; Boban, A; Ludlam, C; Lethagen, S</t>
  </si>
  <si>
    <t>2016 Oct 20 (Epub 2016 Oct 20)</t>
  </si>
  <si>
    <t>Clinical Coagulation Research Unit, Lund University, Malmo, Sweden.</t>
  </si>
  <si>
    <t>Garcia-Redondo, AB; Aguado, A; Briones, AM; Salaices, M</t>
  </si>
  <si>
    <t>NADPH oxidases and vascular remodeling in cardiovascular diseases</t>
  </si>
  <si>
    <t>PHARMACOLOGICAL RESEARCH</t>
  </si>
  <si>
    <t>[Garcia-Redondo, Ana B.; Aguado, Andrea; Briones, Ana M.; Salaices, Mercedes] Univ Autonoma Madrid, Inst Invest Hosp Univ La Paz IdiPAZ, Fac Med, Dept Farmacol, Madrid 28029, Spain</t>
  </si>
  <si>
    <t>Briones, AM (reprint author), Univ Autonoma Madrid, Inst Invest Hosp Univ La Paz IdiPAZ, Fac Med, Dept Farmacol, Madrid 28029, Spain.</t>
  </si>
  <si>
    <t>1043-6618</t>
  </si>
  <si>
    <t>Santiago, E; Martinez, MP; Climent, B; Munoz, M; Briones, AM; Salaices, M; Garcia-Sacristan, A; Rivera, L; Prieto, D</t>
  </si>
  <si>
    <t>Augmented oxidative stress and preserved vasoconstriction induced by hydrogen peroxide in coronary arteries in obesity: role of COX-2</t>
  </si>
  <si>
    <t>[Santiago, Elvira; Climent, Belen; Munoz, Mercedes; Garcia-Sacristan, Albino; Rivera, Luis; Prieto, Dolores] Univ Complutense Madrid, Fac Farm, Dept Fisiol, E-28040 Madrid, Spain; [Pilar Martinez, Maria] Univ Complutense Madrid, Fac Vet, Dept Anat &amp; Anat Patol Comparadas, Madrid, Spain; [Maria Briones, Ana; Salaices, Mercedes] Univ Complutense Madrid, Inst Invest Hosp Univ La Paz IdiPAZ, Dept Farmacol, Fac Med, Madrid, Spain</t>
  </si>
  <si>
    <t>Prieto, D (reprint author), Univ Complutense Madrid, Fac Farm, Dept Fisiol, E-28040 Madrid, Spain.</t>
  </si>
  <si>
    <t>Sastre, E; Caracuel, L; Prieto, I; Llevenes, P; Aller, MA; Arias, J; Balfagon, G; Blanco-Rivero, J</t>
  </si>
  <si>
    <t>Decompensated liver cirrhosis and neural regulation of mesenteric vascular tone in rats: role of sympathetic, nitrergic and sensory innervations</t>
  </si>
  <si>
    <t>Scientific Reports</t>
  </si>
  <si>
    <t>[Sastre, Esther; Caracuel, Laura; Llevenes, Pablo; Balfagon, Gloria; Blanco-Rivero, Javier] Univ Autonoma Madrid, Fac Med, Dept Fisiol, E-28049 Madrid, Spain; [Sastre, Esther; Caracuel, Laura; Prieto, Isabel; Balfagon, Gloria; Blanco-Rivero, Javier] Hosp Univ La Paz IdiPAZ, Inst Invest Sanitaria, Madrid, Spain; [Prieto, Isabel] Hosp la Paz, Dept Cirugia Gen &amp; Digest, Madrid, Spain; [Angeles Aller, M.; Arias, Jaime] Univ Complutense Madrid, Fac Med, Catedra Cirugia, E-28040 Madrid, Spain</t>
  </si>
  <si>
    <t>Blanco-Rivero, J (reprint author), Univ Autonoma Madrid, Fac Med, Dept Fisiol, E-28049 Madrid, Spain.; Blanco-Rivero, J (reprint author), Hosp Univ La Paz IdiPAZ, Inst Invest Sanitaria, Madrid, Spain.</t>
  </si>
  <si>
    <t>AUG 3</t>
  </si>
  <si>
    <t>Azevedo, BF; Simoes, MR; Fiorim, J; Botelho, T; Angeli, JK; Vieira, JVA; Alonso, MJ; Salaices, M; dos Santos, L; Vassallo, DV</t>
  </si>
  <si>
    <t>Chronic mercury exposure at different concentrations produces opposed vascular responses in rat aorta</t>
  </si>
  <si>
    <t>CLINICAL AND EXPERIMENTAL PHARMACOLOGY AND PHYSIOLOGY</t>
  </si>
  <si>
    <t>[Azevedo, B. F.; Simoes, M. R.; Fiorim, J.; Botelho, T.; Angeli, J. K.; Vieira, J. V. A.; dos Santos, L.; Vassallo, D. V.] Univ Fed Espirito Santo, Dept Physiol Sci, Vitoria, ES, Brazil; [Alonso, M. J.] Univ Rey Juan Carlos, Dept Ciencias Basicas Salud, Alcorcon, Spain; [Salaices, M.] Univ Autonoma Madrid, Inst Invest Hosp Univ La Paz IdiPAZ, Dept Pharmacol, Madrid, Spain; [Vassallo, D. V.] Hlth Sci Vitoria EMESCAM, Vitoria, ES, Brazil</t>
  </si>
  <si>
    <t>Azevedo, BF (reprint author), Univ Fed Espirito Santo, Ctr Ciencias Saude, Dept Ciencias Fisiol, Ave Marechal Campos 1468, BR-29040095 Vitoria, ES, Brazil.</t>
  </si>
  <si>
    <t>1440-1681</t>
  </si>
  <si>
    <t>Sastre, E; Caracuel, L; Blanco-Rivero, J; Callejo, M; Xavier, FE; Balfagon, G</t>
  </si>
  <si>
    <t>Biphasic Effect of Diabetes on Neuronal Nitric Oxide Release in Rat Mesenteric Arteries</t>
  </si>
  <si>
    <t>[Sastre, Esther; Caracuel, Laura; Blanco-Rivero, Javier; Callejo, Maria; Balfagon, Gloria] Univ Autonoma Madrid, Fac Med, Dept Fisiol, Madrid, Spain; [Sastre, Esther; Caracuel, Laura; Blanco-Rivero, Javier; Balfagon, Gloria] Inst Invest La Paz IdIPAZ, Madrid, Spain; [Xavier, Fabiano E.] Univ Fed Pernambuco, Dept Fisiol &amp; Farmacol, Recife, PE, Brazil</t>
  </si>
  <si>
    <t>Balfagon, G (reprint author), Univ Autonoma Madrid, Fac Med, Dept Fisiol, Madrid, Spain.; Balfagon, G (reprint author), Inst Invest La Paz IdIPAZ, Madrid, Spain.</t>
  </si>
  <si>
    <t>e0156793</t>
  </si>
  <si>
    <t>Orejudo, M; Garcia-Redondo, AB; Rodrigues-Diez, RR; Rodrigues-Diez, R; Rayego-Mateos, S; Morgado-Pascual, JL; Salaices, M; Egido, J; Briones, AM; Ruiz-Ortega, M</t>
  </si>
  <si>
    <t>IMPLICATION OF INTERLEUKIN-17A, CYTOKINE OF TH17 RESPONSE, IN VASCULAR DAMAGE</t>
  </si>
  <si>
    <t>NEPHROLOGY DIALYSIS TRANSPLANTATION</t>
  </si>
  <si>
    <t>[Orejudo, Macarena; Belen Garcia-Redondo, Ana; Rodrigues-Diez, Raul R.; Rodrigues-Diez, Raquel; Rayego-Mateos, Sandra; Luis Morgado-Pascual, Jose; Egido, Jesus; Ruiz-Ortega, Marta] IIS Fdn Jimenez Diaz, Madrid, Spain; [Orejudo, Macarena; Belen Garcia-Redondo, Ana; Rodrigues-Diez, Raul R.; Rodrigues-Diez, Raquel; Rayego-Mateos, Sandra; Luis Morgado-Pascual, Jose; Ruiz-Ortega, Marta] Univ Autonoma Madrid, Nephrol, Madrid, Spain; [Salaices, Mercedes; Briones, Ana M.] Univ Autonoma Madrid, Pharmacol, Madrid, Spain</t>
  </si>
  <si>
    <t>0931-0509</t>
  </si>
  <si>
    <t>Wiggers, GA; Furieri, LB; Briones, AM; Avendano, MS; Pecanha, FM; Vassallo, DV; Salaices, M; Alonso, MJ</t>
  </si>
  <si>
    <t>Cerebrovascular endothelial dysfunction induced by mercury exposure at low concentrations</t>
  </si>
  <si>
    <t>NEUROTOXICOLOGY</t>
  </si>
  <si>
    <t>[Wiggers, Giulia Alessandra; Maciel Pecanha, Franck] Univ Fed Pampa, Postgrad Program Biochem, Unipampa, Campus Uruguaiana,BR 472,Km 592,POB 118, BR-97500970 Uruguaiana, RS, Brazil; [Furieri, Lorena Barros; Vassallo, Dalton Valentim] Univ Fed Espirito Santo, Dept Physiol Sci, Ave Marechal Campos 1468, BR-29040090 Vitoria, ES, Brazil; [Wiggers, Giulia Alessandra; Furieri, Lorena Barros; Maria Briones, Ana; Soledad Avendano, Maria; Maciel Pecanha, Franck; Salaices, Mercedes] Univ Autonoma Madrid, Dept Pharmacol, Sch Med, Calle Arzobispo Morcillo S-N, Madrid 28029, Spain; [Jesus Alonso, Maria] Univ Rey Juan Carlos, Dept Ciencias Basicas Salud, Ave Atenas S-N, Madrid 28922, Spain</t>
  </si>
  <si>
    <t>Alonso, MJ (reprint author), Avda Atenas S-N, Madrid 28922, Spain.</t>
  </si>
  <si>
    <t>0161-813X</t>
  </si>
  <si>
    <t>Aguado, A; Fischer, T; Rodriguez, C; Manea, A; Martinez-Gonzalez, J; Touyz, RM; Hernanz, R; Alonso, MJ; Dixon, DA; Briones, AM; Salaices, M</t>
  </si>
  <si>
    <t>Hu antigen R is required for NOX-1 but not NOX-4 regulation by inflammatory stimuli in vascular smooth muscle cells</t>
  </si>
  <si>
    <t>[Aguado, Andrea; Briones, Ana M.; Salaices, Mercedes] Univ Autonoma Madrid, Inst Invest Hosp La Paz IdiPAZ, Dept Farmacol, Arzobispo Morcillo 4, Madrid 28029, Spain; [Fischer, Thierry] Ctr Nacl Biotecnol CNB CSIC, Dept Immunol &amp; Oncol, Madrid, Spain; [Rodriguez, Cristina; Martinez-Gonzalez, Jose] IIB Sant Pau, Ctr Invest Cardiovasc CSIC ICCC, Barcelona, Spain; [Manea, Adrian] Inst Cellular Biol &amp; Pathol Nicolae Simionescu, Dept Genom Transcript &amp; Mol Therapies, Bucharest, Romania; [Touyz, Rhian M.] Univ Glasgow, Inst Cardiovasc &amp; Med Sci, Glasgow, Lanark, Scotland; [Hernanz, Raquel; Jesus Alonso, M.] Univ Rey Juan Carlos, Dept Ciencias Basicas Salud, Alcorcon, Spain; [Dixon, Dan A.] Univ Kansas, Med Ctr, Dept Canc Biol, Kansas City, KS 66045 USA</t>
  </si>
  <si>
    <t>Briones, AM (reprint author), Univ Autonoma Madrid, Inst Invest Hosp La Paz IdiPAZ, Dept Farmacol, Arzobispo Morcillo 4, Madrid 28029, Spain.; Briones, AM (reprint author), Univ Autonoma Madrid, Dept Farmacol, Arzobispo Morcillo 4, Madrid 28029, Spain.</t>
  </si>
  <si>
    <t>Galan, M; Salaices, M</t>
  </si>
  <si>
    <t>T-regulatory cells and vascular function: the importance of their immunosuppressive action in hypertensive disease</t>
  </si>
  <si>
    <t>[Galan, Maria] IIB St Pau, Ctr Invest Cardiovasc CSIC ICCC, Barcelona, Spain; [Salaices, Mercedes] Univ Autonoma Madrid, Dept Farmacol, Inst Invest Hosp La Paz IdiPAZ, Madrid, Spain</t>
  </si>
  <si>
    <t>Salaices, M (reprint author), Univ Autonoma Madrid, Dept Farmacol, Arzobispo Morcillo 4, Madrid 28029, Spain.</t>
  </si>
  <si>
    <t>ARCHIVES OF PHYSIOLOGY AND BIOCHEMISTRY</t>
  </si>
  <si>
    <t>1381-3455</t>
  </si>
  <si>
    <t>Reproductive dysfunction after mercury exposure at low levels: evidence for a role of glutathione peroxidase (GPx) 1 and GPx4 in male rats.</t>
  </si>
  <si>
    <t>Martinez, Caroline S; Pecanha, Franck M; Brum, Daniela S; Santos, Francielli W; Franco, Jeferson L; Zemolin, Ana Paula P; Anselmo-Franci, Janete A; Junior, Fernando B; Alonso, Maria J; Salaices, Mercedes; Vassallo, Dalton V; Leivas, Fabio G; Wiggers, Giulia A</t>
  </si>
  <si>
    <t>Reproduction, fertility, and development</t>
  </si>
  <si>
    <t>2016 Oct 19 (Epub 2016 Oct 19)</t>
  </si>
  <si>
    <t>1031-3613</t>
  </si>
  <si>
    <t>Activation of PPARbeta/delta prevents hyperglycaemia-induced impairment of Kv7 channels and cAMP-mediated relaxation in rat coronary arteries.</t>
  </si>
  <si>
    <t>Morales-Cano, Daniel; Moreno, Laura; Barreira, Bianca; Briones, Ana M; Pandolfi, Rachele; Moral-Sanz, Javier; Callejo, Maria; Mondejar-Parreno, Gema; Cortijo, Julio; Salaices, Mercedes; Duarte, Juan; Perez-Vizcaino, Francisco; Cogolludo, Angel</t>
  </si>
  <si>
    <t>Clinical science (London, England : 1979)</t>
  </si>
  <si>
    <t>2016 Oct 1 (Epub 2016 Jul 13)</t>
  </si>
  <si>
    <t>Department of Pharmacology, School of Medicine, University Complutense of Madrid, Instituto de Investigacion Sanitaria Gregorio Maranon (IiSGM), 28040 Madrid, Spain Ciber Enfermedades Respiratorias (CIBERES), 28029 Madrid, Spain.</t>
  </si>
  <si>
    <t>1470-8736</t>
  </si>
  <si>
    <t>Villalobos, LA; Hipolito- Luengo, AS; Ramos-Gonzalez, M; Cercas, E; Vallejo, S; Romero, A; Romacho, T; Carraro, R; Sanchez-Ferrer, CF; Peiro, C</t>
  </si>
  <si>
    <t>The Angiotensin-(1-7)/Mas Axis Counteracts Angiotensin II-Dependent and -Independent Pro-inflammatory Signaling in Human Vascular Smooth Muscle Cells</t>
  </si>
  <si>
    <t>FRONTIERS IN PHARMACOLOGY</t>
  </si>
  <si>
    <t>[Villalobos, Laura A.; Hipolito- Luengo, Alvaro San; Ramos-Gonzalez, Mariella; Cercas, Elena; Vallejo, Susan; Romero, Alejandra; Romacho, Tania; Sanchez-Ferrer, Carlos F.; Peiro, Concepcion] Univ Autonoma Madrid, Sch Med, Dept Pharmacol, Madrid, Spain; [Carraro, Raffaele] Hosp La Princesa, Serv Endocrinol, Madrid, Spain; [Carraro, Raffaele] Univ Autonoma Madrid, Sch Med, Dept Med, Madrid, Spain</t>
  </si>
  <si>
    <t>Sanchez-Ferrer, CF; Peiro, C (reprint author), Univ Autonoma Madrid, Sch Med, Dept Pharmacol, Madrid, Spain.</t>
  </si>
  <si>
    <t>1663-9812</t>
  </si>
  <si>
    <t>Peiro, C; Romacho, T; Azcutia, V; Villalobos, L; Fernandez, E; Bolanos, JP; Moncada, S; Sanchez-Ferrer, CF</t>
  </si>
  <si>
    <t>Inflammation, glucose, and vascular cell damage: the role of the pentose phosphate pathway</t>
  </si>
  <si>
    <t>CARDIOVASCULAR DIABETOLOGY</t>
  </si>
  <si>
    <t>[Peiro, Concepcion; Romacho, Tania; Azcutia, Veronica; Villalobos, Laura; Sanchez-Ferrer, Carlos F.] Univ Autonoma Madrid, Fac Med, Dept Farmacol, Madrid 29029, Spain; [Moncada, Salvador] Univ Manchester, Manchester Canc Res Ctr, Inst Canc Sci, Wilmslow Rd, Manchester M20 4QL, Lancs, England; [Fernandez, Emilio; Bolanos, Juan P.] Univ Salamanca, CSIC, Inst Biol Func &amp; Genom, Salamanca 37007, Spain; [Moncada, Salvador] UCL, Wolfson Inst Biomed Res, Mortimer St, London WC1E 6BT, England; [Romacho, Tania] German Diabet Ctr, Paul Langerhans Grp, Integrat Physiol, Aufm Hennekamp 65, D-40225 Dusseldorf, Germany; [Azcutia, Veronica] Univ Michigan, Dept Pathol, Ann Arbor, MI 48109 USA</t>
  </si>
  <si>
    <t>Sanchez-Ferrer, CF (reprint author), Univ Autonoma Madrid, Fac Med, Dept Farmacol, Madrid 29029, Spain.; Moncada, S (reprint author), Univ Manchester, Manchester Canc Res Ctr, Inst Canc Sci, Wilmslow Rd, Manchester M20 4QL, Lancs, England.; Moncada, S (reprint author), UCL, Wolfson Inst Biomed Res, Mortimer St, London WC1E 6BT, England.</t>
  </si>
  <si>
    <t>1475-2840</t>
  </si>
  <si>
    <t>Zhenyukh, O; Civantos, E; Bosch-Panadero, E; Peiro, C; Egido, J; Mas, S</t>
  </si>
  <si>
    <t>CIRCULATING BRANCHED CHAIN AMINO ACIDS ARE ASSOCIATED WITH LOW GRADE INFLAMMATION IN TYPE 2 DIABETES</t>
  </si>
  <si>
    <t>[Zhenyukh, Olha; Civantos, Esther; Bosch-Panadero, Enrique; Egido, Jesos; Mas, Sebastian] IIIS Fdn Jimenez Diaz, Renal Vasc &amp; Diabet Res Lab, Madrid, Spain; [Zhenyukh, Olha; Peiro, Concepcion] Univ Autonoma Madrid, Fac Med, Dept Pharmacol, Madrid, Spain</t>
  </si>
  <si>
    <t>Romacho, T; Vallejo, S; Villalobos, LA; Wronkowitz, N; Indrakusuma, I; Sell, H; Eckel, J; Sanchez-Ferrer, CF; Peiro, C</t>
  </si>
  <si>
    <t>Soluble dipeptidyl peptidase-4 induces microvascular endothelial dysfunction through proteinase-activated receptor-2 and thromboxane A(2) release</t>
  </si>
  <si>
    <t>[Romacho, Tania; Wronkowitz, Nina; Indrakusuma, Ira; Sell, Henrike; Eckel, Jueergen] German Diabet Ctr, Paul Langerhans Grp Integrat Physiol, Dusseldorf, Germany; [Vallejo, Susana; Villalobos, Laura A.; Sanchez-Ferrer, Carlos F.; Peiro, Concepcion] Univ Autonoma Madrid, Dept Pharmacol, Sch Med, Madrid, Spain; [Eckel, Jueergen] German Ctr Diabet Res DZD eV, Dusseldorf, Germany</t>
  </si>
  <si>
    <t>Peiro, C (reprint author), Univ Autonoma Madrid, Dept Pharmacol, Arzobispo Morcillo 4, Madrid 28029, Spain.</t>
  </si>
  <si>
    <t>Sanchez-Ferrer, C; Romacho, T; Vallejo, S; Villalobos, LA; Wronkowitz, N; Indrakusuma, I; Sell, H; Eckel, J; Peiro, C</t>
  </si>
  <si>
    <t>Soluble Dipeptidyl Peptidase-4 Impairs Vasodilatation via Proteinase-Activated Receptor-2 and Thromboxane A2</t>
  </si>
  <si>
    <t>JOURNAL OF VASCULAR RESEARCH</t>
  </si>
  <si>
    <t>[Sanchez-Ferrer, Carlos; Vallejo, Susana; Villalobos, Laura A.; Peiro, Concepcion] Univ Autonoma Madrid Calle Arzobispo Morcillo, Fac Med, Dept Farmacol, Madrid, Spain; [Romacho, Tania; Wronkowitz, Nina; Indrakusuma, Ira; Sell, Henrike; Eckel, Juergen] German Diabet Ctr, Paul Langerhans Grp Integrat Physiol, Dusseldorf, Germany</t>
  </si>
  <si>
    <t>1018-1172</t>
  </si>
  <si>
    <t>Stella-Ascariz, N; Montejano, R; Martin-Vicente, M; Mingorance, J; Perez-Valero, I; Bernardino, JI; Arribas, JR</t>
  </si>
  <si>
    <t>Long-Term Control of Human Immunodeficiency Virus-1 Replication Despite Extensive Resistance to Current Antiretroviral Regimens: Clonal Analysis of Resistance Mutations in Proviral Deoxyribonucleic Acid</t>
  </si>
  <si>
    <t>OPEN FORUM INFECTIOUS DISEASES</t>
  </si>
  <si>
    <t>[Stella-Ascariz, Natalia; Martin-Vicente, Maria; Mingorance, Jesus] Hosp La Paz IdiPAZ, Dept Microbiol, Madrid, Spain; [Montejano, Rocio; Perez-Valero, Ignacio; Bernardino, Jose I.; Arribas, Jose R.] Hosp La Paz IdiPAZ, Dept Internal Med, HIV Unit, Madrid, Spain</t>
  </si>
  <si>
    <t>Arribas, JR (reprint author), Hosp Univ La Paz Carlos III, Infect Dis Unit, Serv Med Intern, IdiPAZ, Paseo Castellana 261, Madrid 28046, Spain.</t>
  </si>
  <si>
    <t>2328-8957</t>
  </si>
  <si>
    <t>WIN</t>
  </si>
  <si>
    <t>Troya, J; Ryan, P; Ribera, E; Podzamczer, D; Hontanon, V; Terron, JA; Boix, V; Moreno, S; Barrufee, P; Castano, M; Carrero, A; Galindo, MJ; Suarez-Lozano, I; Knobel, H; Raffo, M; Solis, J; Yllescas, M; Esteban, H; Gonzalez-Garcia, J; Berenguer, J; Imaz, A</t>
  </si>
  <si>
    <t>Abacavir/Lamivudine plus Rilpivirine Is an Effective and Safe Strategy for HIV-1 Suppressed Patients: 48 Week Results of the SIMRIKI Retrospective Study</t>
  </si>
  <si>
    <t>[Troya, Jesus; Ryan, Pablo; Solis, Javier] Hosp Univ Infanta Leonor, Madrid, Spain; [Ribera, Esteban] Hosp Univ Vall dHebron, Barcelona, Spain; [Podzamczer, Daniel; Imaz, Arkaitz] Hosp Univ Bellvitge, Barcelona, Spain; [Hontanon, Victor; Gonzalez-Garcia, Juan] Hosp Univ La Paz IdiPAZ, Madrid, Spain; [Alberto Terron, Jose] Hosp Jerez De La Frontera, Jerez de la Frontera, Spain; [Boix, Vicente] Hosp Gen Univ Alicante, Alicante, Spain; [Moreno, Santiago] Hosp Univ Ramon y Cajal, Madrid, Spain; [Barrufee, Pilar] Hosp Matero, Mataro, Spain; [Castano, Manuel; Berenguer, Juan] Hosp Reg Univ Malaga, Malaga, Spain; [Carrero, Ana] Hosp Univ Gregorio Maranon, Madrid, Spain; [Jose Galindo, Maria] Hosp Clin Valencia, Valencia, Spain; [Suarez-Lozano, Ignacio; Raffo, Miguel] Hosp Univ Infanta Elena, Huelva, Spain; [Knobel, Hernando] Hosp del Mar, Barcelona, Spain; [Yllescas, Maria; Esteban, Herminia] Fdn SEIMC GESIDA, Madrid, Spain</t>
  </si>
  <si>
    <t>Troya, J (reprint author), Hosp Univ Infanta Leonor, Madrid, Spain.</t>
  </si>
  <si>
    <t>e0164455</t>
  </si>
  <si>
    <t>Raffi, F; Esser, S; Nunnari, G; Perez-Valero, I; Waters, L</t>
  </si>
  <si>
    <t>Switching regimens in virologically suppressed HIV-1-infected patients: evidence base and rationale for integrase strand transfer inhibitor (INSTI)-containing regimens</t>
  </si>
  <si>
    <t>HIV MEDICINE</t>
  </si>
  <si>
    <t>[Raffi, F.] Univ Hosp, Hotel Dieu, Dept Infect Dis, F-44093 Nantes 1, France; [Esser, S.] Univ Hosp Essen, Univ HIV STD Ctr Essen, Dept Dermatol &amp; Venerol, Essen, Germany; [Nunnari, G.] Univ Messina, Policlin G Martino, Dept Clin &amp; Expt Med, Infect Dis Unit, Messina, Italy; [Perez-Valero, I.] La Paz Univ Hosp, IdiPAZ, Madrid, Spain; [Waters, L.] Cent &amp; North West London NHS Trust, Mortimer Market Ctr, London, England</t>
  </si>
  <si>
    <t>Raffi, F (reprint author), Univ Hosp, Hotel Dieu, Dept Infect Dis, F-44093 Nantes 1, France.; Raffi, F (reprint author), Univ Hosp, Hotel Dieu, HIV &amp; HCV Clin Res Unit, F-44093 Nantes 1, France.</t>
  </si>
  <si>
    <t>1464-2662</t>
  </si>
  <si>
    <t>Gil-Martin, A; Gonzalez-Garcia, JJ; Cruz-Martos, E; Moreno, A; Dominguez-Dominguez, L; Montes, M; Aldamiz-Echevarria, T; Tellez, MJ; de los Santos, I; Benitez, L; Sanz, J; Ryan, P; Gaspar, G; Gorgolas, M; Losa, JE; Torres-Perea, R; Barros, C; San Martin, JV; Arponen, S; Calvo, MJ; Alcaraz, M; Jarrin, I; Berenguer, J</t>
  </si>
  <si>
    <t>Real-world Outcomes With New HCV Antivirals in HIV/HCV-coinfected Subjects: Madrid Coinfection Registry (Madrid-CoRE) Findings</t>
  </si>
  <si>
    <t>[Gonzalez-Garcia, Juan J.; Montes, Marisa] Hosp La Paz, IdiPaz, Internal Med, Madrid, Spain; [Gil-Martin, Angela; Cruz-Martos, Encarnacion; Jose Calvo, Maria; Alcaraz, Marta] Serv Madrileno Salud, Subdirecc Gen Farm &amp; Prod Sanitarios, Madrid, Spain; [Moreno, Ana] Hosp Univ Ramon &amp; Cajal, Infect Dis, Madrid, Spain; [Dominguez-Dominguez, Lourdes] Hosp Univ 12 Octubre, Imas12, Internal Med, Madrid, Spain; [Aldamiz-Echevarria, Teresa; Berenguer, Juan] Hosp Gen Univ Gregorio Maranon, Infect Dis, Madrid, Spain; [Tellez, Maria J.] Hosp Univ Clin San Carlos, Internal Med, Madrid, Spain; [de los Santos, Ignacio] Hosp la Princesa, Internal Med, Madrid, Spain; [Jarrin, Inmaculada] Inst Salud Carlos III, Madrid, Spain; [Sanz, Jose] Hosp Principe Asturias, Internal Med, Alcala De Henares, Spain; [Ryan, Pablo] Hosp Infanta Leonor, Internal Med, Madrid, Spain; [Gaspar, Gabriel] Hosp Getafe, Internal Med, Getafe, Spain; [Losa, Juan E.] Hosp Univ Fdn Alcorcon, Internal Med, Alcorcon, Spain; [Torres-Perea, Rafael] Hosp Univ Severo Ochoa, Internal Med, Leganes, Spain; [Barros, Carlos] Hosp Univ Mostoles, Internal Med, Mostoles, Spain; [Benitez, Laura] Hosp Puerta de Hierro, Internal Med, Majadahonda, Spain; [Victor San Martin, Juan] Hosp Univ Fuenlabrada, Internal Med, Fuenlabrada, Spain; [Gorgolas, Miguel] Univ Hosp, Fdn Jimenez Diaz, Internal Med, Madrid, Spain; [Arponen, Sari] Hosp Torrejon, Internal Med, Torrejon De Ardoz, Spain</t>
  </si>
  <si>
    <t>1 SUPP</t>
  </si>
  <si>
    <t>42A</t>
  </si>
  <si>
    <t>43A</t>
  </si>
  <si>
    <t>Ramos, A; Romero, Y; Sanchez-Romero, I; Fortun, J; Pano, JR; Peman, J; Gurgui, M; Rodriguez-Bano, J; Padilla, B</t>
  </si>
  <si>
    <t>Risk factors, clinical presentation and prognosis of mixed candidaemia: a population-based surveillance in Spain</t>
  </si>
  <si>
    <t>MYCOSES</t>
  </si>
  <si>
    <t>[Ramos, Antonio] Hosp Univ Puerta Hierro, Infect Dis Unit MI, Majadahonda, Spain; [Ramos, Antonio] Spanish Network Res Infect Dis REIPI, Madrid, Spain; [Romero, Yolanda] Hosp Univ Puerta Hierro, Dept Internal Med, Majadahonda, Spain; [Sanchez-Romero, Isabel] Hosp Univ Puerta Hierro, Dept Microbiol, Majadahonda, Spain; [Fortun, Jesus] Hosp Univ Ramon &amp; Cajal, Dept Infect Dis, Madrid, Spain; [Ramon Pano, Jose] Hosp Univ La Paz, Dept Infect Dis, Madrid, Spain; [Peman, Javier] Hosp Univ Fe, Dept Microbiol, Valencia, Spain; [Gurgui, Merce] Univ Autonoma Barcelona, Hosp Santa Creu &amp; St Pau, Infect Dis Unit, Barcelona, Spain; [Gurgui, Merce] Univ Autonoma Barcelona, Inst Invest Biomed St Pau, Barcelona, Spain; [Rodriguez-Bano, Jesus] Hosp Univ Virgen Macarena, Dept Infect Dis, Seville, Spain; [Padilla, Belen] Hosp Gen Univ Gregorio Maranon, Clin Microbiol &amp; Infect Dis Dept, Madrid, Spain</t>
  </si>
  <si>
    <t>Ramos, A (reprint author), Hosp Puerta Hierro, Infect Dis Unit MI, Maestro Rodrigo 2, Majadahonda 28222, Spain.</t>
  </si>
  <si>
    <t>0933-7407</t>
  </si>
  <si>
    <t>Iribarren, JA; Rubio, R; Aguirrebengoa, K; Arribas, JR; Baraia-Etxaburu, J; Gutierrez, F; de Quiros, JCLB; Losa, JE; Miro, JM; Moreno, S; Molina, JP; Podzamczer, D; Pulido, F; Riera, M; Rivero, A; Moreno, JS; Amador, C; Antela, A; Arazo, P; Arrizabalaga, J; Bachiller, P; Barros, C; Berenguer, J; Cayla, J; Domingo, P; Estrada, V; Knobel, H; Locutura, J; Aldeguer, JL; Llibre, JM; Lozano, F; Mallolas, J; Malmierca, E; Miralles, C; Miralles, P; Munoz, A; Ocampo, A; Olalla, J; Perez, I; Elias, MJP; Arellano, JLP; Portilla, J; Ribera, E; Rodriguez, F; Santin, M; Sanz, JS; Tellez, MJ; Torralba, M; Valencia, E; Von Wichmann, MA</t>
  </si>
  <si>
    <t>Executive summary: Prevention and treatment of opportunistic infections and other coinfections in HIV-infected patients: May 2015</t>
  </si>
  <si>
    <t>Sotillo, A; Pano-Pardo, JR; Lopez-Quintana, B; Gomez-Gil, R</t>
  </si>
  <si>
    <t>Development of daptomycin resistance during therapy in a patient with methicillin-resistant Staphylococcus aureus endocarditis: A case report</t>
  </si>
  <si>
    <t>[Sotillo, Alma; Lopez-Quintana, Beatriz; Gomez-Gil, Rosa] Hosp Univ La Paz, IdiPAZ, Serv Microbiol, Madrid, Spain; [Ramon Pano-Pardo, Jose] Hosp Univ La Paz, IdiPAZ, Unidad Microbiol Clin &amp; Enfermedades Infecciosas, Serv Med Interna, Madrid, Spain</t>
  </si>
  <si>
    <t>Gomez-Gil, R (reprint author), Hosp Univ La Paz, IdiPAZ, Serv Microbiol, Madrid, Spain.</t>
  </si>
  <si>
    <t>Arsuaga, M; Bujalance, SG; Diaz-Menendez, M; Vazquez, A; Arribas, JR</t>
  </si>
  <si>
    <t>Probable sexual transmission of Zika virus from a vasectomised man</t>
  </si>
  <si>
    <t>LANCET INFECTIOUS DISEASES</t>
  </si>
  <si>
    <t>[Arsuaga, Marta; Diaz-Menendez, Marta; Arribas, Jose R.] Hosp Univ La Paz IdiPAZ, Dept Internal Med, Madrid 28046, Spain; [Garcia Bujalance, Silvia] Hosp Univ La Paz IdiPAZ, Dept Microbiol, Madrid 28046, Spain; [Arribas, Jose R.] Hosp Univ La Paz IdiPAZ, Infect Dis Unit, Madrid 28046, Spain; [Vazquez, Ana] Ctr Nacl Microbiol Virol &amp; Inmunol Sanitarias Maja, Arbovirus &amp; Imported Viral Dis, Madrid, Spain</t>
  </si>
  <si>
    <t>Arribas, JR (reprint author), Hosp Univ La Paz IdiPAZ, Dept Internal Med, Madrid 28046, Spain.; Arribas, JR (reprint author), Hosp Univ La Paz IdiPAZ, Infect Dis Unit, Madrid 28046, Spain.</t>
  </si>
  <si>
    <t>1473-3099</t>
  </si>
  <si>
    <t>Khachatryan, V; Sirunyan, AM; Tumasyan, A; Adam, W; Asilar, E; Bergauer, T; Brandstetter, J; Brondolin, E; Dragicevic, M; Ero, J; Flechl, M; Friedl, M; Fruhwirth, R; Ghete, VM; Hartl, C; Hormann, N; Hrubec, J; Jeitler, M; Konig, A; Krammer, M; Kratschmer, I; Liko, D; Matsushita, T; Mikulec, I; Rabady, D; Rad, N; Rahbaran, B; Rohringer, H; Schieck, J; Schofbeck, R; Strauss, J; Treberer-Treberspurg, W; Waltenberger, W; Wulz, CE; Mossolov, V; Shumeiko, N; Gonzalez, JS; Alderweireldt, S; Cornelis, T; De Wolf, EA; Janssen, X; Knutsson, A; Lauwers, J; Luyckx, S; De Klundert, MV; Van Haevermaet, H; Van Mechelen, P; Van Remortel, N; Van Spilbeeck, A; Abu Zeid, S; Blekman, F; D'Hondt, J; Daci, N; De Bruyn, I; Deroover, K; Heracleous, N; Keaveney, J; Lowette, S; Moortgat, S; Moreels, L; Olbrechts, A; Python, Q; Strom, D; Tavernier, S; Van Doninck, W; Van Mulders, P; Van Parijs, I; Brun, H; Caillol, C; Clerbaux, B; De Lentdecker, G; Fasanella, G; Favart, L; Goldouzian, R; Grebenyuk, A; Karapostoli, G; Lenzi, T; Leonard, A; Maerschalk, T; Marinov, A; Randle-conde, A; Seva, T; Velde, CV; Vanlaer, P; Yonamine, R; Zenoni, F; Zhang, F; Benucci, L; Cimmino, A; Crucy, S; Dobur, D; Fagot, A; Garcia, G; Gul, M; Mccartin, J; Rios, AAO; Poyraz, D; Ryckbosch, D; Salva, S; Sigamani, M; Tytgat, M; Van Driessche, W; Yazgan, E; Zaganidis, N; Basegmez, S; Beluffi, C; Bondu, O; Brochet, S; Bruno, G; Caudron, A; Ceard, L; De Visscher, S; Delaere, C; Delcourt, M; Favart, D; Forthomme, L; Giammanco, A; Jafari, A; Jez, P; Komm, M; Lemaitre, V; Mertens, A; Musich, M; Nuttens, C; Piotrzkowski, K; Quertenmont, L; Selvaggi, M; Marono, MV; Beliy, N; Hammad, GH; Alda, WL; Alves, FL; Alves, GA; Brito, L; Martins, MC; Hamer, M; Hensel, C; Moraes, A; Pol, ME; Teles, PR; Das Chagas, EBB; Carvalho, W; Chinellato, J; Custodio, A; Da Costa, EM; Damiao, DDJ; Martins, CDO; De Souza, SF; Guativa, LMH; Malbouisson, H; Figueiredo, DM; Herrera, CM; Mundim, L; Nogima, H; Da Silva, WLP; Santoro, A; Sznajder, A; Manganote, EJT; Pereira, AV; Ahuja, S; Bernardes, CA; Santos, AD; Dogra, S; Tomei, TRFP; Gregores, EM; Mercadante, PG; Moon, CS; Novaes, SF; Padula, SS; Abad, DR; Vargas, JCR; Aleksandrov, A; Hadjiiska, R; Iaydjiev, P; Rodozov, M; Stoykova, S; Sultanov, G; Vutova, M; Dimitrov, A; Glushkov, I; Litov, L; Pavlov, B; Petkov, P; Fang, W; Ahmad, M; Bian, JG; Chen, GM; Chen, HS; Chen, M; Cheng, T; Du, R; Jiang, CH; Leggat, D; Plestina, R; Romeo, F; Shaheen, SM; Spiezia, A; Tao, J; Wang, C; Wang, Z; Zhang, H; Asawatangtrakuldee, C; Ban, Y; Li, Q; Liu, S; Mao, Y; Qian, SJ; Wang, D; Xu, Z; Avila, C; Cabrera, A; Sierra, LFC; Florez, C; Gomez, JP; Moreno, BG; Sanabria, JC; Godinovic, N; Lelas, D; Puljak, I; Cipriano, PMR; Antunovic, Z; Kovac, M; Brigljevic, V; Kadija, K; Luetic, J; Micanovic, S; Sudic, L; Attikis, A; Mavromanolakis, G; Mousa, J; Nicolaou, C; Ptochos, F; Razis, PA; Rykaczewski, H; Finger, M; Finger, M; Jarrin, EC; Assran, Y; Kamel, AE; Mahrous, A; Radi, A; Calpas, B; Kadastik, M; Murumaa, M; Perrini, L; Raidal, M; Tiko, A; Veelken, C; Eerola, P; Pekkanen, J; Voutilainen, M; Harkonen, J; Karimaki, V; Kinnunen, R; Lampen, T; Lassila-Perini, K; Lehti, S; Linden, T; Luukka, P; Peltola, T; Tuominiemi, J; Tuovinen, E; Wendland, L; Talvitie, J; Tuuva, T; Besancon, M; Couderc, F; Dejardin, M; Denegri, D; Fabbro, B; Faure, JL; Favaro, C; Ferri, F; Ganjour, S; Givernaud, A; Gras, P; de Monchenault, GH; Jarry, P; Locci, E; Machet, M; Malcles, J; Rander, J; Rosowsky, A; Titov, M; Zghiche, A; Abdulsalam, A; Antropov, I; Baffioni, S; Beaudette, F; Busson, P; Cadamuro, L; Chapon, E; Charlot, C; Davignon, O; de Cassagnac, RG; Jo, M; Lisniak, S; Mine, P; Naranjo, IN; Nguyen, M; Ochando, C; Ortona, G; Paganini, P; Pigard, P; Regnard, S; Salerno, R; Sirois, Y; Strebler, T; Yilmaz, Y; Zabi, A; Agram, JL; Andrea, J; Aubin, A; Bloch, D; Brom, JM; Buttignol, M; Chabert, EC; Chanon, N; Collard, C; Conte, E; Coubez, X; Fontaine, JC; Gele, D; Goerlach, U; Goetzmann, C; Le Bihan, AC; Merlin, JA; Skovpen, K; Van Hove, P; Gadrat, S; Beauceron, S; Bernet, C; Boudoul, G; Bouvier, E; Montoya, CAC; Chierici, R; Contardo, D; Courbon, B; Depasse, P; El Mamouni, H; Fan, J; Fay, J; Gascon, S; Gouzevitch, M; Ille, B; Lagarde, F; Laktineh, IB; Lethuillier, M; Mirabito, L; Pequegnot, AL; Perries, S; Popov, A; Alvarez, JDR; Sabes, D; Sordini, V; Donckt, MV; Verdier, P; Viret, S; Toriashvili, T; Tsamalaidze, Z; Autermann, C; Beranek, S; Feld, L; Heister, A; Kiesel, MK; Klein, K; Lipinski, M; Ostapchuk, A; Preuten, M; Raupach, F; Schael, S; Schulte, JF; Verlage, T; Weber, H; Zhukov, V; Ata, M; Brodski, M; Dietz-Laursonn, E; Duchardt, D; Endres, M; Erdmann, M; Erdweg, S; Esch, T; Fischer, R; Guth, A; Hebbeker, T; Heidemann, C; Hoepfner, K; Knutzen, S; Merschmeyer, M; Meyer, A; Millet, P; Mukherjee, S; Olschewski, M; Padeken, K; Papacz, P; Pook, T; Radziej, M; Reithler, H; Rieger, M; Scheuch, F; Sonnenschein, L; Teyssier, D; Thuer, S; Cherepanov, V; Erdogan, Y; Flugge, G; Geenen, H; Geisler, M; Hoehle, F; Kargoll, B; Kress, T; Kunsken, A; Lingemann, J; Nehrkorn, A; Nowack, A; Nugent, IM; Pistone, C; Pooth, O; Stahl, A; Martin, MA; Asin, I; Beernaert, K; Behnke, O; Behrens, U; Borras, K; Burgmeier, A; Campbell, A; Contreras-Campana, C; Costanza, F; Pardos, CD; Dolinska, G; Dooling, S; Eckerlin, G; Eckstein, D; Eichhorn, T; Gallo, E; Garcia, JG; Geiser, A; Gizhko, A; Gunnellini, P; Harb, A; Hauk, J; Hempel, M; Jung, H; Kalogeropoulos, A; Karacheban, O; Kasemann, M; Katsas, P; Kieseler, J; Kleinwort, C; Korol, I; Lange, W; Leonard, J; Lipka, K; Lobanov, A; Lohmann, W; Mankel, R; Melzer-Pellmann, IA; Meyer, AB; Mittag, G; Mnich, J; Mussgiller, A; Ntomari, E; Pitzl, D; Placakyte, R; Raspereza, A; Roland, B; Sahin, MO; Saxena, P; Schoerner-Sadenius, T; Seitz, C; Spannagel, S; Stefaniuk, N; Trippkewitz, KD; Van Onsem, GP; Walsh, R; Wissing, C; Blobel, V; Vignali, MC; Draeger, AR; Dreyer, T; Ere, J; Garutti, E; Goebel, K; Gonzalez, D; Gorner, M; Haller, J; Hoffmann, M; Hoing, RS; Junkes, A; Klanner, R; Kogler, R; Kovalchuk, N; Lapsien, T; Lenz, T; Marchesini, I; Marconi, D; Meyer, M; Niedziela, M; Nowatschin, D; Ott, J; Pantaleo, F; Peiffer, T; Perieanu, A; Pietsch, N; Poehlsen, J; Sander, C; Scharf, C; Schleper, P; Schlieckau, E; Schmidt, A; Schumann, S; Schwandt, J; Stadie, H; Steinbruck, G; Stober, FM; Tholen, H; Troendle, D; Usai, E; Vanelderen, L; Vanhoefer, A; Vormwald, B; Barth, C; Baus, C; Berger, J; Boser, C; Butz, E; Chwalek, T; Colombo, F; De Boer, W; Descroix, A; Dierlamm, A; Fink, S; Frensch, F; Friese, R; Giffels, M; Gilbert, A; Haitz, D; Hartmann, F; Heindl, SM; Husemann, U; Katkov, I; Kornmayer, A; Pardo, PL; Maier, B; Mildner, H; Mozer, MU; Muller, T; Muller, T; Plagge, M; Quast, G; Rabbertz, K; Rocker, S; Roscher, F; Schroder, M; Sieber, G; Simonis, HJ; Ulrich, R; Wagner-Kuhr, J; Wayand, S; Weber, M; Weiler, T; Williamson, S; Wohrmann, C; Wolf, R; Anagnostou, G; Daskalakis, G; Geralis, T; Giakoumopoulou, VA; Kyriakis, A; Loukas, D; Psallidas, A; Topsis-Giotis, I; Agapitos, A; Kesisoglou, S; Panagiotou, A; Saoulidou, N; Tziaferi, E; Evangelou, I; Flouris, G; Foudas, C; Kokkas, P; Loukas, N; Manthos, N; Papadopoulos, I; Paradas, E; Strologas, J; Filipovic, N; Bencze, G; Hajdu, C; Hidas, P; Horvath, D; Sikler, F; Veszpremi, V; Vesztergombi, G; Zsigmond, AJ; Beni, N; Czellar, S; Karancsi, J; Molnar, J; Szillasi, Z; Bartok, M; Makovec, A; Raics, P; Trocsanyi, ZL; Ujvari, B; Choudhury, S; Mal, P; Mandal, K; Nayak, A; Sahoo, DK; Sahoo, N; Swain, SK; Bansal, S; Beri, SB; Bhatnagar, V; Chawla, R; Dhingra, N; Gupta, R; Bhawandeep, U; Kalsi, AK; Kaur, A; Kaur, M; Kumar, R; Mehta, A; Mittal, M; Singh, JB; Walia, G; Kumar, A; Bhardwaj, A; Choudhary, BC; Garg, RB; Keshri, S; Kumar, A; Malhotra, S; Naimuddin, M; Nishu, N; Ranjan, K; Sharma, R; Sharma, V; Bhattacharya, R; Bhattacharya, S; Chatterjee, K; Dey, S; Dutta, S; Ghosh, S; Majumdar, N; Modak, A; Mondal, K; Mukhopadhyay, S; Nandan, S; Purohit, A; Roy, A; Roy, D; Chowdhury, SR; Sarkar, S; Sharan, M; Chudasama, R; Dutta, D; Jha, V; Kumar, V; Mohanty, AK; Pant, LM; Shukla, P; Topkar, A; Aziz, T; Banerjee, S; Bhowmik, S; Chatterjee, RM; Dewanjee, RK; Dugad, S; Ganguly, S; Ghosh, S; Guchait, M; Gurtu, A; Jain, S; Kole, G; Kumar, S; Mahakud, B; Maity, M; Majumder, G; Mazumdar, K; Mitra, S; Mohanty, GB; Parida, B; Sarkar, T; Sur, N; Sutar, B; Wickramage, N; Chauhan, S; Dube, S; Kapoor, A; Kothekar, K; Rane, A; Sharma, S; Bakhshiansohi, H; Behnamian, H; Etesami, SM; Fahim, A; Khakzad, M; Najafabadi, MM; Naseri, M; Mehdiabadi, SP; Hosseinabadi, FR; Safarzadeh, B; Zeinali, M; Felcini, M; Grunewald, M; Abbrescia, M; Calabria, C; Caputo, C; Colaleo, A; Creanza, D; Cristella, L; De Filippis, N; De Palma, M; Fiore, L; Iaselli, G; Maggi, G; Maggi, M; Miniello, G; My, S; Nuzzo, S; Pompili, A; Pugliese, G; Radogna, R; Ranieri, A; Selvaggi, G; Silvestris, L; Venditti, R; Abbiendi, G; Battilana, C; Bonacorsi, D; Braibant-Giacomelli, S; Brigliadori, L; Campanini, R; Capiluppi, P; Castro, A; Cavallo, FR; Chhibra, SS; Codispoti, G; Cuffiani, M; Dallavalle, GM; Fabbri, F; Fanfani, A; Fasanella, D; Giacomelli, P; Grandi, C; Guiducci, L; Marcellini, S; Masetti, G; Montanari, A; Navarria, FL; Perrotta, A; Rossi, AM; Rovelli, T; Siroli, GP; Tosi, N; Cappello, G; Chiorboli, M; Costa, S; Di Mattia, A; Giordano, F; Potenza, R; Tricomi, A; Tuve, C; Barbagli, G; Ciulli, V; Civinini, C; D'Alessandro, R; Focardi, E; Gori, V; Lenzi, P; Meschini, M; Paoletti, S; Sguazzoni, G; Viliani, L; Benussi, L; Bianco, S; Fabbri, F; Piccolo, D; Primavera, F; Calvelli, V; Ferro, F; Lo Vetere, M; Monge, MR; Robutti, E; Tosi, S; Brianza, L; Dinardo, ME; Fiorendi, S; Gennai, S; Gerosa, R; Ghezzi, A; Govoni, P; Malvezzi, S; Manzoni, RA; Marzocchi, B; Menasce, D; Moroni, L; Paganoni, M; Pedrini, D; Pigazzini, S; Ragazzi, S; Redaelli, N; de Fatis, TT; Buontempo, S; Cavallo, N; Di Guida, S; Esposito, M; Fabozzi, F; Iorio, AOM; Lanza, G; Lista, L; Meola, S; Merola, M; Paolucci, P; Sciacca, C; Thyssen, F; Azzi, P; Bacchetta, N; Benato, L; Bisello, D; Boletti, A; Carlin, R; Checchia, P; Dall'Osso, M; Dorigo, T; Dosselli, U; Gasparini, F; Gasparini, U; Gozzelino, A; Lacaprara, S; Margoni, M; Meneguzzo, AT; Montecassiano, F; Passaseo, M; Pazzini, J; Pegoraro, M; Pozzobon, N; Ronchese, P; Simonetto, F; Torassa, E; Tosi, M; Zanetti, M; Zotto, P; Zucchetta, A; Zumerle, G; Braghieri, A; Magnani, A; Montagna, P; Ratti, SP; Re, V; Riccardi, C; Salvini, P; Vai, I; Vitulo, P; Solestizi, LA; Bilei, GM; Ciangottini, D; Fano, L; Lariccia, P; Leonardi, R; Mantovani, G; Menichelli, M; Saha, A; Santocchia, A; Androsov, K; Azzurri, P; Bagliesi, G; Bernardini, J; Boccali, T; Castaldi, R; Ciocci, MA; Dell'Orso, R; Donato, S; Fedi, G; Foa, L; Giassi, A; Grippo, MT; Ligabue, F; Lomtadze, T; Martini, L; Messineo, A; Palla, F; Rizzi, A; Savoy-Navarro, A; Spagnolo, P; Tenchini, R; Tonelli, G; Venturi, A; Verdini, PG; Barone, L; Cavallari, F; D'imperio, G; Del Re, D; Diemoz, M; Gelli, S; Jorda, C; Longo, E; Margaroli, F; Meridiani, P; Organtini, G; Paramatti, R; Preiato, F; Rahatlou, S; Rovelli, C; Santanastasio, F; Amapane, N; Arcidiacono, R; Argiro, S; Arneodo, M; Bartosik, N; Bellan, R; Biino, C; Cartiglia, N; Costa, M; Covarelli, R; Degano, A; Demaria, N; Finco, L; Kiani, B; Mariotti, C; Maselli, S; Migliore, E; Monaco, V; Monteil, E; Obertino, MM; Pacher, L; Pastrone, N; Pelliccioni, M; Angioni, GLP; Ravera, F; Romero, A; Ruspa, M; Sacchi, R; Sola, V; Solano, A; Staiano, A; Belforte, S; Candelise, V; Casarsa, M; Cossutti, F; Della Ricca, G; Gobbo, B; La Licata, C; Schizzi, A; Zanetti, A; Nam, SK; Butanov, K; Kim, DH; Kim, GN; Kim, MS; Kong, DJ; Lee, S; Lee, SW; Oh, YD; Sekmen, S; Son, DC; Cifuentes, JAB; Kim, H; Kim, TJ; Song, S; Cho, S; Choi, S; Go, Y; Gyun, D; Hong, B; Kim, Y; Lee, B; Lee, K; Lee, KS; Lee, S; Lim, J; Park, SK; Roh, Y; Yoo, HD; Choi, M; Kim, H; Kim, H; Kim, JH; Lee, JSH; Park, IC; Ryu, G; Ryu, MS; Choi, Y; Goh, J; Kim, D; Kwon, E; Lee, J; Yu, I; Dudenas, V; Juodagalvis, A; Vaitkus, J; Ahmed, I; Ibrahim, ZA; Komaragiri, JR; Ali, MABM; Idris, FM; Abdullah, WATW; Yusli, MN; Zolkapli, Z; Linares, EC; Castilla-Valdez, H; De la Cruz-Burelo, E; la Cruz, IHD; Hernandez-Almada, A; Lopez-Fernandez, R; Guisao, JM; Sanchez-Hernandez, A; Moreno, SC; Valencia, FV; Pedraza, I; Ibarguen, HAS; Estrada, CU; Pineda, AM; Krofcheck, D; Butler, PH; Ahmad, A; Ahmad, M; Hassan, Q; Hoorani, HR; Khan, WA; Khurshid, T; Shoaib, M; Waqas, M; Bialkowska, H; Bluj, M; Boimska, B; Frueboes, T; Gorski, M; Kazana, M; Nawrocki, K; Romanowska-Rybinska, K; Szleper, M; Traczyk, P; Zalewski, P; Brona, G; Bunkowski, K; Byszuk, A; Doroba, K; Kalinowski, A; Konecki, M; Krolikowski, J; Misiura, M; Olszewski, M; Walczak, M; Bargassa, P; Silva, CBD; Di Francesco, A; Faccioli, P; Parracho, PGF; Gallinaro, M; Hollar, J; Leonardo, N; Iglesias, LL; Nemallapudi, MV; Nguyen, F; Antunes, JR; Seixas, J; Toldaiev, O; Vadruccio, D; Varela, J; Vischia, P; Bunin, P; Gavrilenko, M; Golutvin, I; Gorbunov, I; Kamenev, A; Karjavin, V; Lanev, A; Malakhov, A; Matveev, V; Moisenz, P; Palichik, V; Perelygin, V; Savina, M; Shmatov, S; Shulha, S; Skatchkov, N; Smirnov, V; Yuldashev, BS; Zarubin, A; Golovtsov, V; Ivanov, Y; Kim, V; Kuznetsova, E; Levchenko, P; Murzin, V; Oreshkin, V; Smirnov, I; Sulimov, V; Uvarov, L; Vavilov, S; Vorobyev, A; Andreev, Y; Dermenev, A; Gninenko, S; Golubev, N; Karneyeu, A; Kirsanov, M; Krasnikov, N; Pashenkov, A; Tlisov, D; Toropin, A; Epshteyn, V; Gavrilov, V; Lychkovskaya, N; Popov, V; Pozdnyakov, I; Safronov, G; Spiridonov, A; Toms, M; Vlasov, E; Zhokin, A; Chadeeva, M; Chistov, R; Danilov, M; Markin, O; Rusinov, V; Andreev, V; Azarkin, M; Dremin, I; Kirakosyan, M; Leonidov, A; Mesyats, G; Rusakov, SV; Baskakov, A; Belyaev, A; Boos, E; Bunichev, V; Dubinin, M; Dudko, L; Ershov, A; Gribushin, A; Klyukhin, V; Kodolova, O; Lokhtin, I; Miagkov, I; Obraztsov, S; Petrushanko, S; Savrin, V; Azhgirey, I; Bayshev, I; Bitioukov, S; Kachanov, V; Kalinin, A; Konstantinov, D; Krychkine, V; Petrov, V; Ryutin, R; Sobol, A; Tourtchanovitch, L; Troshin, S; Tyurin, N; Uzunian, A; Volkov, A; Adzic, P; Cirkovic, P; Devetak, D; Milosevic, J; Rekovic, V; Maestre, JA; Calvo, E; Cerrada, M; Llatas, MC; Colino, N; De la Cruz, B; Peris, AD; Del Valle, AE; Bedoya, CF; Ramos, JPF; Flix, J; Fouz, MC; Garcia-Abia, P; Lopez, OG; Lopez, SG; Hernandez, JM; Josa, MI; De Martino, EN; Yzquierdo, APC; Pelayo, JP; Olmeda, AQ; Redondo, I; Romero, L; Soares, MS; de Troconiz, JF; Missiroli, M; Moran, D; Cuevas, J; Menendez, JF; Folgueras, S; Caballero, IG; Cortezon, EP; Garcia, JMV; Cabrillo, IJ; Calderon, A; De Saa, JRC; Curras, E; Manzano, PD; Fernandez, M; Garcia-Ferrero, J; Gomez, G; Virto, AL; Marco, J; Marco, R; Rivero, CM; Matorras, F; Gomez, JP; Rodrigo, T; Rodriguez-Marrero, AY; Ruiz-Jimeno, A; Scodellaro, L; Trevisani, N; Vila, I; Cortabitarte, RV; Abbaneo, D; Auffray, E; Auzinger, G; Bachtis, M; Baillon, P; Ball, AH; Barney, D; Benaglia, A; Benhabib, L; Berruti, GM; Bloch, P; Bocci, A; Bonato, A; Botta, C; Breuker, H; Camporesi, T; Castello, R; Cepeda, M; Cerminara, G; D'Alfonso, M; d'Enterria, D; Dabrowski, A; Daponte, V; David, A; De Gruttola, M; De Guio, F; De Roeck, A; Di Marco, E; Dobson, M; Dordevic, M; Dorney, B; du Pree, T; Duggan, D; Dunser, M; Dupont, N; Elliott-Peisert, A; Franzoni, G; Fulcher, J; Funk, W; Gigi, D; Gill, K; Girone, M; Glege, F; Guida, R; Gundacker, S; Guthoff, M; Hammer, J; Harris, P; Hegeman, J; Innocente, V; Janot, P; Kirschenmann, H; Knunz, V; Kortelainen, MJ; Kousouris, K; Lecoq, P; Lourenco, C; Lucchini, MT; Magini, N; Malgeri, L; Mannelli, M; Martelli, A; Masetti, L; Meijers, F; Mersi, S; Meschi, E; Moortgat, F; Morovic, S; Mulders, M; Neugebauer, H; Orfanelli, S; Orsini, L; Pape, L; Perez, E; Peruzzi, M; Petrilli, A; Petrucciani, G; Pfeiffer, A; Pierini, M; Piparo, D; Racz, A; Reis, T; Rolandi, G; Rovere, M; Ruan, M; Sakulin, H; Sauvan, JB; Schafer, C; Schwick, C; Seidel, M; Sharma, A; Silva, P; Simon, M; Sphicas, P; Steggemann, J; Stoye, M; Takahashi, Y; Treille, D; Triossi, A; Tsirou, A; Veckalns, V; Veres, GI; Wardle, N; Wohri, HK; Zagozdzinska, A; Zeuner, WD; Bertl, W; Deiters, K; Erdmann, W; Horisberger, R; Ingram, Q; Kaestli, HC; Kotlinski, D; Langenegger, U; Rohe, T; Bachmair, F; Bani, L; Bianchini, L; Casal, B; Dissertori, G; Dittmar, M; Donega, M; Eller, P; Grab, C; Heidegger, C; Hits, D; Hoss, J; Kasieczka, G; Lecomte, P; Lustermann, W; Mangano, B; Marionneau, M; del Arbol, PMR; Masciovecchio, M; Meinhard, MT; Meister, D; Micheli, F; Musella, P; Nessi-Tedaldi, F; Pandolfi, F; Pata, J; Pauss, F; Perrin, G; Perrozzi, L; Quittnat, M; Rossini, M; Schonenberger, M; Starodumov, A; Takahashi, M; Tavolaro, VR; Theofilatos, K; Wallny, R; Aarrestad, TK; Amsler, C; Caminada, L; Canelli, MF; Chiochia, V; De Cosa, A; Galloni, C; Hinzmann, A; Hreus, T; Kilminster, B; Lange, C; Ngadiuba, J; Pinna, D; Rauco, G; Robmann, P; Salerno, D; Yang, Y; Chen, KH; Doan, TH; Jain, S; Khurana, R; Konyushikhin, M; Kuo, CM; Lin, W; Lu, YJ; Pozdnyakov, A; Yu, SS; Kumar, A; Chang, P; Chang, YH; Chang, YW; Chao, Y; Chen, KF; Chen, PH; Dietz, C; Fiori, F; Grundler, U; Hou, WS; Hsiung, Y; Liu, YF; Lu, RS; Moya, MM; Petrakou, E; Tsai, JF; Tzeng, YM; Asavapibhop, B; Kovitanggoon, K; Singh, G; Srimanobhas, N; Suwonjandee, N; Adiguzel, A; Bakirci, MN; Damarseckin, S; Demiroglu, ZS; Dozen, C; Eskut, E; Girgis, S; Gokbulut, G; Guler, Y; Gurpinar, E; Hos, I; Kangal, EE; Onengut, G; Ozdemir, K; Polatoz, A; Cerci, DS; Tali, B; Topakli, H; Zorbilmez, C; Bilin, B; Bilmis, S; Isildak, B; Karapinar, G; Yalvac, M; Zeyrek, M; Gulmez, E; Kaya, M; Kaya, O; Yetkin, EA; Yetkin, T; Cakir, A; Cankocak, K; Sen, S; Vardarl, FI; Grynyov, B; Levchuk, L; Sorokin, P; Aggleton, R; Ball, F; Beck, L; Brooke, JJ; Burns, D; Clement, E; Cussans, D; Flacher, H; Goldstein, J; Grimes, M; Heath, GP; Heath, HF; Jacob, J; Kreczko, L; Lucas, C; Meng, Z; Newbold, DM; Paramesvaran, S; Poll, A; Sakuma, T; El Nasr-Storey, SS; Senkin, S; Smith, D; Smith, VJ; Bell, KW; Belyaev, A; Brew, C; Brown, RM; Calligaris, L; Cieri, D; Cockerill, DJA; Coughlan, JA; Harder, K; Harper, S; Olaiya, E; Petyt, D; Shepherd-Themistocleous, CH; Thea, A; Tomalin, IR; Williams, T; Worm, SD; Baber, M; Bainbridge, R; Buchmuller, O; Bundock, A; Burton, D; Casasso, S; Citron, M; Colling, D; Corpe, L; Dauncey, P; Davies, G; De Wit, A; Della Negra, M; Dunne, P; Elwood, A; Futyan, D; Haddad, Y; Hall, G; Iles, G; Lane, R; Lucas, R; Lyons, L; Magnan, AM; Malik, S; Mastrolorenzo, L; Nash, J; Nikitenko, A; Pela, J; Penning, B; Pesaresi, M; Raymond, DM; Richards, A; Rose, A; Seez, C; Tapper, A; Uchida, K; Acosta, MV; Virdee, T; Zenz, SC; Cole, JE; Hobson, PR; Khan, A; Kyberd, P; Leslie, D; Reid, ID; Symonds, P; Teodorescu, L; Turner, M; Borzou, A; Call, K; Dittmann, J; Hatakeyama, K; Liu, H; Pastika, N; Charaf, O; Cooper, SI; Henderson, C; Rumerio, P; Arcaro, D; Avetisyan, A; Bose, T; Gastler, D; Rankin, D; Richardson, C; Rohlf, J; Sulak, L; Zou, D; Alimena, J; Benelli, G; Berry, E; Cutts, D; Ferapontov, A; Garabedian, A; Hakala, J; Heintz, U; Jesus, O; Laird, E; Landsberg, G; Mao, Z; Narain, M; Piperov, S; Sagir, S; Syarif, R; Breedon, R; Breto, G; Sanchez, MCD; Chauhan, S; Chertok, M; Conway, J; Conway, R; Cox, PT; Erbacher, R; Funk, G; Gardner, M; Ko, W; Lander, R; Mclean, C; Mulhearn, M; Pellett, D; Pilot, J; Ricci-Tam, F; Shalhout, S; Smith, J; Squires, M; Stolp, D; Tripathi, M; Wilbur, S; Yohay, R; Cousins, R; Everaerts, P; Florent, A; Hauser, J; Ignatenko, M; Saltzberg, D; Takasugi, E; Valuev, V; Weber, M; Burt, K; Clare, R; Ellison, J; Gary, JW; Hanson, G; Heilman, J; Paneva, MI; Jandir, P; Kennedy, E; Lacroix, F; Long, OR; Malberti, M; Negrete, MO; Shrinivas, A; Wei, H; Wimpenny, S; Yates, BR; Branson, JG; Cerati, GB; Cittolin, S; D'Agnolo, RT; Derdzinski, M; Holzner, A; Kelley, R; Klein, D; Letts, J; Macneill, I; Olivito, D; Padhi, S; Pieri, M; Sani, M; Sharma, V; Simon, S; Tadel, M; Vartak, A; Wasserbaech, S; Welke, C; Wurthwein, F; Yagil, A; Della Porta, GZ; Bradmiller-Feld, J; Campagnari, C; Dishaw, A; Dutta, V; Flowers, K; Sevilla, MF; Geffert, P; George, C; Golf, F; Gouskos, L; Gran, J; Incandela, J; Mccoll, N; Mullin, SD; Richman, J; Stuart, D; Suarez, I; West, C; Yoo, J; Anderson, D; Apresyan, A; Bendavid, J; Bornheim, A; Bunn, J; Chen, Y; Duarte, J; Mott, A; Newman, HB; Pena, C; Spiropulu, M; Vlimant, JR; Xie, S; Zhu, RY; Andrews, MB; Azzolini, V; Calamba, A; Carlson, B; Ferguson, T; Paulini, M; Russ, J; Sun, M; Vogel, H; Vorobiev, I; Cumalat, JP; Ford, WT; Gaz, A; Jensen, F; Johnson, A; Krohn, M; Mulholland, T; Nauenberg, U; Stenson, K; Wagner, SR; Alexander, J; Chatterjee, A; Chaves, J; Chu, J; Dittmer, S; Eggert, N; Mirman, N; Kaufman, GN; Patterson, JR; Rinkevicius, A; Ryd, A; Skinnari, L; Soffi, L; Sun, W; Tan, SM; Teo, WD; Thom, J; Thompson, J; Tucker, J; Weng, Y; Wittich, P; Abdullin, S; Albrow, M; Apollinari, G; Banerjee, S; Bauerdick, LAT; Beretvas, A; Berryhill, J; Bhat, PC; Bolla, G; Burkett, K; Butler, JN; Cheung, HWK; Chlebana, F; Cihangir, S; Elvira, VD; Fisk, I; Freeman, J; Gottschalk, E; Gray, L; Green, D; Grunendahl, S; Gutsche, O; Hanlon, J; Hare, D; Harris, RM; Hasegawa, S; Hirschauer, J; Hu, Z; Jayatilaka, B; Jindariani, S; Johnson, M; Joshi, U; Klima, B; Kreis, B; Lammel, S; Lewis, J; Linacre, J; Lincoln, D; Lipton, R; Liu, T; De Sa, R; Lykken, J; Maeshima, K; Marraffino, JM; Maruyama, S; Mason, D; McBride, P; Merkel, P; Mrenna, S; Nahn, S; Newman-Holmes, C; O'Dell, V; Pedro, K; Prokofyev, O; Rakness, G; Sexton-Kennedy, E; Soha, A; Spalding, WJ; Spiegel, L; Stoynev, S; Strobbe, N; Taylor, L; Tkaczyk, S; Tran, NV; Uplegger, L; Vaandering, EW; Vernieri, C; Verzocchi, M; Vidal, R; Wang, M; Weber, HA; Whitbeck, A; Acosta, D; Avery, P; Bortignon, P; Bourilkov, D; Brinkerhoff, A; Carnes, A; Carver, M; Curry, D; Das, S; Field, RD; Furic, IK; Konigsberg, J; Korytov, A; Kotov, K; Ma, P; Matchev, K; Mei, H; Milenovic, P; Mitselmakher, G; Rank, D; Rossin, R; Shchutska, L; Snowball, M; Sperka, D; Terentyev, N; Thomas, L; Wang, J; Wang, S; Yelton, J; Linn, S; Markowitz, P; Martinez, G; Rodriguez, JL; Ackert, A; Adams, JR; Adams, T; Askew, A; Bein, S; Bochenek, J; Diamond, B; Haas, J; Hagopian, S; Hagopian, V; Johnson, KF; Khatiwada, A; Prosper, H; Weinberg, M; Baarmand, MM; Bhopatkar, V; Colafranceschi, S; Hohlmann, M; Kalakhety, H; Noonan, D; Roy, T; Yumiceva, F; Adams, MR; Apanasevich, L; Berry, D; Betts, RR; Bucinskaite, I; Cavanaugh, R; Evdokimov, O; Gauthier, L; Gerber, CE; Hofman, DJ; Kurt, P; O'Brien, C; Gonzalez, IDS; Turner, P; Varelas, N; Wu, Z; Zakaria, M; Zhang, J; Bilki, B; Clarida, W; Dilsiz, K; Durgut, S; Gandrajula, RP; Haytmyradov, M; Khristenko, V; Merlo, JP; Mermerkaya, H; Mestvirishvili, A; Moeller, A; Nachtman, J; Ogul, H; Onel, Y; Ozok, F; Penzo, A; Snyder, C; Tiras, E; Wetzel, J; Yi, K; Anderson, I; Barnett, BA; Blumenfeld, B; Cocoros, A; Eminizer, N; Fehling, D; Feng, L; Gritsan, AV; Maksimovic, P; Osherson, M; Roskes, J; Sarica, U; Swartz, M; Xiao, M; Xin, Y; You, C; Baringer, P; Bean, A; Bruner, C; Castle, J; Kenny, RP; Kropivnitskaya, A; Majumder, D; Malek, M; Mcbrayer, W; Murray, M; Sanders, S; Stringer, R; Wang, Q; Ivanov, A; Kaadze, K; Khalil, S; Makouski, M; Maravin, Y; Mohammadi, A; Saini, LK; Skhirtladze, N; Toda, S; Lange, D; Rebassoo, F; Wright, D; Anelli, C; Baden, A; Baron, O; Belloni, A; Calvert, B; Eno, SC; Ferraioli, C; Gomez, JA; Hadley, NJ; Jabeen, S; Kellogg, RG; Kolberg, T; Kunkle, J; Lu, Y; Mignerey, AC; Shin, YH; Skuja, A; Tonjes, MB; Tonwar, SC; Apyan, A; Barbieri, R; Baty, A; Bi, R; Bierwagen, K; Brandt, S; Busza, W; Cali, IA; Demiragli, Z; Di Matteo, L; Ceballos, GG; Goncharov, M; Gulhan, D; Hsu, D; Iiyama, Y; Innocenti, GM; Klute, M; Kovalskyi, D; Krajczar, K; Lai, YS; Lee, YJ; Levin, A; Luckey, PD; Marini, AC; Mcginn, C; Mironov, C; Narayanan, S; Niu, X; Paus, C; Roland, C; Roland, G; Salfeld-Nebgen, J; Stephans, GSF; Sumorok, K; Tatar, K; Varma, M; Velicanu, D; Veverka, J; Wang, J; Wang, TW; Wyslouch, B; Yang, M; Zhukova, V; Benvenuti, AC; Dahmes, B; Evans, A; Finkel, A; Gude, A; Hansen, P; Kalafut, S; Kao, SC; Klapoetke, K; Kubota, Y; Lesko, Z; Mans, J; Nourbakhsh, S; Ruckstuhl, N; Rusack, R; Tambe, N; Turkewitz, J; Acosta, JG; Oliveros, S; Avdeeva, E; Bartek, R; Bloom, K; Bose, S; Claes, DR; Dominguez, A; Fangmeier, C; Suarez, RG; Kamalieddin, R; Knowlton, D; Kravchenko, I; Meier, F; Monroy, J; Ratnikov, F; Siado, JE; Snow, GR; Stieger, B; Alyari, M; Dolen, J; George, J; Godshalk, A; Harrington, C; Iashvili, I; Kaisen, J; Kharchilava, A; Kumar, A; Parker, A; Rappoccio, S; Roozbahani, B; Alverson, G; Barberis, E; Baumgartel, D; Chasco, M; Hortiangtham, A; Massironi, A; Morse, DM; Nash, D; Orimoto, T; De Lima, RT; Trocino, D; Wang, RJ; Wood, D; Zhang, J; Bhattacharya, S; Hahn, KA; Kubik, A; Low, JF; Mucia, N; Odell, N; Pollack, B; Schmitt, MH; Sung, K; Trovato, M; Velasco, M; Dev, N; Hildreth, M; Jessop, C; Karmgard, DJ; Kellams, N; Lannon, K; Marinelli, N; Meng, F; Mueller, C; Musienko, Y; Planer, M; Reinsvold, A; Ruchti, R; Rupprecht, N; Smith, G; Taroni, S; Valls, N; Wayne, M; Wolf, M; Woodard, A; Antonelli, L; Brinson, J; Bylsma, B; Durkin, LS; Flowers, S; Hart, A; Hill, C; Hughes, R; Ji, W; Ling, TY; Liu, B; Luo, W; Puigh, D; Rodenburg, M; Winer, BL; Wulsin, HW; Driga, O; Elmer, P; Hardenbrook, J; Hebda, P; Koay, SA; Lujan, P; Marlow, D; Medvedeva, T; Mooney, M; Olsen, J; Palmer, C; Piroue, P; Stickland, D; Tully, C; Zuranski, A; Malik, S; Barker, A; Barnes, VE; Benedetti, D; Bortoletto, D; Gutay, L; Jha, MK; Jones, M; Jung, AW; Jung, K; Miller, DH; Neumeister, N; Radburn-Smith, BC; Shi, X; Shipsey, I; Silvers, D; Sun, J; Svyatkovskiy, A; Wang, F; Xie, W; Xu, L; Parashar, N; Stupak, J; Adair, A; Akgun, B; Chen, Z; Ecklund, KM; Geurts, FJM; Guilbaud, M; Li, W; Michlin, B; Northup, M; Padley, BP; Redjimi, R; Roberts, J; Rorie, J; Tu, Z; Zabel, J; Betchart, B; Bodek, A; de Barbaro, P; Demina, R; Duh, YT; Eshaq, Y; Ferbel, T; Galanti, M; Garcia-Bellido, A; Han, J; Hindrichs, O; Khukhunaishvili, A; Lo, KH; Tan, P; Verzetti, M; Chou, JP; Contreras-Campana, E; Ferencek, D; Gershtein, Y; Halkiadakis, E; Heindl, M; Hidas, D; Hughes, E; Kaplan, S; Elayavalli, RK; Lath, A; Nash, K; Saka, H; Salur, S; Schnetzer, S; Sheffield, D; Somalwar, S; Stone, R; Thomas, S; Thomassen, P; Walker, M; Foerster, M; Heideman, J; Riley, G; Rose, K; Spanier, S; Thapa, K; Bouhali, O; Hernandez, AC; Celik, A; Dalchenko, M; De Mattia, M; Delgado, A; Dildick, S; Eusebi, R; Gilmore, J; Huang, T; Kamon, T; Krutelyov, V; Mueller, R; Osipenkov, I; Pakhotin, Y; Patel, R; Perloff, A; Pernie, L; Rathjens, D; Rose, A; Safonov, A; Tatarinov, A; Ulmer, KA; Akchurin, N; Cowden, C; Damgov, J; Dragoiu, C; Dudero, PR; Faulkner, J; Kunori, S; Lamichhane, K; Lee, SW; Libeiro, T; Undleeb, S; Volobouev, I; Wang, Z; Appelt, E; Delannoy, AG; Greene, S; Gurrola, A; Janjam, R; Johns, W; Maguire, C; Mao, Y; Melo, A; Ni, H; Sheldon, P; Tuo, S; Velkovska, J; Xu, Q; Arenton, MW; Barria, P; Cox, B; Francis, B; Goodell, J; Hirosky, R; Ledovskoy, A; Li, H; Neu, C; Sinthuprasith, T; Sun, X; Wang, Y; Wolfe, E; Wood, J; Xia, F; Clarke, C; Harr, R; Karchin, PE; Don, CKK; Lamichhane, P; Sturdy, J; Belknap, DA; Carlsmith, D; Dasu, S; Dodd, L; Duric, S; Gomber, B; Grothe, M; Herndon, M; Herve, A; Klabbers, P; Lanaro, A; Levine, A; Long, K; Loveless, R; Mohapatra, A; Ojalvo, I; Perry, T; Pierro, GA; Polese, G; Ruggles, T; Sarangi, T; Savin, A; Sharma, A; Smith, N; Smith, WH; Taylor, D; Verwilligen, P; Woods, N</t>
  </si>
  <si>
    <t>Search for Higgs boson off-shell production in proton-proton collisions at 7 and 8 TeV and derivation of constraints on its total decay width</t>
  </si>
  <si>
    <t>JOURNAL OF HIGH ENERGY PHYSICS</t>
  </si>
  <si>
    <t>[Khachatryan, V.; Sirunyan, A. M.; Tumasyan, A.] Yerevan Phys Inst, Yerevan, Armenia; [Adam, W.; Asilar, E.; Bergauer, T.; Brandstetter, J.; Brondolin, E.; Dragicevic, M.; Eroe, J.; Flechl, M.; Friedl, M.; Fruehwirth, R.; Ghete, V. M.; Hartl, C.; Hoermann</t>
  </si>
  <si>
    <t>Khachatryan, V (reprint author), Yerevan Phys Inst, Yerevan, Armenia.</t>
  </si>
  <si>
    <t>1029-8479</t>
  </si>
  <si>
    <t>Perez-Latorre, L; Rivero-Juarez, A; Hontanon, V; Diez, C; Cuenca, F; Martin-Carbonero, ML; Montes, ML; Bellon, JM; Aldamiz-Echevarria, T; Carrero, A; Rivero, A; Gonzalez-Garcia, J; Berenguer, J</t>
  </si>
  <si>
    <t>Prognostic Value of Transient Elastography in Human Immunodeficiency Virus-Infected Patients With Chronic Hepatitis C</t>
  </si>
  <si>
    <t>[Perez-Latorre, Leire; Diez, Cristina; Bellon, Jose M.; Aldamiz-Echevarria, Teresa; Carrero, Ana; Berenguer, Juan] Univ Complutense, Hosp Gen Univ Gregorio Maranon, Inst Invest Sanitaria Gregorio Maranon, Unidad Enfermedades Infecciosas VIH, Madrid, Spain; [Rivero-Juarez, Antonio; Cuenca, Francisca; Rivero, Antonio] Univ Cordoba, Inst Maimonides Invest Biomed Cordoba, Hosp Univ Reina Sofia de Cordoba, Unidad Enfermedades Infecciosas, E-14071 Cordoba, Spain; [Hontanon, Victor; Luz Martin-Carbonero, Maria; Montes, Maria L.; Gonzalez-Garcia, Juan] Univ Autonoma Madrid, Hosp Univ La Paz, Inst Invest Sanitaria La Paz, Unidad VIH, E-28049 Madrid, Spain</t>
  </si>
  <si>
    <t>Berenguer, J (reprint author), Hosp Gen Univ Gregorio Maranon, Inst Invest Sanitaria Gregorio Maranon IiSGM, Unidad Enfermedades Infecciosas VIH 4100, Doctor Esquerdo 46, Madrid 28007, Spain.</t>
  </si>
  <si>
    <t>FAL</t>
  </si>
  <si>
    <t>Alejos, B; Hernando, V; Iribarren, J; Gonzalez-Garcia, J; Hernando, A; Santos, J; Asensi, V; Gomez-Berrocal, A; del Amo, J; Jarrin, I</t>
  </si>
  <si>
    <t>Overall and cause-specific excess mortality in HIV-positive persons compared with the general population: Role of HCV coinfection</t>
  </si>
  <si>
    <t>MEDICINE</t>
  </si>
  <si>
    <t>[Alejos, Belen; Hernando, Victoria; del Amo, Julia; Jarrin, Inma] Inst Salud Carlos III, Natl Ctr Epidemiol, Avda Monforte Lemos 5, Madrid 28029, Spain; [Iribarren, Jose] Hosp Univ Donostia, Donostia San Sebastian, Spain; [Gonzalez-Garcia, Juan] Hosp La Paz, Madrid, Spain; [Hernando, Asuncion] Hosp Doce Octubre, Madrid, Spain; [Santos, Jesus] Hosp Virgen de la Victoria, Malaga, Spain; [Asensi, Victor] Hosp Cent Asturias, Oviedo, Spain; [Gomez-Berrocal, Ana] Hosp Princesa, Madrid, Spain</t>
  </si>
  <si>
    <t>Alejos, B (reprint author), Inst Salud Carlos III, Natl Ctr Epidemiol, Avda Monforte Lemos 5, Madrid 28029, Spain.</t>
  </si>
  <si>
    <t>0025-7974</t>
  </si>
  <si>
    <t>e4727</t>
  </si>
  <si>
    <t>Gonzalez-Baeza, A; Carvajal, F; Bayon, C; Perez-Valero, I; Montes-Ramirez, M; Arribas, JR</t>
  </si>
  <si>
    <t>Facial Emotion Processing in Aviremic HIV-infected Adults</t>
  </si>
  <si>
    <t>[Gonzalez-Baeza, A.; Perez-Valero, I.; Montes-Ramirez, M.; Arribas, J. R.] Hosp Univ La Paz, Internal Med Serv, HIV Unit, IdiPAZ, Madrid, Spain; [Carvajal, F.] Univ Autonoma Madrid, Biol &amp; Hlth Psychol Dept, Madrid, Spain; [Bayon, C.] Hosp Univ La Paz, Psychiat Serv, IdiPAZ, Madrid, Spain</t>
  </si>
  <si>
    <t>Gonzalez-Baeza, A (reprint author), Hosp Univ La Paz, Psychiat Serv, HIV Unit, Paseo Castellana 261, Madrid 28046, Spain.</t>
  </si>
  <si>
    <t>Artigas, JMG; Lopez, JRA; de Mercado, PLY; Bravo, AJB</t>
  </si>
  <si>
    <t>Cost/efficacy analysis of preferred Spanish AIDS study group regimens and the dual therapy with lopinavir/ritonavir plus lamivudine for initial ART in HIV infected adults</t>
  </si>
  <si>
    <t>[Gatell Artigas, Josep Maria] Hosp Clin IDIBAPS, Head Infect Dis Unit, Barcelona, Spain; [Gatell Artigas, Josep Maria] Hosp Clin IDIBAPS, AIDS Unit, Barcelona, Spain; [Arribas Lopez, Jose Ramon] Hosp La Paz, HIV Unit, IdiPAZ, Madrid, Spain</t>
  </si>
  <si>
    <t>Artigas, JMG (reprint author), Hosp Clin IDIBAPS, Head Infect Dis Unit, Barcelona, Spain.; Artigas, JMG (reprint author), Hosp Clin IDIBAPS, AIDS Unit, Barcelona, Spain.</t>
  </si>
  <si>
    <t>AUG-SEP</t>
  </si>
  <si>
    <t>Rivero, A; Polo, R; Aldeguer, JL; Lozano, F; Antela, A; Aguirrebengoa, K; Arribas, JR; Asensi, V; Berenguer, J; Blanco, JR; Boix, V; Casado, JL; Clotet, B; Crespo, M; Domingo, P; Duenas, C; Estrada, V; Garcia, F; Gatell, JM; Gomez-Sirvent, JL; Gonzalez-Garcia, J; Gutierrez, F; Iribarren, JA; Knobel, H; Llibre, JM; Losa, JE; Mallolas, J; Marino, A; Miro, JM; Moreno, S; Palacios, R; Pineda, JA; Pulido, F; Ribera, E; Rubio, R; Moreno, JS; Sanz, JS; Tellez, MJ; de la Torre, J; Tuset, M; Molina, JAP</t>
  </si>
  <si>
    <t>Executive summary of the GESIDA/National AIDS Plan Consensus Document on Antiretroviral Therapy in Adults Infected by the Human Immunodeficiency Virus (Updated January 2016)</t>
  </si>
  <si>
    <t>[Rivero, Antonio] Hosp Univ Reina Sofia, IMIBIC, Cordoba, Spain; [Polo, Rosa] Minist Sanidad, Serv Sociales &amp; Igualdad, Secretaria Plan Nacl Sida, Valencia, Spain; [Lopez Aldeguer, Jose] Hosp Univ La Fe, IIS La Fe, Valencia, Spain; [Lozano, Fernando] Hosp Univ Virgen de Valme, Seville, Spain; [Antela, Antonio] Hosp Clin Univ, Santiago De Compostela, Spain; [Aguirrebengoa, Koldo] Hosp Univ Cruces, Bilbao, Spain; [Ramon Arribas, Jose] Hosp Univ La Paz IdiPAZ, Madrid, Spain; [Asensi, Victor] Hosp Univ Cent Asturias, Oviedo, Spain; [Berenguer, Juan] Hosp Gen Univ Gregorio Maranon, Madrid, Spain; [Ramon Blanco, Jose] Hosp San Pedro CIBIR, Logrono, Spain; [Boix, Vicente] Hosp Gen Univ, Alicante, Spain; [Luis Casado, Jose; Perez Molina, Jose A.] Hosp Ramon &amp; Cajal, IRYCIS, Madrid, Spain; [Clotet, Bonaventura] Hosp Badalona Germans Trias &amp; Pujol, Badalona, Spain; [Crespo, Manuel] Hosp Valle De Hebron, Barcelona, Spain; [Domingo, Pere] Hosp Univ Arnau de Vilanova &amp; Santa Maria IRB, Lleida, Spain; [Duenas, Carlos] Hosp Univ, Burgos, Spain; [Estrada, Vicente] Hosp Clin San Carlos, Madrid, Spain; [Garcia, Federico] Complejo Hosp Univ, Granada, Spain; [Maria Gatell, Jose] Univ Barcelona, Hosp Clin IDIBAPS, Barcelona, Spain; [Luis Gomez-Sirvent, Juan] Hosp Univ Canarias, Santa Cruz De Tenerife, Spain; [Gonzalez-Garcia, Juan] Hosp Univ La Paz IdiPAZ, Madrid, Spain; [Gutierrez, Felix] Univ Miguel Hernandez, Hosp Gen Univ Elche, Alicante, Spain; [Antonio Iribarren, Jose] Hosp Univ Donostia, San Sebastian, Spain; [Knobel, Hernando] Hosp del Mar, Barcelona, Spain; [Maria Llibre, Josep] Hosp Badalona Germans Trias &amp; Pujol, Badalona, Spain; [Emilio Losa, Juan] Fdn Alcorcon, Hosp Alcorcon, Madrid, Spain; [Mallolas, Josep; Miro, Jose M.; Tuset, Montserrat] Univ Barcelona, Hosp Clin IDIBAPS, Barcelona, Spain; [Marino, Ana] Hosp Arquitecto Marcide, Ferrol, Spain; [Moreno, Santiago] Hosp Ramon &amp; Cajal, Madrid, Spain; [Palacios, Rosario] Hosp Univ Virgen de la Victoria, Malaga, Spain; [Antonio Pineda, Juan] Hosp Univ Virgen de Valme, Seville, Spain; [Pulido, Federico; Rubio, Rafael] Hosp Doce de Octubre, Madrid, Spain; [Ribera, Esteban] Hosp Valle De Hebron, Barcelona, Spain; [Sanz Moreno, Jose] Hosp Univ Principe de Asturias, Madrid, Spain; [Sanz Sanz, Jesus] Hosp Univ Princesa, Madrid, Spain; [Jesus Tellez, Maria] Hosp Clin San Carlos, Madrid, Spain; [de la Torre, Javier] Hosp Costa del Sol, Marbella, Spain</t>
  </si>
  <si>
    <t>Rivero, A (reprint author), Hosp Univ Reina Sofia, IMIBIC, Cordoba, Spain.</t>
  </si>
  <si>
    <t>de la Calle-Prieto, F; Arsuaga-Vicente, M; Mora-Rillo, M; Arnalich-Fernandez, F; Arribas, JR</t>
  </si>
  <si>
    <t>Ebola virus disease: Update</t>
  </si>
  <si>
    <t>[de la Calle-Prieto, Fernando; Arsuaga-Vicente, Marta] Hosp La Paz Cantoblanco Carlos III, IdiPAZ, Serv Med Interna, Unidad Med Trop &amp; Viajero, Madrid, Spain; [Mora-Rillo, Marta; Ramon Arribas, Jose] Hosp La Paz Cantoblanco Carlos III, IdiPAZ, Serv Med Interna, Unidad Enfermedades Infecciosas &amp; Microbiol Clin, Madrid, Spain; [Arnalich-Fernandez, Francisco] Hosp La Paz Cantoblanco Carlos III, IdiPAZ, Serv Med Interna, Madrid, Spain</t>
  </si>
  <si>
    <t>Arribas, JR (reprint author), Hosp La Paz Cantoblanco Carlos III, IdiPAZ, Serv Med Interna, Unidad Enfermedades Infecciosas &amp; Microbiol Clin, Madrid, Spain.</t>
  </si>
  <si>
    <t>Gutierrez-Gutierrez, B; Perez-Galera, S; Salamanca, E; de Cueto, M; Calbo, E; Almirante, B; Viale, P; Oliver, A; Pintado, V; Gasch, O; Martinez-Martinez, L; Pitout, J; Akova, M; Pena, C; Molina, J; Hernandez, A; Venditti, M; Prim, N; Origuen, J; Bou, G; Tacconelli, E; Tumbarello, M; Hamprecht, A; Giamarellou, H; Almela, M; Perez, F; Schwaber, MJ; Bermejo, J; Lowman, W; Hsueh, PR; Mora-Rillo, M; Natera, C; Souli, M; Bonomo, RA; Carmeli, Y; Paterson, DL; Pascual, A; Rodriguez-Bano, J</t>
  </si>
  <si>
    <t>A Multinational, Preregistered Cohort Study of beta-Lactam/beta-Lactamase Inhibitor Combinations for Treatment of Bloodstream Infections Due to Extended-Spectrum-beta-Lactamase-Producing Enterobacteriaceae</t>
  </si>
  <si>
    <t>ANTIMICROBIAL AGENTS AND CHEMOTHERAPY</t>
  </si>
  <si>
    <t>[Gutierrez-Gutierrez, Belen; Perez-Galera, Salvador; Salamanca, Elena; de Cueto, Marina; Molina, Jose; Pascual, Alvaro; Rodriguez-Bano, Jesus] Hosp Univ Virgen Macarena, IBIS, Unidad Clin Interctr Enfermedades Infecciosas Mic, Seville, Spain; [Gutierrez-Gutierrez, Belen; Perez-Galera, Salvador; Salamanca, Elena; de Cueto, Marina; Molina, Jose; Pascual, Alvaro; Rodriguez-Bano, Jesus] Hosp Univ Virgen del Rocio, IBIS, Unidad Clin Interctr Enfermedades Infecciosas Mic, Seville, Spain; [Calbo, Esther] Hosp Univ Mutua de Terrassa, Barcelona, Spain; [Almirante, Benito] Hosp Univ Vall Hebron, Barcelona, Spain; [Viale, Pierluigi] Teaching Hosp Policlin S Orsola Malpighi, Bologna, Italy; [Oliver, Antonio] Hosp Univ Son Espases, IdISPa, Palma De Mallorca, Spain; [Pintado, Vicente] Hosp Ramon &amp; Cajal, E-28034 Madrid, Spain; [Gasch, Oriol] Corp Sanitaria Parc Tauli, Barcelona, Spain; [Martinez-Martinez, Luis] Hosp Univ Marques de Valdecilla IDIVAL, Santander, Spain; [Pitout, Johann] Univ Calgary, Dept Med, Calgary, AB, Canada; [Akova, Murat] Hacettepe Univ, Sch Med, Ankara, Turkey; [Pena, Carmen] Hosp Univ Bellvitge, Barcelona, Spain; [Hernandez, Alicia] Hosp Univ Virgen Arrixaca, Murcia, Spain; [Venditti, Mario] Univ Roma La Sapienza, Policlin Umberto I, Piazzale Aldo Moro 5, I-00185 Rome, Italy; [Prim, Nuria] Hosp Santa Creu &amp; Sant Pau, Barcelona, Spain; [Origuen, Julia] Hosp Univ 12 Octubre, Madrid, Spain; [Bou, German] Complejo Hosp Univ A Coruna, La Coruna, Spain; [Tacconelli, Evelina] Univ Klinikum Tubingen, Tubingen, Germany; [Tumbarello, Mario] Univ Cattolica Sacro Cuore, I-00168 Rome, Italy; [Hamprecht, Axel] Univ Klinikum Koln, Inst Mikrobiol Immunol &amp; Hyg, Cologne, Germany; [Giamarellou, Helen] Hygeia Gen Hosp, Athens, Greece; [Almela, Manel] Hosp Clin Barcelona, Barcelona, Spain; [Perez, Federico; Bonomo, Robert A.] Louis Stokes Cleveland Dept Vet Affairs Med Ctr, Res Serv, Cleveland, OH USA; [Schwaber, Mitchell J.; Carmeli, Yehuda] Tel Aviv Univ, Tel Aviv Sourasky Med Ctr, Div Epidemiol &amp; Prevent Med, IL-69978 Tel Aviv, Israel; [Schwaber, Mitchell J.; Carmeli, Yehuda] Israel Minist Hlth, Natl Ctr Infect Control, Tel Aviv, Israel; [Bermejo, Joaquin] Hosp Espanol, Rosario, Santa Fe, Argentina; [Lowman, Warren] Wits Donald Gordon Med Ctr, Johannesburg, South Africa; [Hsueh, Po-Ren] Natl Taiwan Univ, Coll Med, Natl Taiwan Univ Hosp, Taipei 10764, Taiwan; [Mora-Rillo, Marta] Hosp Univ La Paz, IdiPAZ, Madrid, Spain; [Natera, Clara] UCO, IMIBIC, Hosp Univ Reina Sofia, Cordoba, Spain; [Souli, Maria] Univ Gen Hosp Attikon, Chaidari, Greece; [Bonomo, Robert A.] Case Western Reserve Univ, Sch Med, Dept Med, Cleveland, OH 44106 USA; [Bonomo, Robert A.] Case Western Reserve Univ, Sch Med, Dept Pharmacol, Cleveland, OH 44106 USA; [Bonomo, Robert A.] Case Western Reserve Univ, Sch Med, Dept Biochem, Cleveland, OH 44106 USA; [Bonomo, Robert A.] Case Western Reserve Univ, Sch Med, Dept Mol Biol, Cleveland, OH USA; [Bonomo, Robert A.] Case Western Reserve Univ, Sch Med, Dept Microbiol, Cleveland, OH USA; [Paterson, David L.] Univ Queensland, Clin Res Ctr, Brisbane, Qld, Australia; [Pascual, Alvaro] Univ Seville, Dept Microbiol, Seville, Spain; [Rodriguez-Bano, Jesus] Univ Seville, Dept Med, Seville, Spain</t>
  </si>
  <si>
    <t>Rodriguez-Bano, J (reprint author), Hosp Univ Virgen Macarena, IBIS, Unidad Clin Interctr Enfermedades Infecciosas Mic, Seville, Spain.; Rodriguez-Bano, J (reprint author), Hosp Univ Virgen del Rocio, IBIS, Unidad Clin Interctr Enfermedades Infecciosas Mic, Seville, Spain.; Rodriguez-Bano, J (reprint author), Univ Seville, Dept Med, Seville, Spain.</t>
  </si>
  <si>
    <t>0066-4804</t>
  </si>
  <si>
    <t>Arribas, JR; Luczkowiak, J; Delgado, R</t>
  </si>
  <si>
    <t>Convalescent Plasma for Ebola Virus Disease</t>
  </si>
  <si>
    <t>[Arribas, Jose R.] Inst Invest Hosp La Paz, Madrid, Spain; [Luczkowiak, Joanna; Delgado, Rafael] Hosp 12 Octubre, Inst Invest, E-28041 Madrid, Spain</t>
  </si>
  <si>
    <t>Arribas, JR (reprint author), Inst Invest Hosp La Paz, Madrid, Spain.</t>
  </si>
  <si>
    <t>Pano-Pardo, JR; Quintana, BL; Perona, FL; Carrascoso, GR; Romero-Gomez, MP; Yague, BL; Diaz-Pollan, B; Martinez-Virto, A; Mingorance, J; Rodriguez, JG; Arribas, JR; Gomez-Gil, R</t>
  </si>
  <si>
    <t>Community-Onset Bloodstream and Other Infections, Caused by Carbapenemase-Producing Enterobacteriaceae: Epidemiological, Microbiological, and Clinical Features</t>
  </si>
  <si>
    <t>[Ramon Pano-Pardo, Jose; Diaz-Pollan, Beatriz; Ramon Arribas, Jose] Hosp Univ La Paz IdiPAZ, Dept Internal Med, Infect Dis &amp; Clin Microbiol Unit, Madrid, Spain; [Lopez Quintana, Beatriz; Lazaro Perona, Fernando; Ruiz Carrascoso, Guillermo; Pilar Romero-Gomez, Maria; Mingorance, Jesus; Garcia Rodriguez, Julio; Gomez-Gil, Rosa] Hosp Univ La Paz IdiPAZ, Dept Microbiol, Madrid, Spain; [Loeches Yague, Belen] Hosp Univ La Paz IdiPAZ, Dept Microbiol, Infect Dis &amp; Clin Microbiol Unit, Madrid, Spain; [Martinez-Virto, Ana] Hosp Univ La Paz IdiPAZ, Dept Emergency Med, Madrid, Spain; [Ramon Pano-Pardo, Jose] Hosp Clin Univ Lozano Blesa, Div Infect Dis, Zaragoza, Spain; [Ramon Pano-Pardo, Jose] IIS Aragon, Zaragoza, Spain</t>
  </si>
  <si>
    <t>Pano-Pardo, JR (reprint author), Hosp Clin Univ Lozano Blesa, IIS Aragon, Serv Enfermedades Infecciosas, Ave San Juan Bosco 15, Zaragoza 50009, Spain.</t>
  </si>
  <si>
    <t>SUM</t>
  </si>
  <si>
    <t>Concha, PMT; Velez, P; Lafoz, M; Arribas, JR</t>
  </si>
  <si>
    <t>Passenger Exposure to Magnetic Fields due to the Batteries of an Electric Vehicle</t>
  </si>
  <si>
    <t>IEEE TRANSACTIONS ON VEHICULAR TECHNOLOGY</t>
  </si>
  <si>
    <t>[Moreno-Torres Concha, Pablo; Velez, Pablo; Lafoz, Marcos] Ctr Invest Energet Medioambientales &amp; Tecnol, Elect Engn Grp, Madrid 28040, Spain; [Velez, Pablo] RENOVAGY, Madrid 28830, Spain; [Lafoz, Marcos] Tech Univ Madrid, Madrid 28006, Spain; [Arribas, Jaime R.] Tech Univ Madrid, Dept Elect Engn, Madrid 28006, Spain</t>
  </si>
  <si>
    <t>Concha, PMT (reprint author), Ctr Invest Energet Medioambientales &amp; Tecnol, Elect Engn Grp, Madrid 28040, Spain.</t>
  </si>
  <si>
    <t>0018-9545</t>
  </si>
  <si>
    <t>Garcia, ET; Sanz, GY; Llacer-Delicado, T; Garcia, RR; Gonzalez-Garcia, J; Garcia, FG; Lopez-Aldeguere, J; Alvarez, VA; Fernandez, AH</t>
  </si>
  <si>
    <t>Clinical, epidemiological and treatment failure data among HIV-1 non-B-infected patients in the Spanish AIDS Research Network Cohort</t>
  </si>
  <si>
    <t>[Torrecilla Garcia, Esther; Yebra Sanz, Gonzalo; Llacer-Delicado, Teresa; Holguin Fernandez, Africa] Hosp Univ Ramon &amp; Cajal, Dept Microbiol &amp; Parasitol, HIV Mol Epidemiol Lab 1, IRYCIS,CIBER Epidemiol &amp; Salud Publ CIBERESP, Madrid, Spain; [Rubio Garcia, Rafael] Hosp Univ 12 Octubre, HIV Unit, Madrid, Spain; [Gonzalez-Garcia, Juan] Hosp Univ La Paz, Infect Dis Unit, Madrid, Spain; [Garcia Garcia, Federico] Hosp Univ San Cecilio, Dept Microbiol, Granada, Spain; [Lopez-Aldeguere, Jose] Hosp La Fe, Infect Dis Unit, Valencia, Spain; [Asensi Alvarez, Victor] Hosp Univ Cent Asturias, Infect Dis Unit, Oviedo, Spain</t>
  </si>
  <si>
    <t>Fernandez, AH (reprint author), Hosp Univ Ramon &amp; Cajal, Dept Microbiol &amp; Parasitol, HIV Mol Epidemiol Lab 1, IRYCIS,CIBER Epidemiol &amp; Salud Publ CIBERESP, Madrid, Spain.</t>
  </si>
  <si>
    <t>JUN-JUL</t>
  </si>
  <si>
    <t>Berenguer, J; Rivero, A; Blasco, AJ; Arribas, JR; Boix, V; Clotet, B; Domingo, P; Gonzalez-Garcia, J; Knobel, H; Lazaro, P; Lopez, JC; Llibre, JM; Lozano, F; Miro, JM; Podzamczer, D; Tuset, M; Gatell, JM</t>
  </si>
  <si>
    <t>Costs and cost-effectiveness analysis of 2015 GESIDA/Spanish AIDS National Plan recommended guidelines for initial antiretroviral therapy in HIV-infected adults</t>
  </si>
  <si>
    <t>[Berenguer, Juan; Carlos Lopez, Juan] Hosp Gen Univ Gregorio Maranon, Unidad Enfermedades Infecciosas VIH, Madrid, Spain; [Rivero, Antonio] Hosp Univ Reina Sofia, IMIBIC, Secc Enfermedades Infecciosas, Cordoba, Spain; [Ramon Arribas, Jose; Gonzalez-Garcia, Juan] Hosp Univ La Paz, IdiPAZ, Unidad VIH, Serv Med Interna, Madrid, Spain; [Boix, Vicente] Hosp Gen Alicante, Unidad Enfermedades Infecciosas, Alicante, Spain; [Clotet, Bonaventura; Llibre, Josep M.] Hosp Badalona Germans Trias &amp; Pujol, Unitat VIH, Fundacio Lluita Sida, Badalona, Spain; [Clotet, Bonaventura; Llibre, Josep M.] Univ Autonoma Barcelona, Barcelona, Spain; [Clotet, Bonaventura] UVic, Irsicaixa, Barcelona, Spain; [Domingo, Pere] Univ Autonoma Barcelona, Hosp Santa Creu &amp; St Pau, Barcelona, Spain; [Knobel, Hernando] Hosp del Mar, Serv Enfermedades Infecciosas, Barcelona, Spain; [Lozano, Fernando] Hosp Univ Valme, Unidad Clin Enfermedades Infecciosas &amp; Microbiol, Seville, Spain; [Llibre, Josep M.; Gatell, Josep M.] Univ Barcelona, Hosp Clin, IDIBAPS, Serv Enfermedades Infecciosas, Barcelona, Spain; [Podzamczer, Daniel] Hosp Univ Bellvitge, Serv Enfermedades Infecciosas, Unidad VIH, Barcelona, Spain; [Tuset, Montserrat] Hosp Clin Barcelona, Serv Farm, Barcelona, Spain</t>
  </si>
  <si>
    <t>Rivero, A (reprint author), Hosp Univ Reina Sofia, IMIBIC, Secc Enfermedades Infecciosas, Cordoba, Spain.</t>
  </si>
  <si>
    <t>Gutierrez-Gutierrez, B; Bonomo, RA; Carmeli, Y; Paterson, DL; Almirante, B; Martinez-Martinez, L; Oliver, A; Calbo, E; Pena, C; Akova, M; Pitout, J; Origuen, J; Pintado, V; Garcia-Vazquez, E; Gasch, O; Hamprecht, A; Prim, N; Tumbarello, M; Bou, G; Viale, P; Tacconelli, E; Almela, M; Perez, F; Giamarellou, H; Cisneros, JM; Schwaber, MJ; Venditti, M; Lowman, W; Bermejo, J; Hsueh, PR; Mora-Rillo, M; Gracia-Ahulfinger, I; Pascual, A; Rodriguez-Bano, J</t>
  </si>
  <si>
    <t>Ertapenem for the treatment of bloodstream infections due to ESBL-producing Enterobacteriaceae: a multinational pre-registered cohort study</t>
  </si>
  <si>
    <t>JOURNAL OF ANTIMICROBIAL CHEMOTHERAPY</t>
  </si>
  <si>
    <t>[Gutierrez-Gutierrez, Belen; Miguel Cisneros, Jose; Pascual, Alvaro; Rodriguez-Bano, Jesus] Hosp Univ Virgen Macarena &amp; Virgen Rocio, Unidad Clin Interctr Enfermedades Infecciosas Mic, Seville, Spain; [Bonomo, Robert A.; Perez, Federico] Vet Affairs Med Ctr, Res Serv, Louis Stokes Cleveland Dept, Cleveland, OH USA; [Bonomo, Robert A.] Case Western Reserve Univ, Sch Med, Dept Med, Cleveland, OH 44106 USA; [Bonomo, Robert A.] Case Western Reserve Univ, Sch Med, Dept Pharmacol, Cleveland, OH 44106 USA; [Bonomo, Robert A.] Case Western Reserve Univ, Sch Med, Dept Biochem, Cleveland, OH 44106 USA; [Bonomo, Robert A.] Case Western Reserve Univ, Sch Med, Dept Mol Biol &amp; Microbiol, Cleveland, OH 44106 USA; [Carmeli, Yehuda; Schwaber, Mitchell J.] Tel Aviv Univ, Tel Aviv Sourasky Med Ctr, Div Epidemiol &amp; Prevent Med, IL-69978 Tel Aviv, Israel; [Carmeli, Yehuda; Schwaber, Mitchell J.] Israel Minist Hlth, Natl Ctr Infect Control, Tel Aviv, Israel; [Paterson, David L.] Univ Queensland, Clin Res Ctr, Brisbane, Qld, Australia; [Almirante, Benito] Hosp Univ Vall dHebron, Barcelona, Spain; [Martinez-Martinez, Luis] Hosp Univ Marques Valdecilla IDIVAL, Santander, Spain; [Martinez-Martinez, Luis] Univ Cantabria, Dept Biol Mol, E-39005 Santander, Spain; [Oliver, Antonio] Hosp Univ Son Espases, Inst Invest Sanitaria Palma IdISPa, Palma De Mallorca, Spain; [Calbo, Esther] Hosp Univ Mutua Terrassa, Barcelona, Spain; [Pena, Carmen] Hosp Univ Bellvitge, Barcelona, Spain; [Akova, Murat] Hacettepe Univ, Sch Med, Ankara, Turkey; [Pitout, Johann] Univ Calgary, Dept Med, Calgary, AB, Canada; [Origuen, Julia] Hosp Univ 12 Octubre, Madrid, Spain; [Pintado, Vicente] Hosp Ramon y Cajal IRYCIS, Dept Infect Dis, Madrid, Spain; [Garcia-Vazquez, Elisa] Hosp Univ Virgen Arrixaca, Murcia, Spain; [Gasch, Oriol] Corp Sanitaria Parc Tauli, Barcelona, Spain; [Hamprecht, Axel] Univ Klinikum Koln, Inst Mikrobiol Immunol &amp; Hyg, Cologne, Germany; [Prim, Nuria] Hosp Santa Creu &amp; Sant Pau, Barcelona, Spain; [Tumbarello, Mario] Univ Cattolica Sacro Cuore, I-00168 Rome, Italy; [Bou, German] Complejo Hosp Univ A Coruna, La Coruna, Spain; [Viale, Pierluigi] Teaching Hosp Policlin S Orsola Malpighi, Bologna, Italy; [Tacconelli, Evelina] Univ Klinikum Tubingen, Tubingen, Germany; [Almela, Manel] Hosp Clin Barcelona, Barcelona, Spain; [Giamarellou, Helen] Hygeia Gen Hosp, Athens, Greece; [Venditti, Mario] Univ Roma La Sapienza, Policlin Umberto I, Piazzale Aldo Moro 5, I-00185 Rome, Italy; [Lowman, Warren] Wits Donald Gordon Med Ctr, Johannesburg, South Africa; [Bermejo, Joaquin] Hosp Espanol, Rosario, Santa Fe, Argentina; [Hsueh, Po-Ren] Natl Taiwan Univ, Coll Med, Natl Taiwan Univ Hosp, Taipei, Taiwan; [Mora-Rillo, Marta] Hosp Univ La Paz IdiPAZ, Madrid, Spain; [Gracia-Ahulfinger, Irene] Hosp Univ Reina Sofia IMIBIC UCO, Cordoba, Spain; [Pascual, Alvaro] Univ Seville, Dept Microbiol, Seville, Spain; [Rodriguez-Bano, Jesus] Univ Seville, Dept Med, Seville, Spain</t>
  </si>
  <si>
    <t>Rodriguez-Bano, J (reprint author), Hosp Univ Virgen Macarena, Unidad Clin Enfermedades Infecciosas, Avda Dr Fedriani 3, Seville 41009, Spain.</t>
  </si>
  <si>
    <t>0305-7453</t>
  </si>
  <si>
    <t>Arribas, JR; Girard, PM; Paton, N; Winston, A; Marcelin, AG; Elbirt, D; Hill, A; Hadacek, MB</t>
  </si>
  <si>
    <t>Efficacy of protease inhibitor monotherapy vs. triple therapy: meta-analysis of data from 2303 patients in 13 randomized trials</t>
  </si>
  <si>
    <t>[Arribas, J. R.] Hosp La Paz, IdiPAZ, Madrid, Spain; [Girard, P-M] St Antoine Hosp, AP HP, Dept Infect &amp; Trop Dis, Paris, France; [Girard, P-M] INSERM, UMR S 1136, Paris, France; [Paton, N.] Natl Univ Singapore, Yong Loo Lin Sch Med, Singapore 117595, Singapore; [Winston, A.] Univ London Imperial Coll Sci Technol &amp; Med, Dept Med, London, England; [Marcelin, A-G] Univ Paris 06, Sorbonne Univ, Pitie Salpetriere Hosp, Virol,AP HP,INSERM,UMR S 1136, Paris, France; [Elbirt, D.] Kaplan Med Ctr, AIDS Ctr, Rehovot, Israel; [Hill, A.] Univ Liverpool, Pharmacol &amp; Therapeut, Liverpool L69 3BX, Merseyside, England; [Hadacek, M. B.] Janssen, EMEA, Issy Les Moulineux, France</t>
  </si>
  <si>
    <t>Arribas, JR (reprint author), Hosp La Paz, HIV Unit, IdiPAZ, Castellana 261, Madrid 28046, Spain.</t>
  </si>
  <si>
    <t>Wohl, D; Oka, S; Clumeck, N; Clarke, A; Brinson, C; Stephens, J; Tashima, K; Arribas, JR; Rashbaum, B; Cheret, A; Brunetta, J; Mussini, C; Tebas, P; Sax, PE; Cheng, A; Zhong, LJ; Callebaut, C; Das, M; Fordyce, M</t>
  </si>
  <si>
    <t>A Randomized, Double-Blind Comparison of Tenofovir Alafenamide Versus Tenofovir Disoproxil Fumarate, Each Coformulated With Elvitegravir, Cobicistat, and Emtricitabine for Initial HIV-1 Treatment: Week 96 Results</t>
  </si>
  <si>
    <t>JAIDS-JOURNAL OF ACQUIRED IMMUNE DEFICIENCY SYNDROMES</t>
  </si>
  <si>
    <t>[Wohl, David] Univ N Carolina, Dept Med, CB 7030,Bioinformat Bldg,130 Mason Farm Rd, Chapel Hill, NC 27599 USA; [Oka, Shinichi] Natl Ctr Global Hlth &amp; Med, AIDS Clin Ctr, Tokyo, Japan; [Clumeck, Nathan] CHU St Pierre Univ Hosp Brussels, Dept Infect Dis, Brussels, Belgium; [Clarke, Amanda] Brighton &amp; Sussex Univ Hosp NHS Trust, Elton John Ctr, Brighton, E Sussex, England; [Brinson, Cynthia] Cent Texas Clin Res, Austin, TX USA; [Stephens, Jeffrey] Mercer Univ, Sch Med, Dept Internal Med, Macon, GA 31207 USA; [Tashima, Karen] Brown Univ, Miriam Hosp, Alpert Med Sch, Providence, RI USA; [Arribas, Jose R.] Hosp Univ La Paz, IdiPAZ, Internal Med Serv, Infect Dis Unit, Madrid, Spain; [Rashbaum, Bruce] Capital Ctr Travel &amp; Trop Med, Washington, DC USA; [Cheret, Antoine] Ctr Hosp Tourcoing Descartes Univ, Necker Hosp, Le Kremlin Bicetre Hosp, AP HP,Infect Dis Unit,Internal Med Unit, Paris, France; [Brunetta, Jason] Univ Toronto, Dept Family &amp; Community Med, Maple Leaf Res, Med, Toronto, ON M5S 1A1, Canada; [Mussini, Cristina] Univ Modena &amp; Reggio Emilia, Clin Malattie Infett &amp; Tropicali, Modena, Italy; [Tebas, Pablo] Univ Penn, Perelman Sch Med, Dept Med, Philadelphia, PA 19104 USA; [Tebas, Pablo] Univ Penn, Perelman Sch Med, Ctr AIDS Res, Philadelphia, PA 19104 USA; [Sax, Paul E.] Brigham &amp; Womens Hosp, Div Infect Dis, 75 Francis St, Boston, MA 02115 USA; [Sax, Paul E.] Brigham &amp; Womens Hosp, Dept Med, 75 Francis St, Boston, MA 02115 USA; [Sax, Paul E.] Harvard Univ, Sch Med, Boston, MA USA; [Cheng, Andrew; Zhong, Lijie; Callebaut, Christian; Das, Moupali; Fordyce, Marshall] Gilead Sci Inc, 353 Lakeside Dr, Foster City, CA 94404 USA</t>
  </si>
  <si>
    <t>Wohl, D (reprint author), Univ N Carolina, AIDS Clin Trials Unit, CB 7030,Bioinformat Bldg,130 Mason Farm Rd, Chapel Hill, NC 27599 USA.</t>
  </si>
  <si>
    <t>1525-4135</t>
  </si>
  <si>
    <t>Sobrino-Vegas, P; Moreno, S; Rubio, R; Viciana, P; Bernardino, JI; Blanco, JR; Bernal, E; Asensi, V; Pulido, F; del Amo, J; Hernando, V</t>
  </si>
  <si>
    <t>Impact of late presentation of HIV infection on short-, mid- and long-term mortality and causes of death in a multicenter national cohort: 2004-2013</t>
  </si>
  <si>
    <t>JOURNAL OF INFECTION</t>
  </si>
  <si>
    <t>[Sobrino-Vegas, Paz; del Amo, Julia; Hernando, Victoria] Inst Salud Carlos III, Ctr Nacl Epidemiol, Red Invest Sida, Avda Monforte de Lemos 5,Pabellon 11, Madrid 28029, Spain; [Sobrino-Vegas, Paz; del Amo, Julia; Hernando, Victoria] CIBERESP, Madrid, Spain; [Moreno, Santiago] Hosp Univ Ramon y Cajal, Madrid, Spain; [Rubio, Rafael; Pulido, Federico] Hosp Univ Doce Octubre, Madrid, Spain; [Viciana, Pompeyo] Hosp Univ Virgen del Rocio, Seville, Spain; [Ignacio Bernardino, Jose] Hosp Univ La Paz, Madrid, Spain; [Ramon Blanco, Jose] Hosp San Pedro, La Rioja, Spain; [Bernal, Enrique] Hosp Gen Univ Reina Sofia, Murcia, Spain; [Asensi, Victor] Hosp Univ Cent Asturias, Oviedo, Spain</t>
  </si>
  <si>
    <t>Sobrino-Vegas, P (reprint author), Inst Salud Carlos III, Ctr Nacl Epidemiol, Red Invest Sida, Avda Monforte de Lemos 5,Pabellon 11, Madrid 28029, Spain.</t>
  </si>
  <si>
    <t>0163-4453</t>
  </si>
  <si>
    <t>Pozniak, A; Arribas, JR; Gathe, J; Gupta, SK; Post, FA; Bloch, M; Avihingsanon, A; Crofoot, G; Benson, P; Lichtenstein, K; Ramgopal, M; Chetchotisakd, P; Custodio, JM; Abram, ME; Wei, XL; Cheng, A; McCallister, S; SenGupta, D; Fordyce, MW</t>
  </si>
  <si>
    <t>Switching to Tenofovir Alafenamide, Coformulated With Elvitegravir, Cobicistat, and Emtricitabine, in HIV-Infected Patients With Renal Impairment: 48-Week Results From a Single-Arm, Multicenter, Open-Label Phase 3 Study</t>
  </si>
  <si>
    <t>[Pozniak, Anton] Chelsea &amp; Westminster Hosp NHS Fdn Trust, London, England; [Arribas, Jose R.] Hosp Univ La Paz, Dept Med, IdiPAZ, Madrid, Spain; [Gathe, Joseph] Therapeut Concepts, Houston, TX USA; [Gupta, Samir K.] Indiana Univ Sch Med, Dept Med, Indianapolis, IN 46202 USA; [Post, Frank A.] Kings Coll Hosp NHS Fdn Trust, London, England; [Bloch, Mark] Holdsworth House Med Practice, Sydney, NSW, Australia; [Avihingsanon, Anchalee] Chulalongkorn Univ, Thai Red Cross AIDS Res Ctr, HIV NAT, Bangkok, Thailand; [Avihingsanon, Anchalee] Chulalongkorn Univ, Fac Med, Bangkok 10330, Thailand; [Crofoot, Gordon] Gordon Crofoot Res, Houston, TX USA; [Benson, Paul] Be Well Med Ctr, Berkley, MI USA; [Lichtenstein, Kenneth] Natl Jewish Hlth, Dept Med, Denver, CO USA; [Ramgopal, Moti] Midway Res Ctr, Ft Pierce, FL USA; [Chetchotisakd, Ploenchan] Khon Kaen Univ, Dept Med, Bangkok, Thailand; [Custodio, Joseph M.; Abram, Michael E.; Wei, Xuelian; Cheng, Andrew; McCallister, Scott; SenGupta, Devi; Fordyce, Marshall W.] Gilead Sci Inc, 353 Lakeside Dr, Foster City, CA 94404 USA</t>
  </si>
  <si>
    <t>Fordyce, MW (reprint author), Gilead Sci Inc, 353 Lakeside Dr, Foster City, CA 94404 USA.</t>
  </si>
  <si>
    <t>APR 15</t>
  </si>
  <si>
    <t>Berenguer, J; Rivero, A; Jarrin, I; Nunez, MJ; Vivancos, MJ; Crespo, M; Tellez, MJ; Domingo, P; Iribarren, JA; Artero, A; Marquez, M; Santos, I; Moreno, J; Montero, M; Gonzalez-Garcia, J</t>
  </si>
  <si>
    <t>Human Immunodeficiency Virus/Hepatitis C Virus Coinfection in Spain: Prevalence and Patient Characteristics</t>
  </si>
  <si>
    <t>[Berenguer, Juan] Hosp Gen Univ Gregorio Maranon, Madrid, Spain; [Berenguer, Juan] Inst Invest Sanitaria Gregorio Maranon, Madrid, Spain; [Rivero, Antonio] Hosp Univ Reina Sofia, Cordoba, Spain; [Rivero, Antonio] Inst Maimonides Invest Biomed Cordoba, Cordoba, Spain; [Jarrin, Inmaculada] Inst Salud Carlos III, Ctr Nacl Epidemiol, Madrid, Spain; [Nunez, Maria J.; Gonzalez-Garcia, Juan] Hosp Univ La Paz, Madrid, Spain; [Nunez, Maria J.; Gonzalez-Garcia, Juan] Inst Invest Sanitaria La Paz, Madrid, Spain; [Vivancos, Maria J.] Hosp Univ Ramon y Cajal, Madrid, Spain; [Crespo, Manel] Hosp Univ Vall dHebron, Barcelona, Spain; [Tellez, Maria J.] Hosp Clin San Carlos, Madrid, Spain; [Domingo, Pere] Hosp Santa Creu &amp; Sant Pau, Barcelona, Spain; [Iribarren, Jose A.] Hosp Donostia, San Sebastian, Spain; [Artero, Arturo] Hosp Univ Doctor Peset, Valencia, Spain; [Marquez, Manuel] Hosp Univ Virgen de la Victoria, Malaga, Spain; [Santos, Ignacio] Hosp Univ La Princesa, Madrid, Spain; [Moreno, Javier] Hosp Univ Miguel Servet, Zaragoza, Spain; [Montero, Marta] Hosp Univ La Fe, Valencia, Spain</t>
  </si>
  <si>
    <t>Berenguer, J (reprint author), Hosp Gen Univ Gregorio Maranon, Inst Invest Sanitaria Gregorio Maranon, Unidad Enfermedades Infecciosas VIH 4100, Doctor Esquerdo 46, Madrid 28007, Spain.</t>
  </si>
  <si>
    <t>SPR</t>
  </si>
  <si>
    <t>Velasco, C; Perez, I; Podzamczer, D; Llibre, JM; Domingo, P; Gonzalez-Garcia, J; Puig, I; Ayala, P; Martin, M; Trilla, A; Lazaro, P; Gatell, JM</t>
  </si>
  <si>
    <t>Prediction of higher cost of antiretroviral therapy (ART) according to clinical complexity. A validated clinical index</t>
  </si>
  <si>
    <t>[Velasco, Cesar; Trilla, Antoni] Univ Barcelona, Hosp Clin IDIBAPS, Prevent Med &amp; Epidemiol Unit, Barcelona, Spain; [Perez, Inaki; Maria Gatell, Josep] Univ Barcelona, Hosp Clin IDIBAPS, Infect Dis &amp; HIV Serv, Barcelona, Spain; [Podzamczer, Daniel] Hosp Univ Bellvitge, Infect Dis Serv, HIV Unit, Barcelona, Spain; [Maria Llibre, Josep] Univ Hosp Germans Trias &amp; Pujol, HIV Unit, Badalona, Spain; [Maria Llibre, Josep] Univ Hosp Germans Trias &amp; Pujol, Lluita SIDA Fdn, Badalona, Spain; [Domingo, Pere] Hosp Sant Pau, Infect Dis &amp; HIV Serv, Madrid, Spain; [Gonzalez-Garcia, Juan] Hosp La Paz, Infect Dis &amp; HIV Serv, Madrid, Spain; [Puig, Inma; Ayala, Pilar] Univ Barcelona, Hosp Clin IDIBAPS, Internal Med &amp; Dermatol Inst, Adm &amp; Econ, Barcelona, Spain; [Martin, Mayte] Hosp Clin Barcelona, Hosp Pharm Serv, Barcelona, Spain; [Lazaro, Pablo] Tecn Avanzadas Invest Serv Salud, Madrid, Spain</t>
  </si>
  <si>
    <t>Velasco, C (reprint author), Univ Barcelona, Hosp Clin IDIBAPS, Prevent Med &amp; Epidemiol Unit, Barcelona, Spain.</t>
  </si>
  <si>
    <t>Castells, L; Rimola, A; Manzardo, C; Valdivieso, A; Montero, JL; Barcena, R; Abradelo, M; Xiol, X; Aguilera, V; Salcedo, M; Rodriguez, M; Bernal, C; Suarez, F; Antela, A; Olivares, S; del Campo, S; Laguno, M; Fernandez, JR; de la Rosa, G; Aguero, F; Perez, I; Gonzalez-Garcia, J; Esteban-Mur, JI; Miro, JM</t>
  </si>
  <si>
    <t>Pegylated interferon plus ribavirin in HIV-infected patients with recurrent hepatitis C after liver transplantation: A prospective cohort study (vol 62, pg 92, 2015)</t>
  </si>
  <si>
    <t>JOURNAL OF HEPATOLOGY</t>
  </si>
  <si>
    <t>[Castells, Lluis; Esteban-Mur, Juan I.] Univ Autonoma Barcelona, Hosp Vall dHebron, E-08193 Barcelona, Spain; [Castells, Lluis; Rimola, Antoni; Aguilera, Victoria; Esteban-Mur, Juan I.] Inst Salud Carlos III, CIBEREHD, Madrid, Spain; [Rimola, Antoni; Manzardo, Christian; Laguno, Montserrat; Agueero, Fernando; Perez, Inaki; Miro, Jose M.] Univ Barcelona, Hosp Clin IDIBAPS, Barcelona, Spain; [Valdivieso, Andres; Fernandez, Jose R.] Univ Basque Country, Hosp Cruces, Bilbao, Spain; [Luis Montero, Jose] Hosp Univ Reina Sofia IMIBIC, Cordoba, Spain; [Barcena, Rafael; del Campo, Santos] Hosp Univ Ramon &amp; Cajal IRYCIS, Madrid, Spain; [Abradelo, Manuel; Olivares, Sergio] Hosp Univ Doce Octubre, Madrid, Spain; [Xiol, Xavier] Univ Barcelona, Hosp Bellvitge IDIBELL, Barcelona, Spain; [Aguilera, Victoria] Hosp Univ La Fe, Valencia, Spain; [Salcedo, Magdalena] Hosp Gen Univ Gregorio Maranon, Madrid, Spain; [Rodriguez, Manuel] Hosp Univ Cent Asturias, Oviedo, Spain; [Bernal, Carmen] Hosp Univ Virgen Rocio, Seville, Spain; [Suarez, Francisco] Complejo Hosp Univ, La Coruna, Spain; [Antela, Antonio] Hosp Univ Santiago Compostela, La Coruna, Spain; [de la Rosa, Gloria] Org Nacl Trasplantes, Madrid, Spain; [Gonzalez-Garcia, Juan] Hosp Univ La Paz IdiPaz, Madrid, Spain</t>
  </si>
  <si>
    <t>Miro, JM (reprint author), Univ Barcelona, Hosp Clin IDIBAPS, Barcelona, Spain.</t>
  </si>
  <si>
    <t>0168-8278</t>
  </si>
  <si>
    <t>Uyeki, TM; Mehta, AK; Davey, RT; Liddell, AM; Wolf, T; Vetter, P; Schmiedel, S; Grunewald, T; Jacobs, M; Arribas, JR; Evans, L; Hewlett, AL; Brantsaeter, AB; Ippolito, G; Rapp, C; Hoepelman, AIM; Rapp, C; Hoepelman, AIM; Gutman, J</t>
  </si>
  <si>
    <t>Clinical Management of Ebola Virus Disease in the United States and Europe</t>
  </si>
  <si>
    <t>[Uyeki, Timothy M.; Gutman, Julie] Ctr Dis Control &amp; Prevent, Mail Stop A-20,1600 Clifton Rd NE, Atlanta, GA 30329 USA; [Mehta, Aneesh K.] Emory Univ, Sch Med, Div Infect Dis, Atlanta, GA USA; [Davey, Richard T., Jr.] NIAID, NIH, 9000 Rockville Pike, Bethesda, MD 20892 USA; [Liddell, Allison M.] Texas Hlth Presbyterian Hosp Dallas, Dallas, TX USA; [Wolf, Timo] Univ Hosp Frankfurt, Dept Infect Dis, Frankfurt, Germany; [Schmiedel, Stefan] Univ Med Ctr Hamburg Eppendorf, Dept Med 1, Hamburg, Germany; [Gruenewald, Thomas] Klinikum St Georg, Leipzig Treatment Ctr Highly Contagious Dis, Leipzig, Germany; [Vetter, Pauline] Univ Hosp Geneva, Div Infect Dis &amp; Lab Virol, Geneva, Switzerland; [Jacobs, Michael] Royal Free London NHS Fdn Trust, Dept Infect, London, England; [Arribas, Jose R.] Hosp La Paz Carlos III IdiPAZ, Infect Dis Unit Madrid, Dept Internal Med, Madrid, Spain; [Evans, Laura] NYU, Bellevue Hosp Ctr, Sch Med, New York, NY 10016 USA; [Hewlett, Angela L.] Univ Nebraska Med Ctr, Omaha, NE USA; [Brantsaeter, Arne B.] Oslo Univ Hosp, Dept Infect Dis, Oslo, Norway; [Brantsaeter, Arne B.] Oslo Univ Hosp, Dept Acute Med, Oslo, Norway; [Ippolito, Giuseppe] Lazzaro Spallanzani Natl Inst Infect Dis, Rome, Italy; [Rapp, Christophe] Begin Mil Hosp, Infect &amp; Trop Dis Dept, St Mande, France; [Hoepelman, Andy I. M.] Univ Med Ctr Utrecht, Dept Internal Med &amp; Infect Dis, Utrecht, Netherlands</t>
  </si>
  <si>
    <t>Uyeki, TM (reprint author), Ctr Dis Control &amp; Prevent, Mail Stop A-20,1600 Clifton Rd NE, Atlanta, GA 30329 USA.</t>
  </si>
  <si>
    <t>Beraud, G; Pulcini, C; Pano-Pardo, JR; Hoen, B; Beovic, B; Nathwani, D</t>
  </si>
  <si>
    <t>How do physicians cope with controversial topics in existing guidelines for the management of infective endocarditis? Results of an international survey</t>
  </si>
  <si>
    <t>CLINICAL MICROBIOLOGY AND INFECTION</t>
  </si>
  <si>
    <t>[Beraud, G.] Ctr Hosp Poitiers, Med Interne &amp; Malad Infect, 2 Rue Miletrie, F-86000 Poitiers, France; [Beraud, G.] Univ Lille 2, EA2694, Lille, France; [Beraud, G.] Hasselt Univ, Interuniv Inst Biostat &amp; Stat Bioinformat, Hasselt, Belgium; [Pulcini, C.] CHU Nancy, Serv Malad Infect, Nancy, France; [Pulcini, C.] Univ Paris 05, Univ Lorraine, EA Apemac 4360, Nancy, France; [Pano-Pardo, J. R.] Hosp Univ La Paz, IDIPAZ, Dept Med Intern, Unidad Enfermedades Infecciosas &amp; Microbiol Clin, Madrid, Spain; [Hoen, B.] Univ Antilles Guyane, Fac Med Hyacinthe Bastaraud, Pointe A Pitre, Guadeloupe; [Hoen, B.] Ctr Hosp Univ Pointe A Pitre, INSERM, CICI 424, Serv Malad Infect &amp; Trop Dermatol Med Interne, Pointe a Pitre, Guadeloupe; [Beovic, B.] Univ Med Ctr Ljubljana, Dept Infect Dis, Ljubljana, Slovenia; [Nathwani, D.] Univ Dundee, Ninewells Hosp &amp; Med Sch, Dundee DD1 9SY, Scotland</t>
  </si>
  <si>
    <t>Beraud, G (reprint author), Ctr Hosp Poitiers, Med Interne &amp; Malad Infect, 2 Rue Miletrie, F-86000 Poitiers, France.; Beraud, G (reprint author), Univ Lille 2, EA2694, Lille, France.; Beraud, G (reprint author), Hasselt Univ, Interuniv Inst Biostat &amp; Stat Bioinformat, Hasselt, Belgium.</t>
  </si>
  <si>
    <t>1198-743X</t>
  </si>
  <si>
    <t>Pano-Pardo, JR; Schuffelmann-Gutierrez, C; Escosa-Garcia, L; Laplaza-Gonzalez, M; Moreno-Ramos, F; Gomez-Gil, R; Lopez, JD; Jordan, I; Tellez, C; de la Oliva, P</t>
  </si>
  <si>
    <t>Opportunities to improve antimicrobial use in paediatric intensive care units: a nationwide survey in Spain</t>
  </si>
  <si>
    <t>[Pano-Pardo, J. R.] Hosp Clin Univ Lozano Blesa, Div Infect Dis, Zaragoza, Spain; [Schuffelmann-Gutierrez, C.; Laplaza-Gonzalez, M.; de la Oliva, P.] Hosp Univ La Paz, Paediat Intens Care Unit, Madrid, Spain; [Escosa-Garcia, L.] Hosp Univ La Paz, Dept Paediat, Paediat Trop &amp; Infect Dis, Madrid, Spain; [Moreno-Ramos, F.] Hosp Univ La Paz, Dept Pharm, Madrid, Spain; [Gomez-Gil, R.] Hosp Univ La Paz, Dept Microbiol, Madrid, Spain; [de la Oliva, P.] Univ Autonoma Madrid, Sch Med, Dept Paediat, Madrid, Spain; [Pano-Pardo, J. R.] Inst Invest Sanitaria IIS Aragon, Aragon, Spain; [Lopez, J. D.] Hosp Univ Virgen del Rocio, Paediat Intens Care Unit, Seville, Spain; [Jordan, I.] Hosp San Juan Dios, Paediat Intens Care Unit, Barcelona, Spain; [Tellez, C.] Hosp Virgen Arrixaca, Paediat Intens Care Unit, Murcia, Spain</t>
  </si>
  <si>
    <t>Schuffelmann-Gutierrez, C (reprint author), Hosp Univ La Paz, Cuidados Intensivos Pediat, Paseo Castellana 261, Madrid 28046, Spain.</t>
  </si>
  <si>
    <t>Ramirez-Lapausa, M; Pareja, JFP; Gomez, R; Martinez-Prieto, M; Perez, PR; Asensio, AN</t>
  </si>
  <si>
    <t>Retrospective study of tolerability and efficacy of linezolid in patients with multidrug-resistant tuberculosis (1998-2014)</t>
  </si>
  <si>
    <t>[Ramirez-Lapausa, Marta; Pascual Pareja, Jose Francisco; Carrillo Gomez, Raquel; Martinez-Prieto, Monica; Gonzalez-Ruano Perez, Patricia; Noguerado Asensio, Arturo] Hosp Univ La Paz, Hosp Cantoblanco, Med Interna Serv, Unidad Aislamiento, Madrid, Spain</t>
  </si>
  <si>
    <t>Ramirez-Lapausa, M (reprint author), Hosp Univ La Paz, Hosp Cantoblanco, Med Interna Serv, Unidad Aislamiento, Madrid, Spain.</t>
  </si>
  <si>
    <t>Palacios-Baena, ZR; Oteo, J; Conejo, C; Larrosa, MN; Bou, G; Fernandez-Martinez, M; Gonzalez-Lopez, JJ; Pintado, V; Martinez-Martinez, L; Merino, M; Pomar, V; Mora-Rillo, M; Rivera, MA; Oliver, A; Ruiz-Carrascoso, G; Ruiz-Garbajosa, P; Zamorano, L; Bautista, V; Ortega, A; Morales, I; Pascual, A; Campos, J; Rodriguez-Bano, J</t>
  </si>
  <si>
    <t>Comprehensive clinical and epidemiological assessment of colonisation and infection due to carbapenemase-producing Enterobacteriaceae in Spain</t>
  </si>
  <si>
    <t>[Palacios-Baena, Zaira R.; Conejo, Carmen; Morales, Isabel; Pascual, Alvaro; Rodriguez-Bano, Jesus] Hosp Univ Virgen Macarena &amp; Virgen del Rocio, Unidad Gest Clin Interctr Enfermedades Infecciosa, Microbiol &amp; Med Prevent, Seville, Spain; [Oteo, Jesus; Bautista, Veronica; Ortega, Adriana; Campos, Jose] Inst Salud Carlos III, Ctr Nacl Microbiol, Bacteriol, Lab Antibiot, Madrid, Spain; [Conejo, Carmen; Pascual, Alvaro] Univ Seville, Dept Microbiol, Seville, Spain; [Nieves Larrosa, M.; Jose Gonzalez-Lopez, Juan] Univ Autonoma Barcelona, Hosp Vall dHebron, Serv Microbiol, E-08193 Barcelona, Spain; [Bou, German; Merino, Maria] Complejo Hosp Univ A Coruna, INIBIC, Microbiol Serv, La Coruna, Spain; [Fernandez-Martinez, Marta; Martinez-Martinez, Luis] Hosp Univ Marques de Valdecilla, IDIVAL, Microbiol Serv, Santander, Spain; [Pintado, Vicente] Hosp Univ Ramon &amp; Cajal, Serv Enfermedades Infecciosas, Madrid, Spain; [Pintado, Vicente; Ruiz-Garbajosa, Patricia] IRYCIS, Madrid, Spain; [Martinez-Martinez, Luis] Univ Cantabria, Dept Biol Mol, E-39005 Santander, Spain; [Pomar, Virginia; Alba Rivera, Maria] Hosp Santa Creu &amp; Sant Pau, Inst Invest Biomed St Pau, Serv Microbiol, Barcelona, Spain; [Mora-Rillo, Marta] Hosp Univ La Paz, IdiPAZ, Unidad Enfermedades Infecciosas &amp; Microbiol Clin, Madrid, Spain; [Oliver, Antonio; Zamorano, Laura] Hosp Son Espases, Inst Invest Sanitaria Palma IdISPa, Serv Microbiol, Palma De Mallorca, Spain; [Ruiz-Carrascoso, Guillermo] Hosp Univ La Paz, IdiPAZ, Serv Microbiol, Madrid, Spain; [Ruiz-Garbajosa, Patricia] Hosp Univ Ramon &amp; Cajal, Serv Microbiol, Madrid, Spain; [Campos, Jose] CSIC, Madrid, Spain; [Rodriguez-Bano, Jesus] Univ Seville, Dept Med, Seville, Spain</t>
  </si>
  <si>
    <t>Rodriguez-Bano, J (reprint author), Hosp Univ Virgen Macarena, UGC Intercentros Enfermedades Infecciosas, Microbiol &amp; Med Prevent, Avda Dr Fedriani 3, Seville 41009, Spain.</t>
  </si>
  <si>
    <t>Sendagorta, E; Bernardino, JI; Alvarez-Gallego, M; Feito, M; Feltes, R; Beato, MJ; Perez-Molina, JA; Yllescas, M; Diaz-Almiron, M; Arribas, JR; Gonzalez-Garcia, J; Herranz, P</t>
  </si>
  <si>
    <t>Topical cidofovir to treat high-grade anal intraepithelial neoplasia in HIV-infected patients: a pilot clinical trial</t>
  </si>
  <si>
    <t>[Sendagorta, Elena; Feito, Marta; Feltes, Rosa; Herranz, Pedro] Hosp Univ La Paz IdiPaz, Dept Dermatol, Madrid, Spain; [Bernardino, Jose I.; Arribas, Jose R.; Gonzalez-Garcia, Juan] Hosp Univ La Paz IdiPaz, Dept Internal Med, Madrid, Spain; [Alvarez-Gallego, Mario] Hosp Univ La Paz, Dept Coloproctol, Madrid, Spain; [Beato, Maria J.] Hosp Univ La Paz, Dept Pathol, Madrid, Spain; [Perez-Molina, Jose A.] Hosp Univ Ramon y Cajal, IRYCIS, Dept Infect Dis, Madrid, Spain; [Yllescas, Maria] Fdn SEIMC GESIDA, Madrid, Spain; [Diaz-Almiron, Mariana] Hosp Univ La Paz IdiPaz, Biostat Unit, Madrid, Spain</t>
  </si>
  <si>
    <t>Gonzalez-Garcia, J (reprint author), Hosp Univ La Paz, Unidad VIH, Serv Med Interna, Paseo Castellana 261, Madrid 28046, Spain.</t>
  </si>
  <si>
    <t>JAN 2</t>
  </si>
  <si>
    <t>Fragoso, PL; de los Bueis, AB; Ljubetic, LB; Zarzuelo, AD; Gomez, MPR; Rillo, MM</t>
  </si>
  <si>
    <t>Herpes Simplex Keratitis in Rheumatoid Arthritis Patients</t>
  </si>
  <si>
    <t>OCULAR IMMUNOLOGY AND INFLAMMATION</t>
  </si>
  <si>
    <t>[Larranaga Fragoso, Paula; Boto de los Bueis, Ana; Bravo Ljubetic, Luciano; Del Hierro Zarzuelo, Almudena] Hosp Univ La Paz, IdiPAZ, Dept Ophthalmol, Madrid 28046, Spain; [Romero Gomez, M. Pilar] Hosp Univ La Paz, IdiPAZ, Dept Microbiol, Madrid 28046, Spain; [Mora Rillo, Marta] Hosp Univ La Paz, IdiPAZ, Dept Infect Dis, Madrid 28046, Spain</t>
  </si>
  <si>
    <t>Fragoso, PL (reprint author), Hosp Univ La Paz, Serv Oftalmol, Paseo Castellana 261, Madrid 28046, Spain.</t>
  </si>
  <si>
    <t>0927-3948</t>
  </si>
  <si>
    <t>Montes, ML; Nelson, M; Girard, PM; Sasadeusz, J; Horban, A; Grinsztejn, B; Zakharova, N; Rivero, A; Durant, J; Ortega-Gonzalez, E; Lathouwers, E; Janssen, K; Ouwerkerk-Mahadevan, S; Witek, J; Gonzalez-Garcia, J</t>
  </si>
  <si>
    <t>Telaprevir-based therapy in patients coinfected with chronic hepatitis C virus infection and HIV: INSIGHT study</t>
  </si>
  <si>
    <t>[Luisa Montes, Maria; Gonzalez-Garcia, Juan] Hosp Univ La Paz, Med Interna Serv, IdiPAZ, Unidad VIH, Madrid, Spain; [Nelson, Mark] Chelsea &amp; Westminster Hosp, London, England; [Girard, Pierre-Marie] Hop St Antoine, F-75571 Paris, France; [Girard, Pierre-Marie] Inst Pierre Louis Epidemiol &amp; Sante Publ, INSERM, UMR S1136, F-75571 Paris, France; [Sasadeusz, Joe] Royal Melbourne Hosp, Victorian Infect Dis Serv, Melbourne, Vic, Australia; [Horban, Andrzej] Med Univ Warsaw, Warsaw, Poland; [Horban, Andrzej] Hosp Infect Dis, Warsaw, Poland; [Grinsztejn, Beatriz] Inst Pesquisa Clin Evandro Chagas, STD AIDS Clin Res Lab, Rio De Janeiro, Brazil; [Zakharova, Natalia] St Petersburg AIDS Ctr, St Petersburg, Russia; [Rivero, Antonio] Hosp Univ Reina Sofia IMIBIC, Unidad Enfermedades Infecciosas, Cordoba, Spain; [Durant, Jacques] Univ Nice, LArchet Hosp, Dept Infect Dis, Nice, France; [Ortega-Gonzalez, Enrique] Hosp Gen Univ, Unidad Enfermedades Infecciosas, Valencia, Spain; [Lathouwers, Erkki; Janssen, Katrien; Ouwerkerk-Mahadevan, Sivi] Janssen Infect Dis BVBA, Beerse, Belgium; [Witek, James] Janssen Res &amp; Dev LLC, Titusville, NJ USA</t>
  </si>
  <si>
    <t>Witek, J (reprint author), Janssen Res &amp; Dev LLC, Titusville, NJ USA.</t>
  </si>
  <si>
    <t>Estebanez, M; Bernardino, JI; Serrano, L; Perez-Valero, I; Zamora, FX; Montes-Ramirez, ML; Gonzalez-Garcia, JJ; Arribas, JR</t>
  </si>
  <si>
    <t>Switching from tenofovir containing regimens to boosted protease inhibitor monotherapy: Impact on renal function</t>
  </si>
  <si>
    <t>[Estebanez, Miriam; Bernardino, Jose I.; Serrano, Lucia; Perez-Valero, Ignacio; Zamora, Francisco X.; Montes-Ramirez, Maria L.; Gonzalez-Garcia, Juan J.; Arribas, Jose R.] IdiPAZ, Hosp Univ La Paz, Internal Med Serv, HIV Unit, Madrid, Spain</t>
  </si>
  <si>
    <t>Estebanez, M (reprint author), IdiPAZ, Hosp Univ La Paz, Internal Med Serv, HIV Unit, Madrid, Spain.</t>
  </si>
  <si>
    <t>van Lunzen, J; Antinori, A; Cohen, CJ; Arribas, JR; Wohl, DA; Rieger, A; Rachlis, A; Bloch, M; Segal-Maurer, S; Garner, W; Porter, D; Bosse, M; Piontkowsky, D; Chuck, SK; De-Oertel, S</t>
  </si>
  <si>
    <t>Rilpivirine vs. efavirenz-based single-tablet regimens in treatment-naive adults: week 96 efficacy and safety from a randomized phase 3b study</t>
  </si>
  <si>
    <t>[van Lunzen, Jan] Univ Med Ctr, Infect Dis Unit, D-20246 Hamburg, Germany; [Antinori, Andrea] IRCCS, Natl Inst Infect Dis Lazzaro Spallanzani, Rome, Italy; [Cohen, Calvin J.; Garner, Will; Porter, Danielle; Bosse, Matthew; Piontkowsky, David; Chuck, Susan K.; De-Oertel, Shampa] Gilead Sci Inc, Foster City, CA 94404 USA; [Arribas, Jose R.] Hosp Univ La Paz, IdiPAZ, Madrid, Spain; [Wohl, David A.] Univ N Carolina, Chapel Hill, NC USA; [Rieger, Armin] Med Univ Vienna, Vienna, Austria; [Rachlis, Anita] Univ Toronto, Toronto, ON, Canada; [Bloch, Mark] Holdsworth House Med Practice, Sydney, NSW, Australia; [Segal-Maurer, Sorana] New York Hosp Queens, Flushing, NY USA</t>
  </si>
  <si>
    <t>van Lunzen, J (reprint author), Univ Med Ctr, Infect Dis Unit, Martinisstr 52, D-20246 Hamburg, Germany.</t>
  </si>
  <si>
    <t>Mills, A; Arribas, JR; Andrade-Villanueva, J; DiPerri, G; Van Lunzen, J; Koenig, E; Elion, R; Cavassini, M; Madruga, JV; Brunetta, J; Shamblaw, D; DeJesus, E; Orkin, C; Wohl, DA; Brar, I; Stephens, JL; Girard, PM; Huhn, G; Plummer, A; Liu, YP; Cheng, AK; McCallister, S</t>
  </si>
  <si>
    <t>Switching from tenofovir disoproxil fumarate to tenofovir alafenamide in antiretroviral regimens for virologically suppressed adults with HIV-1 infection: a randomised, active-controlled, multicentre, open-label, phase 3, non-inferiority study</t>
  </si>
  <si>
    <t>[Mills, Anthony] Southern Calif Mens Med Grp, Los Angeles, CA USA; [Arribas, Jose R.] Hosp Univ La Paz, IdiPAZ, Madrid, Spain; [Andrade-Villanueva, Jaime] Univ Guadalajara, Hosp Civil Guadalajara CUCS, Guadalajara 44430, Jalisco, Mexico; [DiPerri, Giovanni] Univ Hosp Amadeo De Savoia, Turin, Italy; [Van Lunzen, Jan] Univ Med Ctr Hamburg Eppendorf, Infect Dis Unit, Hamburg, Germany; [Koenig, Ellen] Inst Dominicano Estudios Virol JDEZ, Santo Domingo, Dominican Rep; [Elion, Richard] George Washington Univ, Sch Med, Washington, DC USA; [Cavassini, Matthias] Univ Lausanne Hosp, Infect Dis Serv, Lausanne, Switzerland; [Cavassini, Matthias] Univ Lausanne, Lausanne, Switzerland; [Madruga, Jose Valdez] Ctr Referenda &amp; Treinamento DSTIAIDS, Sao Paulo, Brazil; [Brunetta, Jason] Univ Toronto, Toronto, ON, Canada; [Shamblaw, David] La Playa Med Grp, San Diego, CA USA; [DeJesus, Edwin] Orlando Immunol Ctr, Orlando, FL USA; [Orkin, Chloe] Barts &amp; London NHS Trust, London, England; [Wohl, David A.] Univ N Carolina, Chapel Hill, NC USA; [Brar, Indira] Henry Ford Hlth Syst, Detroit, MI USA; [Stephens, Jeffrey L.] Mercer Univ, Sch Med, Macon, GA 31207 USA; [Girard, Pierre-Marie] Univ Paris, Univ Paris 04, Hop St Antoine, Dept Infect Dis, F-75252 Paris, France; [Girard, Pierre-Marie] INSERM, Paris, France; [Huhn, Gregory] Cook Cty Hosp, Ruth M Rothstein Core Ctr, Chicago, IL 60612 USA; [Plummer, Andrew; Liu, Ya-Pei; Cheng, Andrew K.; McCallister, Scott] Gilead Sci Inc, Foster City, CA 94404 USA</t>
  </si>
  <si>
    <t>McCallister, S (reprint author), Gilead Sci Inc, 353 Lakeside Dr, Foster City, CA 94404 USA.</t>
  </si>
  <si>
    <t>Vocal emotion processing deficits in HIV-infected individuals.</t>
  </si>
  <si>
    <t>Gonzalez-Baeza, A; Arribas, J R; Perez-Valero, I; Monge, S; Bayon, C; Martin, P; Rubio, S; Carvajal, F</t>
  </si>
  <si>
    <t>Journal of neurovirology</t>
  </si>
  <si>
    <t>2016 Dec 09 (Epub 2016 Dec 09)</t>
  </si>
  <si>
    <t>HIV Unit, Internal Medicine Service, Hospital Universitario La Paz, IdiPAZ, Paseo de la Castellana 261, 28046, Madrid, Spain. alicia.gonzalez@idipaz.es.</t>
  </si>
  <si>
    <t>1538-2443</t>
  </si>
  <si>
    <t>Highlights of the Global HIV-1 CSF Escape Consortium Meeting, 9 June 2016, Bethesda, MD, USA.</t>
  </si>
  <si>
    <t>Joseph, Jeymohan; Cinque, Paola; Colosi, Deborah; Dravid, Ameet; Ene, Luminita; Fox, Howard; Gabuzda, Dana; Gisslen, Magnus; Beth Joseph, Sarah; Letendre, Scott; Mukerji, Shibani S; Nath, Avindra; Perez-Valero, Ignacio; Persaud, Deborah; Price, Richard W; Rao, Vasudev R; Sacktor, Ned; Swanstrom, Ronald; Winston, Alan; Wojna, Valerie; Wright, Edwina; Spudich, Serena</t>
  </si>
  <si>
    <t>Journal of virus eradication</t>
  </si>
  <si>
    <t>2016 Oct 5</t>
  </si>
  <si>
    <t>Division of AIDS Research , National Institute of Mental Health, National Institutes of Health , Bethesda , MD , USA.</t>
  </si>
  <si>
    <t>2055-6640</t>
  </si>
  <si>
    <t>Prevention and treatment of opportunistic infections and other coinfections in HIV-infected patients: May 2015.</t>
  </si>
  <si>
    <t>Iribarren, Jose Antonio; Rubio, Rafael; Aguirrebengoa, Koldo; Arribas, Jose Ramon; Baraia-Etxaburu, Josu; Gutierrez, Felix; Lopez Bernaldo de Quiros, Juan Carlos; Losa, Juan Emilio; Miro, Jose Ma; Moreno, Santiago; Perez Molina, Jose; Podzamczer, Daniel; Pulido, Federico; Riera, Melchor; Rivero, Antonio; Sanz Moreno, Jose; Amador, Concha; Antela, Antonio; Arazo, Piedad; Arrizabalaga, Julio; Bachiller, Pablo; Barros, Carlos; Berenguer, Juan; Cayla, Joan; Domingo, Pere; Estrada, Vicente; Knobel, Hernando; Locutura, Jaime; Lopez Aldeguer, Jose; Llibre, Josep Ma; Lozano, Fernando; Mallolas, Josep; Malmierca, Eduardo; Miralles, Celia; Miralles, Pilar; Munoz, Agustin; Ocampo, Agustin; Olalla, Julian; Perez, Ines; Perez Elias, Ma Jesus; Perez Arellano, Jose Luis; Portilla, Joaquin; Ribera, Esteban; Rodriguez, Francisco; Santin, Miguel; Sanz Sanz, Jesus; Tellez, Ma Jesus; Torralba, Miguel; Valencia, Eulalia; Von Wichmann, Miguel Angel</t>
  </si>
  <si>
    <t>Enfermedades infecciosas y microbiologia clinica</t>
  </si>
  <si>
    <t>2016 Oct (Epub 2016 Mar 11)</t>
  </si>
  <si>
    <t>Pescador, P; Romero-Gomez, MP; Gil, RG; Mingorance, J</t>
  </si>
  <si>
    <t>Evaluation of combined use of the MALDI-TOF and GenomEra MRSA/SA assay for the direct detection of methicillin resistance in Staphylococcus aureus from positive blood culture bottles</t>
  </si>
  <si>
    <t>[Pescador, Paula; Pilar Romero-Gomez, Maria; Gil, Rosa Gomez; Mingorance, Jesus] Hosp Univ La Paz, Serv Microbiol, IdiPAZ, Madrid, Spain</t>
  </si>
  <si>
    <t>Romero-Gomez, MP (reprint author), Hosp Univ La Paz, Serv Microbiol, IdiPAZ, Madrid, Spain.</t>
  </si>
  <si>
    <t>Perez, AB; Chueca, N; Fernandez-Caballero, JA; Navarro, D; Pascasio, JM; Salmeron, J; Martinez-Sapina, A; Jimenez, M; Reus, S; Casado, M; Garcia-Bujalance, S; Alados, JC; Aldamiz-Echevarria, T; Vera, F; Rivero, A; Pineda, J; Merino, D; Santos, J; del Toro, MG; Diago, M; Viciana, P; Delgado, M; Masia, M; Poyato, A; Omar, M; Tellez, F; Bernal, E; Delgado, C; Hidalgo, C; Collado, A; Rosales-Zabal, JM; Galera, C; Anton, J; Minguez, C; Fernandez-Martin, JM; Alonso-Fernandez, R; Lopez-Garrido, AM; Guerrero, C; Fernandez, A; Antequera, P; Reales, P; Garcia, F</t>
  </si>
  <si>
    <t>Patients failing all-oral interferon-free DAA regimens in Spain. Virological characterization of the HCVREsp cohort</t>
  </si>
  <si>
    <t>[Perez, Ana B.; Chueca, Natalia; Fernandez-Caballero, Jose A.; Salmeron, Javier; Hidalgo, Carmen; Lopez-Garrido, Angeles M.; Garcia, Federico] Complejo Hosp Univ Granada, Granada, Spain; [Manuel Pascasio, Juan; Viciana, Pompeyo] Hosp Virgen del Rocio, Seville, Spain; [Martinez-Sapina, Ana] Hosp Miguel Servet, Zaragoza, Spain; [Jimenez, Miguel; Delgado, Marcial] Hosp Univ Carlos Haya, Malaga, Spain; [Reus, Sergio] Hosp Univ Alicante, Alicante, Spain; [Casado, Marta; Collado, Antonio] Hosp Torrecardenas, Almeria, Spain; [Garcia-Bujalance, Silvia] Hosp La Paz, Madrid, Spain; [Carlos Alados, Juan] Hosp Jerez, Jerez de la Frontera, Spain; [Aldamiz-Echevarria, Teresa; Alonso-Fernandez, Roberto] Hosp Gregorio Maranon, Madrid, Spain; [Vera, Francisco] Hosp Cartagena, Murcia, Spain; [Pineda, Juan] Hosp Valme, Seville, Spain; [Merino, Dolores] Complejo Hosp Huelva, Huelva, Spain; [Santos, Jesus] Hosp Virgen de la Victoria, Malaga, Spain; [Garcia del Toro, Miguel; Diago, Moises] Hosp Gen Valencia, Valencia, Spain; [Masia, Mar] Hosp Univ Elche, Elche, Alicante, Spain; [Rivero, Antonio; Poyato, Antonio] Hosp Reina Sofia, Cordoba, Spain; [Omar, Mohamed] Hosp Ciudad Jaen, Jaen, Spain; [Guerrero, Concepcion] HU Puerta del Mar, Cadiz, Spain; [Delgado, Cristina] Hosp Alto Guadalquivir, Andujar, Jaen, Spain; [Fernandez, Armando] Hosp Melilla, Melilla, Spain; [Galera, Carlos] Hosp Virgen Arrixaca, Murcia, Spain; [Anton, Joaquin] Ctr Penitenciario Albolote, Granada, Spain; [Minguez, Carlos] Ctr Penitenciario Castellon II, Castellon de La Plana, Spain; [Fernandez-Martin, Jesus M.] Hosp Poniente, El Ejido, Almeria, Spain; [Antequera, Pedro] Hosp JM Morales Meseguer, Murcia, Spain; [Miguel Rosales-Zabal, Jose] Hosp Costa Sol, Marbella, Malaga, Spain; [Reales, Pedro] Hosp Valdepenas, Ciudad Real, Spain; [Tellez, Francisco] Hosp Puerto Real, Cadiz, Spain; [Bernal, Enrique] Hosp Reina Sofia, Murcia, Spain; [Navarro, Daniel] Complejo Hosp Univ Santiago, Santiago De Compostela, Spain</t>
  </si>
  <si>
    <t>735A</t>
  </si>
  <si>
    <t>736A</t>
  </si>
  <si>
    <t>Garcia-Rodriguez, J; Quiles-Melero, MI</t>
  </si>
  <si>
    <t>Primary fungal peritonitis: A pending subject</t>
  </si>
  <si>
    <t>[Garcia-Rodriguez, Julio; Inmaculada Quiles-Melero, Maria] Hosp Univ La Paz, Serv Microbiol, Madrid, Spain</t>
  </si>
  <si>
    <t>Garcia-Rodriguez, J (reprint author), Hosp Univ La Paz, Serv Microbiol, Madrid, Spain.</t>
  </si>
  <si>
    <t>Cabrerizo, M; Del Valle, FM; Munoz-Almagro, C; Launes, C; Romero, MP; Moreno-Docon, A; Menasalvas, AI; Reis-Iglesias, L; Garcia-Costa, J; Cilla, A; Megias, G; Rey-Cao, S; Portugues, MM; Pena, MJ; Del Cuerpo, M; Rabella, N; Aranzamendi, M; Martinez-Sapina, A; Sanbonmatsu, S; Otero, A; Calvo, C</t>
  </si>
  <si>
    <t>Study of enterovirus and parechovirus infections in young children in Spain over a 3-year period</t>
  </si>
  <si>
    <t>JOURNAL OF CLINICAL VIROLOGY</t>
  </si>
  <si>
    <t>[Cabrerizo, Maria; Otero, A.] Hlth Inst Carlos III, Natl Ctr Microbiol, Madrid, Spain; [Del Valle, F. Martin] Hosp Severo Ochoa, Madrid, Spain; [Munoz-Almagro, C.; Launes, C.] Hosp San Joan de Deu, Barcelona, Spain; [Romero, M. P.; Calvo, C.] Hosp La Paz, Madrid, Spain; [Moreno-Docon, A.; Menasalvas, A. I.] Hosp Virgen Arrixaca, Murcia, Spain; [Reis-Iglesias, L.; Garcia-Costa, J.] Complejo Hosp Orense, Orense, Spain; [Cilla, A.; Megias, G.] Complejo Hosp Burgos, Burgos, Spain; [Rey-Cao, S.; Portugues, M. Mar] Hosp Meixoeiro, Vigo, Pontevedra, Spain; [Pena, M. J.] Hosp Gran Canaria, Las Palmas Gran Canaria, Spain; [Del Cuerpo, M.; Rabella, N.] Hosp Santa Creu &amp; Sant Pau, Barcelona, Spain; [Aranzamendi, M.] Hosp Cruces, Bilbao, Spain; [Martinez-Sapina, A.] Hosp Miguel Servet, Zaragoza, Spain; [Sanbonmatsu, S.] Hosp Virgen de las Nieves, Granada, Spain</t>
  </si>
  <si>
    <t>1386-6532</t>
  </si>
  <si>
    <t>S135</t>
  </si>
  <si>
    <t>Falces-Romero, I; Gutierrez-Arroyo, A; Romero-Gomez, MP</t>
  </si>
  <si>
    <t>Catheter-associated bacteremia by Pandoraea pnomenusa in an infant with acute lymphoblastic leukemia</t>
  </si>
  <si>
    <t>[Falces-Romero, Iker; Gutierrez-Arroyo, Almudena; Pilar Romero-Gomez, Maria] Hosp Univ La Paz, Serv Microbiol, Madrid, Spain</t>
  </si>
  <si>
    <t>Romero-Gomez, MP (reprint author), Hosp Univ La Paz, Serv Microbiol, Madrid, Spain.</t>
  </si>
  <si>
    <t>AUG 5</t>
  </si>
  <si>
    <t>Arroyo-Fajardo, A; Troyano-Hernandez, P; Sotillo, A; Romero-Gomez, MP</t>
  </si>
  <si>
    <t>Nocardia veterana bacteraemia after a lung infection in a patient with acute myeloid leukaemia</t>
  </si>
  <si>
    <t>[Arroyo-Fajardo, Ana; Troyano-Hernandez, Paloma; Sotillo, Alma; Pilar Romero-Gomez, Maria] Hosp Univ La Paz IdiPAZ, Hosp Univ La Paz, Serv Microbiol, Inst Invest, Madrid, Spain</t>
  </si>
  <si>
    <t>Romero-Gomez, MP (reprint author), Hosp Univ La Paz IdiPAZ, Hosp Univ La Paz, Serv Microbiol, Inst Invest, Madrid, Spain.</t>
  </si>
  <si>
    <t>Robles-Marhuenda, A; Romero-Gomez, MP; Garcia-Rodriguez, J; Arnalich-Fernandez, F</t>
  </si>
  <si>
    <t>Native valve endocarditis caused by Kocuria kristinae</t>
  </si>
  <si>
    <t>[Robles-Marhuenda, Angel; Arnalich-Fernandez, Francisco] Hosp La Paz, Dept Internal Med, Madrid, Spain; [Pilar Romero-Gomez, Maria; Garcia-Rodriguez, Julio] Hosp La Paz, Dept Microbiol, Madrid, Spain</t>
  </si>
  <si>
    <t>Robles-Marhuenda, A (reprint author), Hosp La Paz, Dept Internal Med, Madrid, Spain.</t>
  </si>
  <si>
    <t>Muniz, FDM; Redondo, MM; Sanchez, CP; Rodriguez, JG</t>
  </si>
  <si>
    <t>Martinez Muniz, Francisco de Borja; Martinez Redondo, Maria; Prados Sanchez, Concepcion; Garcia Rodriguez, Julio</t>
  </si>
  <si>
    <t>Chronic lung infection caused by Trichosporon mycotoxinivorans and tricosporin mucoides in an immunocompetent cystic fibrosis patient</t>
  </si>
  <si>
    <t>ARCHIVOS DE BRONCONEUMOLOGIA</t>
  </si>
  <si>
    <t>[Martinez Muniz, Francisco de Borja; Martinez Redondo, Maria; Prados Sanchez, Concepcion] Hosp Univ La Paz, Serv Neumol, Madrid, Spain; [Garcia Rodriguez, Julio] Hosp Univ La Paz, Microbiol Serv, Madrid, Spain</t>
  </si>
  <si>
    <t>Rodriguez, JG (reprint author), Hosp Univ La Paz, Microbiol Serv, Madrid, Spain.</t>
  </si>
  <si>
    <t>0300-2896</t>
  </si>
  <si>
    <t>1579-2129</t>
  </si>
  <si>
    <t>Fortun, J; Martin-Davila, P; de la Pedrosa, EGG; Silva, JT; Garcia-Rodriguez, J; Benito, D; Venanzi, E; Castano, F; Fernandez-Ruiz, M; Lazaro, F; Garcia-Lujan, R; Quiles, I; Cabanillas, JJ; Moreno, S; Aguado, JM</t>
  </si>
  <si>
    <t>Galactomannan in bronchoalveolar lavage fluid for diagnosis of invasive aspergillosis in non-hematological patients</t>
  </si>
  <si>
    <t>[Fortun, J.; Martin-Davila, P.; Benito, D.; Venanzi, E.; Castano, F.; Moreno, S.] Univ Alcala De Henares, Dept Infect Dis, Hosp Univ Ramon &amp; Cajal, Inst Invest Ramon &amp; Cajal IRYCIS, Madrid, Spain; [Garcia de la Pedrosa, E. Gomez] Univ Alcala De Henares, Dept Microbiol, Hosp Univ Ramon &amp; Cajal, Inst Invest Ramon &amp; Cajal IRYCIS, Madrid, Spain; [Silva, J. T.; Fernandez-Ruiz, M.; Aguado, J. M.] Univ Complutense, Infect Dis Unit, Hosp Univ Octubre 12, Inst Invest,Hosp Octubre 12, Madrid, Spain; [Garcia-Rodriguez, J.; Lazaro, F.; Quiles, I.] Univ Autonoma, Dept Microbiol, Hosp Univ La Paz, Inst Invest,Hosp Univ La Paz IdiPAZ, Madrid, Spain; [Garcia-Lujan, R.] Univ Complutense, Dept Pneumol, Hosp Univ Octubre 12, Inst Invest,Hosp Octubre 12, Madrid, Spain; [Cabanillas, J. J.] Univ Autonoma, Dept Pneumol, Hosp Univ La Paz, Inst Invest,Hosp Univ La Paz IdiPAZ, Madrid, Spain</t>
  </si>
  <si>
    <t>Fortun, J (reprint author), Hosp Univ Ramon &amp; Cajal, Dept Infect Dis, Carretera Colmenar Km 9,1, Madrid 28034, Spain.</t>
  </si>
  <si>
    <t>San-Juan, R; Viedma, E; Chaves, F; Lalueza, A; Fortun, J; Loza, E; Pujol, M; Ardanuy, C; Morales, I; de Cueto, M; Resino-Foz, E; Morales-Cartagena, A; Rico, A; Romero, MP; Oreliana, MA; Lopez-Medrano, F; Fernandez-Ruiz, M; Aguado, JM</t>
  </si>
  <si>
    <t>High MICs for Vancomycin and Daptomycin and Complicated Catheter-Related Bloodstream Infections with Methicillin-Sensitive Staphylococcus aureus</t>
  </si>
  <si>
    <t>EMERGING INFECTIOUS DISEASES</t>
  </si>
  <si>
    <t>[San-Juan, Rafael; Viedma, Esther; Chaves, Fernando; Lalueza, Antonio; Resino-Foz, Elena; Morales-Cartagena, Alejandra; Angeles Oreliana, Maria; Lopez-Medrano, Francisco; Fernandez-Ruiz, Mario; Maria Aguado, Jose] Univ Hosp, Res Inst 12 Octubre, Madrid, Spain; [Fortun, Jesus; Loza, Elena] Hosp Univ Ramon y Cajal, Madrid, Spain; [Pujol, Miguel; Ardanuy, Carmen] Univ Hosp Bellvitge, Inst Biomed Res, Barcelona, Spain; [Morales, Isabel; de Cueto, Marina] Hosp Univ Virgen de la Macarena, Seville, Spain; [Rico, Alicia; Romero, Maria P.] Hosp Univ La Paz, Madrid, Spain</t>
  </si>
  <si>
    <t>San-Juan, R (reprint author), Inst Invest Hosp 12 Octubre I 12, Hosp Univ 12 Octubre, Infect Dis Unit, Ave Cordoba S-N, Madrid 28041, Spain.</t>
  </si>
  <si>
    <t>1080-6040</t>
  </si>
  <si>
    <t>Polo, R; Medina, MD; Aristegui, M; Lassaletta, L; Gutierrez, A; Aranguez, G; Prasad, SC; Alonso, A; Gavilan, J; Sanna, M</t>
  </si>
  <si>
    <t>Subtotal Petrosectomy for Cochlear Implantation: Lessons Learned After 110 Cases</t>
  </si>
  <si>
    <t>[Polo, Ruben; Del Mar Medina, Maria; Gutierrez, Auxiliadora; Alonso, Antonio] Hosp Ramon &amp; Cajal, Dept Otolaryngol, Colmenar Rd Km 9,100, E-28034 Madrid, Spain; [Aristegui, Miguel; Aranguez, Gracia] Hosp Gregorio Maranon, Dept Otolaryngol, Madrid, Spain; [Lassaletta, Luis; Gavilan, Javier] Hosp La Paz, Dept Otolaryngol, Madrid, Spain; [Prasad, Sampath Chandra; Sanna, Mario] Grp Otol, Dept Otolaryngol, Piacenza, Italy</t>
  </si>
  <si>
    <t>Polo, R (reprint author), Hosp Ramon &amp; Cajal, Dept Otolaryngol, Colmenar Rd Km 9,100, E-28034 Madrid, Spain.</t>
  </si>
  <si>
    <t>Cendejas-Bueno, E; Borobia, AM; Gomez-Lopez, A; Escosa-Garcia, L; Rio-Garcia, M; Plaza, D; Garcia-Rodriguez, J; Carcas-Sansuan, A</t>
  </si>
  <si>
    <t>Invasive aspergillosis in a paediatric allogeneic stem cell transplantation recipient owing to a susceptible Aspergillus fumigatus: Treatment failure with high doses of voriconazole and influence of CYP2C19 polymorphisms</t>
  </si>
  <si>
    <t>INTERNATIONAL JOURNAL OF ANTIMICROBIAL AGENTS</t>
  </si>
  <si>
    <t>[Cendejas-Bueno, Emilio] Hosp Univ La Paz, Dept Microbiol, Madrid 28046, Spain; [Borobia, Alberto M.] Hosp Univ La Paz, IdiPAZ, Dept Clin Pharmacol, Madrid 28046, Spain; [Gomez-Lopez, Alicia] Inst Salud Carlos III, Dept Mycol, Madrid, Spain; [Escosa-Garcia, Luis] Hosp Univ La Paz, Paediat Infect Dis Unit, Madrid 28046, Spain; [Rio-Garcia, Miguel] Hosp Univ La Paz, Pediat Intens Care Unit, Madrid 28046, Spain; [Plaza, Diego] Hosp Univ La Paz, Paediat Hematol Oncol Dept, Madrid 28046, Spain; [Garcia-Rodriguez, Julio] Hosp Univ La Paz, Dept Microbiol, Madrid 28046, Spain; [Carcas-Sansuan, Antonio] Hosp Univ La Paz, Dept Clin Pharmacol, Madrid 28046, Spain; [Carcas-Sansuan, Antonio] Hosp Univ La Paz, Paseo Castellana 261, Madrid 28046, Spain</t>
  </si>
  <si>
    <t>Carcas-Sansuan, A (reprint author), Hosp Univ La Paz, Dept Clin Pharmacol, Madrid 28046, Spain.; Carcas-Sansuan, A (reprint author), Hosp Univ La Paz, Paseo Castellana 261, Madrid 28046, Spain.</t>
  </si>
  <si>
    <t>0924-8579</t>
  </si>
  <si>
    <t>1872-7913</t>
  </si>
  <si>
    <t>Garcia, JL; Salgado, T; Nieto, AR</t>
  </si>
  <si>
    <t>Subacute back pain</t>
  </si>
  <si>
    <t>[Llorente Garcia, J.] Complejo Asistencial Univ Leon, Med Interna Serv, Leon, Spain; [Salgado, T.] Hosp Univ La Paz, Serv Geriatria, Madrid, Spain; [Rico Nieto, A.] Hosp Univ La Paz, UMCEI, Madrid, Spain</t>
  </si>
  <si>
    <t>Garcia, JL (reprint author), Complejo Asistencial Univ Leon, Med Interna Serv, Leon, Spain.</t>
  </si>
  <si>
    <t>Kim, SB; Miles, D; Velu, T; Garcia-Saenz, J; Tan-Chiu, E; Sohn, JH; Dirix, L; Borms, M; Mingorance, JID; Liu, MC; Moezi, M; Kozloff, M; Sparano, J; Hsu, J; Brian, S; McNally, V; Brufsky, A</t>
  </si>
  <si>
    <t>Cobimetinib (COBI) plus Paclitaxel (PTX) as first-line treatment in patients (pts) with advanced triple-negative breast cancer (TNBC): Interim safety review of the ongoing phase 2 COLET study</t>
  </si>
  <si>
    <t>EUROPEAN JOURNAL OF CANCER</t>
  </si>
  <si>
    <t>[Kim, S. B.] Asan Med Ctr, Dept Med, Seoul, South Korea; [Miles, D.] Mt Vernon Canc Ctr, Med Oncol, London, England; [Velu, T.] Chirec Canc Inst, Med Oncol, Brussels, Belgium; [Garcia-Saenz, J.] Hosp Clin San Carlos, Med Oncol, Madrid, Spain; [Tan-Chiu, E.] Florida Canc Res Inst, Med Oncol, Plantation, FL USA; [Sohn, J. H.] Yonsei Univ Hlth Syst, Med Oncol, Severance Hosp, Seoul, South Korea; [Dirix, L.] Sint Augustinusklin, Med Oncol, Antwerp, Belgium; [Borms, M.] AZ Groeninge, Med Oncol, Kortrijk, Belgium; [Mingorance, J. I. D.] Hosp Infanta Cristina, Med Oncol, Badajoz, Spain; [Liu, M. C.] Koo Fdn Sun Yat Sen Canc Ctr, Med Oncol, Taipei, Taiwan; [Moezi, M.] Canc Specialists North Florida, Med Oncol, Jacksonville, FL USA; [Kozloff, M.] Ingalls Mem Hosp, Oncol Hematol, Harvey, IL USA; [Sparano, J.] Montefiore Einstein Canc Ctr, Oncol, Bronx, NY USA; [Hsu, J.] Genentech Inc, Biostat, San Francisco, CA 94080 USA; [Brian, S.] Genentech Inc, Prod Dev Oncol, San Francisco, CA 94080 USA; [McNally, V.] Roche Prod Ltd, Clin Dev, Welwyn Garden City AL7 3AY, Herts, England; [Brufsky, A.] Magee Womens Hosp, Hematol Oncol, Pittsburgh, PA USA</t>
  </si>
  <si>
    <t>0959-8049</t>
  </si>
  <si>
    <t>S101</t>
  </si>
  <si>
    <t>S102</t>
  </si>
  <si>
    <t>de Pablo, A; Bogoi, R; Bejarano, I; Toro, C; Valencia, E; Moreno, V; Martin-Carbonero, L; Gomez-Hernando, C; Rodes, B</t>
  </si>
  <si>
    <t>Short Communication: p21/CDKN1A Expression Shows Broad Interindividual Diversity in a Subset of HIV-1 Elite Controllers</t>
  </si>
  <si>
    <t>AIDS RESEARCH AND HUMAN RETROVIRUSES</t>
  </si>
  <si>
    <t>[de Pablo, Alicia; Bogoi, Roberta; Rodes, Berta] Univ Hosp La Paz, Fdn Biomed Res, Madrid, Spain; [de Pablo, Alicia; Bogoi, Roberta; Rodes, Berta] IdiPAZ, Madrid, Spain; [Bejarano, Irene] Hosp Carlos III, Fdn Biomed Res, Madrid, Spain; [Toro, Carlos] Univ Hosp La Paz Carlos III, Dept Microbiol, Madrid, Spain; [Valencia, Eulalia; Moreno, Victoria; Martin-Carbonero, Luz] Univ Hosp La Paz Carlos III, Dept Infect Dis, Madrid, Spain; [Gomez-Hernando, Cesar] Hosp Virgen Salud, Dept Microbiol, Toledo, OH, Spain</t>
  </si>
  <si>
    <t>Rodes, B (reprint author), Hosp Univ La Paz, Fdn Invest Biomed, Edificio IdiPAZ,Paseo Castellana 261, Madrid 28046, Spain.</t>
  </si>
  <si>
    <t>0889-2229</t>
  </si>
  <si>
    <t>Mora-Rillo, M; Fernandez-Romero, N; Navarro-San Francisco, C; Diez-Sebastian, J; Romero-Gomez, MP; Fernandez, FA; Lopez, JRA; Mingorance, J</t>
  </si>
  <si>
    <t>Impact of virulence genes on sepsis severity and survival in Escherichia coli bacteremia (vol 6, pg 93, 2015)</t>
  </si>
  <si>
    <t>VIRULENCE</t>
  </si>
  <si>
    <t>2150-5594</t>
  </si>
  <si>
    <t>Dahdouh, E; Orgaz, B; Gomez-Gil, R; Mingorance, J; Daoud, Z; Suarez, M; San Jose, C</t>
  </si>
  <si>
    <t>Patterns of biofilm structure and formation kinetics among Acinetobacter baumannii clinical isolates with different antibiotic resistance profiles</t>
  </si>
  <si>
    <t>MEDCHEMCOMM</t>
  </si>
  <si>
    <t>[Dahdouh, E.; Suarez, M.] Univ Complutense Madrid, Dept Anim Hlth, Fac Vet, Madrid, Spain; [Orgaz, B.; San Jose, C.] Univ Complutense Madrid, Dept Food Sci &amp; Technol, Fac Vet, Madrid, Spain; [Gomez-Gil, R.; Mingorance, J.] Hosp Univ La Paz, IdiPAZ, Serv Microbiol, Madrid, Spain; [Daoud, Z.] Univ Balamand, Dept Clin Microbiol, Fac Med &amp; Med Sci, Amioun, Lebanon</t>
  </si>
  <si>
    <t>Dahdouh, E (reprint author), Univ Complutense Madrid, Dept Anim Hlth, Fac Vet, Madrid, Spain.</t>
  </si>
  <si>
    <t>2040-2503</t>
  </si>
  <si>
    <t>Garcia, V; Escosa, L; Cabrerizo, M; Romero-Gomez, MP</t>
  </si>
  <si>
    <t>Sepsis-like syndrome and acute meningoencephalitis due to parechovirus type 3</t>
  </si>
  <si>
    <t>[Garcia, Veronica; Pilar Romero-Gomez, Maria] Hosp Univ La Paz, IdiPAZ, Microbiol Serv, Madrid, Spain; [Escosa, Luis] Hosp Univ La Paz, IdiPAZ, Serv Pediat, Madrid, Spain; [Cabrerizo, Maria] Ctr Nacl Microbiol Virol &amp; Inmunol Sanitarias Maja, Lab Enterovirus, Madrid, Spain</t>
  </si>
  <si>
    <t>Romero-Gomez, MP (reprint author), Hosp Univ La Paz, IdiPAZ, Microbiol Serv, Madrid, Spain.</t>
  </si>
  <si>
    <t>Klebsiella pneumoniae co-producing NDM-7 and OXA-48 carbapenemases isolated from a patient with prolonged hospitalisation.</t>
  </si>
  <si>
    <t>Lazaro-Perona, F; Sarria-Visa, A; Ruiz-Carrascoso, G; Mingorance, J; Garcia-Rodriguez, J; Gomez-Gil, R</t>
  </si>
  <si>
    <t>International journal of antimicrobial agents</t>
  </si>
  <si>
    <t>Department of Clinical Microbiology, Hospital Universitario La Paz, Madrid, Spain. Electronic address: fernandolazaroperona@gmail.com.</t>
  </si>
  <si>
    <t>Chronic lung infection caused by Trichosporon mycotoxinivorans and tricosporin mucoides in an immunocompetent cystic fibrosis patient.</t>
  </si>
  <si>
    <t>Archivos de bronconeumologia</t>
  </si>
  <si>
    <t>2016 Jul (Epub 2015 Dec 30)</t>
  </si>
  <si>
    <t>Servicio de Neumologia, Hospital Universitario La Paz, Madrid, Espana.</t>
  </si>
  <si>
    <t>Mingorance, Jesus; Regueiro, Benito; Munoz-Bellido, Juan Luis</t>
  </si>
  <si>
    <t>34 Suppl 2</t>
  </si>
  <si>
    <t>Servicio de Microbiologia, Hospital Universitario La Paz, IdiPAZ, Madrid, Espana. Electronic address: jesus.mingorance.idipaz@gmail.com.</t>
  </si>
  <si>
    <t>Quiles Melero, Inmaculada; Pelaez, Teresa; Rezusta Lopez, Antonio; Garcia-Rodriguez, Julio</t>
  </si>
  <si>
    <t>26-30</t>
  </si>
  <si>
    <t>Servicio de Microbiologia, Hospital Universitario La Paz, Madrid, Espana.</t>
  </si>
  <si>
    <t>Torices, S; Julia, A; Munoz, P; Varela, I; Balsa, A; Marsal, S; Fernandez-Nebro, A; Blanco, F; Lopez-Hoyos, M; Martinez-Taboada, V; Fernandez-Luna, JL</t>
  </si>
  <si>
    <t>A functional variant of TLR10 modifies the activity of NF kappa B and may help predict a worse prognosis in patients with rheumatoid arthritis</t>
  </si>
  <si>
    <t>ARTHRITIS RESEARCH &amp; THERAPY</t>
  </si>
  <si>
    <t>[Torices, Silvia; Martinez-Taboada, Victor] Hosp Univ Marques de Valdecilla, Serv Reumatol, Inst Invest Valdecilla IDIVAL, Ave Valdecilla S-N, Santander 39008, Spain; [Torices, Silvia; Fernandez-Luna, Jose L.] Hosp Univ Marques de Valdecilla, Unidad Genet, Inst Invest Valdecilla IDIVAL, Ave Valdecilla S-N, Santander 39008, Spain; [Julia, Antonio; Marsal, Sara] Vall dHebron Res Inst, Rheumatol Res Grp, Barcelona 08035, Spain; [Munoz, Pedro] Serv Cantabro Salud, Gerencia Atenc Primaria, Santander 39011, Spain; [Varela, Ignacio] Univ Cantabria, CSIC, Inst Biomed &amp; Biotecnol Cantabria, Santander 39011, Spain; [Balsa, Alejandro] Hosp Univ La Paz, Serv Reumatol, Madrid 28046, Spain; [Fernandez-Nebro, Antonio] Univ Malaga, Unidad Reumatol, Inst Invest Biomed Malaga, Hosp Univ Malaga, Malaga 29010, Spain; [Blanco, Francisco] Hosp Univ A Coruna, Dept Reumatol, La Coruna 15006, Spain; [Lopez-Hoyos, Marcos] Hosp Univ Marques de Valdecilla, Secc Inmunol, Inst Invest Valdecilla IDIVAL, Ave Valdecilla S-N, Santander 39008, Spain; [Martinez-Taboada, Victor] Univ Cantabria, Fac Med, Santander 39011, Spain</t>
  </si>
  <si>
    <t>Fernandez-Luna, JL (reprint author), Hosp Univ Marques de Valdecilla, Unidad Genet, Inst Invest Valdecilla IDIVAL, Ave Valdecilla S-N, Santander 39008, Spain.</t>
  </si>
  <si>
    <t>1478-6354</t>
  </si>
  <si>
    <t>Pontes, C; Gratacos, J; Avendano, C; Torres, F; Vallano, A; Calvo, G; Vives, R; Juanola, X; Sanz, J; de Miguel, E; Sanmarti, R</t>
  </si>
  <si>
    <t>EVALUATION OF DOSE REDUCTION VS. STANDARD DOSING FOR MAINTENANCE OF REMISSION IN PATIENTS WITH SPONDYLOARTHROPATHIES AND CLINICAL REMISSION WITH ANTI-TNF (REDES-TNF): A MULTICENTRE, RANDOMIZED, OPEN-LABEL CONTROLLED CLINICAL TRIAL</t>
  </si>
  <si>
    <t>BASIC &amp; CLINICAL PHARMACOLOGY &amp; TOXICOLOGY</t>
  </si>
  <si>
    <t>[Pontes, C.; Vives, R.] Univ Autonoma Barcelona, Dept Farmacol Terapeut &amp; Toxicol, Unitat Farmacol Clin, Parc Tauli Hosp Univ, Barcelona, Spain; [Gratacos, J.] Univ Autonoma Barcelona, Dept Farmacol Terapeut &amp; Toxicol, Serv Reumatol, Parc Tauli Hosp Univ, Barcelona, Spain; [Avendano, C.] Hosp Puerta de Hierro Majadahonda, Serv Farmacol Clin, Madrid, Spain; [Torres, F.] Univ Autonoma Barcelona, Hosp Clin Barcelona, Med Stat Core Facil, IDIBAPS,Biostat Unit,Sch Med, Barcelona, Spain; [Vallano, A.] Univ Barcelona, Hosp Univ Bellvitge, Ser Farmacol Clin, Barcelona, Spain; [Calvo, G.] Univ Barcelona, Hosp Clin Barcelona, Ser Farmacol Clin, Barcelona, Spain; [Juanola, X.] Univ Barcelona, Hosp Univ Bellvitge, Serv Reumatol, Barcelona, Spain; [Sanz, J.] Hosp Univ Puerta de Hierro Majadahonda, Serv Reumatol, Madrid, Spain; [de Miguel, E.] Hosp Univ La Paz, Serv Reumatol, Madrid, Spain; [Sanmarti, R.] Univ Barcelona, Hosp Clin Barcelona, Serv Reumatol, Barcelona, Spain</t>
  </si>
  <si>
    <t>1742-7835</t>
  </si>
  <si>
    <t>Kviatkovsky, MJ; Ramiro, S; Landewe, R; Dougados, M; Tubach, F; Bellamy, N; Hochberg, M; Ravaud, P; Martin-Mola, E; Awada, H; Bombardier, C; Felson, D; Hajjaj-Hassouni, N; Logeart, I; Matucci-Cerinic, M; van de Laar, M; van der Heijde, D</t>
  </si>
  <si>
    <t>The Minimum Clinically Important Improvement and Patient-acceptable Symptom State in the BASDAI and BASFI for Patients with Ankylosing Spondylitis</t>
  </si>
  <si>
    <t>JOURNAL OF RHEUMATOLOGY</t>
  </si>
  <si>
    <t>[Kviatkovsky, Milla Johanna; Ramiro, Sofia; van der Heijde, Desiree] Leiden Univ, Med Ctr, Dept Rheumatol, POB 9600, Leiden, Netherlands; [Landewe, Robert] Amsterdam Rheumatol Ctr, Dept Clin Immunol &amp; Rheumatol, Amsterdam, Netherlands; [van de Laar, Mart] Univ Twente, Med Spectrum Twente, Arthrit Ctr Twente, Enschede, Netherlands; [Dougados, Maxime] Paris Descartes Univ, Dept Rheumatol B, Paris, France; [Tubach, Florence] Univ Paris Diderot, Sorbonne Paris Cite, UMR 1123, Paris, France; [Tubach, Florence] INSERM, UMR 1123, CIC EC 1425, Paris, France; [Tubach, Florence] Hop Bichat Claude Bernard, APHP, Dept Epidemiol &amp; Rech Clin, Paris, France; [Ravaud, Philippe] INSERM, U738, Paris, France; [Ravaud, Philippe] Hop Hotel Dieu, AP HP, Ctr Epidemiol Clin, Paris, France; [Ravaud, Philippe] Univ Paris 05, Paris, France; [Logeart, Isabelle] Pfizer SAS, Paris, France; [Bellamy, Nicholas] Univ Queensland, Sch Med, Royal Brisbane &amp; Womens Hosp, Brisbane, Qld, Australia; [Hochberg, Marc] Univ Maryland, Sch Med, Dept Med, Baltimore, MD 21201 USA; [Hochberg, Marc] Univ Maryland, Sch Med, Dept Epidemiol &amp; Publ Hlth, Baltimore, MD 21201 USA; [Felson, David] Boston Univ, Sch Med, Boston, MA 02118 USA; [Martin-Mola, Emilio] Univ Autonoma Madrid, Hosp Univ La Paz, Dept Rheumatol, Madrid, Spain; [Awada, Hassane] St Joseph Univ, Dept Rheumatol, Hotel Dieu France Hosp, Beirut, Lebanon; [Bombardier, Claire] Univ Toronto, Dept Hlth Policy Management &amp; Evaluat, Div Rheumatol, Toronto, ON, Canada; [Bombardier, Claire] Univ Hlth Network, Toronto Gen Res Inst, Div Clin Decis Making &amp; Hlth Care, Toronto, ON, Canada; [Bombardier, Claire] Inst Work &amp; Hlth, Toronto, ON, Canada; [Bombardier, Claire] Mt Sinai Hosp, Toronto, ON, Canada; [Hajjaj-Hassouni, Najia] Mohammed Vth Univ, LIRPOS URAC30, Rheumatol &amp; Phys Rehabil Dept, El Ayachi Hosp, Sale, Morocco; [Matucci-Cerinic, Marco] Univ Florence, Dept Expt &amp; Clin Med, Div Rheumatol AOUC, Florence, Italy</t>
  </si>
  <si>
    <t>van der Heijde, D (reprint author), Leiden Univ, Med Ctr, Dept Rheumatol, POB 9600, Leiden, Netherlands.</t>
  </si>
  <si>
    <t>0315-162X</t>
  </si>
  <si>
    <t>Ruiz-Arguello, MB; Maguregui, A; del Agua, AR; Pascual-Salcedo, D; Martinez-Feito, A; Jurado, T; Plasencia, C; Balsa, A; Llinares-Tello, F; Rosas, J; Torres, N; Martinez, A; Nagore, D</t>
  </si>
  <si>
    <t>Antibodies to infliximab in Remicade-treated rheumatic patients show identical reactivity towards biosimilars</t>
  </si>
  <si>
    <t>ANNALS OF THE RHEUMATIC DISEASES</t>
  </si>
  <si>
    <t>[Begona Ruiz-Arguello, M.; Maguregui, Ainara; Ruiz del Agua, Ainhoa; Torres, Nerea; Martinez, Antonio; Nagore, Daniel] Progenika Grifols, R&amp;D Dept, Derio, Spain; [Pascual-Salcedo, Dora] La Paz Univ Hosp, Immunol Unit, Madrid, Spain; [Martinez-Feito, Ana] La Paz Univ Hosp Idipaz, Immunol Unit, Madrid, Spain; [Jurado, Teresa; Plasencia, Chamaida; Balsa, Alejandro] La Paz Univ Hosp, Dept Rheumatol, Madrid, Spain; [Llinares-Tello, Francisca] Hosp Marina Baixa, Clin Anal, Villajoyosa, Spain; [Rosas, Jose] Hosp Marina Baixa, Dept Rheumatol, Villajoyosa, Spain</t>
  </si>
  <si>
    <t>Ruiz-Arguello, MB (reprint author), Progenika Grifols, 504 Parque Tecnol Bizkaia, Derio 48160, Spain.</t>
  </si>
  <si>
    <t>0003-4967</t>
  </si>
  <si>
    <t>Lopez-Isac, E; Martin, JE; Assassi, S; Simeon, CP; Carreira, P; Ortego-Centeno, N; Freire, M; Beltran, E; Narvaez, J; Alegre-Sancho, JJ; Fernandez-Gutierrez, B; Balsa, A; Ortiz, AM; Gonzalez-Gay, MA; Beretta, L; Santaniello, A; Bellocchi, C; Lunardi, C; Moroncini, G; Gabrielli, A; Witte, T; Hunzelmann, N; Distler, JHW; Riekemasten, G; van der Helm-Van Mil, AH; de Vries-Bouwstra, J; Magro-Checa, C; Voskuyl, AE; Vonk, MC; Molberg, O; Merriman, T; Hesselstrand, R; Nordin, A; Padyukov, L; Herrick, A; Eyre, S; Koeleman, BPC; Denton, CP; Fonseca, C; Radstake, TRDJ; Worthington, J; Mayes, MD; Martin, J</t>
  </si>
  <si>
    <t>IRF4 Newly Identified as a Common Susceptibility Locus for Systemic Sclerosis and Rheumatoid Arthritis in a Cross-Disease Meta-Analysis of Genome-Wide Association Studies</t>
  </si>
  <si>
    <t>ARTHRITIS &amp; RHEUMATOLOGY</t>
  </si>
  <si>
    <t>[Lopez-Isac, Elena; Martin, Jose-Ezequiel; Martin, Javier] CSIC, Inst Parasitol &amp; Biomed Lopez Neyra, Granada, Spain; [Assassi, Shervin; Mayes, Maureen D.] Univ Texas Hlth Sci Ctr Houston, Houston, TX 77030 USA; [Simeon, Carmen P.] Valle Hebron Hosp, Barcelona, Spain; [Carreira, Patricia] 12 Octubre Univ Hosp, Madrid, Spain; [Ortego-Centeno, Norberto] Clin Univ Hosp, Granada, Spain; [Freire, Mayka] Complexo Hosp Univ Vigo, Vigo, Spain; [Beltran, Emma] Hosp Gen Univ Valencia, Valencia, Spain; [Narvaez, Javier] Hosp Univ Bellvitge, Barcelona, Spain; [Alegre-Sancho, Juan J.] Hosp Univ Doctor Peset, Valencia, Spain; [Fernandez-Gutierrez, Benjamin] Hosp Clin San Carlos, Madrid, Spain; [Balsa, Alejandro] Hosp Univ La Paz, Inst Invest Sanitaria La Paz, Madrid, Spain; [Ortiz, Ana M.] Hosp Univ La Princesa, Inst Invest Sanitaria La Princesa, Madrid, Spain; [Gonzalez-Gay, Miguel A.] Univ Cantabria, Santander, Spain; [Beretta, Lorenzo; Santaniello, Alessandro; Bellocchi, Chiara] Fdn IRCCS Ca Granda Osped Maggiore Policlin Milan, Referral Ctr Syst Autoimmune Dis, Milan, Italy; [Lunardi, Claudio] Univ Verona, Verona, Italy; [Moroncini, Gianluca; Gabrielli, Armando] Univ Politecn Marche, Ancona, Italy; [Moroncini, Gianluca; Gabrielli, Armando] Osped Riuniti, Ancona, Italy; [Witte, Torsten] Hannover Med Sch, Hannover, Germany; [Hunzelmann, Nicolas] Univ Cologne, Cologne, Germany; [Distler, Jorg H. W.] Univ Erlangen Nurnberg, Erlangen, Germany; [Riekemasten, Gabriella] Univ Lubeck, Lubeck, Germany; [van der Helm-Van Mil, Annette H.; de Vries-Bouwstra, Jeska; Magro-Checa, Cesar] Leiden Univ, Med Ctr, Leiden, Netherlands; [Voskuyl, Alexandre E.] Vrije Univ Amsterdam Med Ctr, Amsterdam, Netherlands; [Vonk, Madelon C.] Radboud Univ Nijmegen, Med Ctr, Nijmegen, Netherlands; [Molberg, Oyvind] Oslo Univ Hosp Rikshosp, Oslo, Norway; [Molberg, Oyvind] Univ Oslo, Inst Clin Med, Oslo, Norway; [Merriman, Tony] Univ Otago, Otago, New Zealand; [Hesselstrand, Roger] Lund Univ, Lund, Sweden; [Nordin, Annika; Padyukov, Leonid] Karolinska Univ Hosp, Karolinska Inst, Stockholm, Sweden; [Herrick, Ariane; Eyre, Steve; Worthington, Jane] Univ Manchester, Manchester Acad Hlth Sci Ctr, Manchester, Lancs, England; [Koeleman, Bobby P. C.] Univ Med Ctr Utrecht, Utrecht, Netherlands; [Denton, Christopher P.; Fonseca, Carmen] Royal Free, Ctr Rheumatol, London, England; [Denton, Christopher P.; Fonseca, Carmen] UCL, Sch Med, London, England; [Radstake, Timothy R. D. J.] Univ Med Ctr Utrecht, Utrecht, Netherlands</t>
  </si>
  <si>
    <t>Lopez-Isac, E; Martin, J (reprint author), IPBLN CSIC, Parque Tecnol Ciencias Salud, Ave Conocimiento S-N 18016-Armilla, Granada, Spain.</t>
  </si>
  <si>
    <t>2326-5191</t>
  </si>
  <si>
    <t>Lopez-Mejias, R; Genre, F; Remuzgo-Martinez, S; Gonzalez-Juanatey, C; Robustillo-Villarino, M; Llorca, J; Corrales, A; Vicente, E; Miranda-Filloy, JA; Magro, C; Tejera-Segura, B; Huaranga, MAR; Pina, T; Blanco, R; Alegre-Sancho, JJ; Raya, E; Mijares, V; Ubilla, B; Sanchez, MDM; Gomez-Vaquero, C; Balsa, A; Pascual-Salcedo, D; Lopez-Longo, FJ; Carreira, P; Gonzalez-Alvaro, I; Rodriguez-Rodriguez, L; Fernandez-Gutierrez, B; Ferraz-Amaro, I; Castaneda, S; Martin, J; Gonzalez-Gay, MA</t>
  </si>
  <si>
    <t>Influence of elevated-CRP level-related polymorphisms in non-rheumatic Caucasians on the risk of subclinical atherosclerosis and cardiovascular disease in rheumatoid arthritis</t>
  </si>
  <si>
    <t>[Lopez-Mejias, Raquel; Genre, Fernanda; Remuzgo-Martinez, Sara; Corrales, Alfonso; Pina, Trinitario; Blanco, Ricardo; Mijares, Veronica; Ubilla, Begona; Gonzalez-Gay, Miguel A.] IDIVAL, Div Rheumatol, Epidemiol Genet &amp; Atherosclerosis Res Grp Syst In, Santander, Spain; [Gonzalez-Juanatey, Carlos] Hosp Lucus Augusti, Dept Cardiol, Lugo, Spain; [Robustillo-Villarino, Montserrat; Alegre-Sancho, Juan J.] Hosp Univ Doctor Peset, Div Rheumatol, Valencia, Spain; [Llorca, Javier] Univ Cantabria, Sch Med, Dept Epidemiol &amp; Computat Biol, Santander, Spain; [Llorca, Javier] IDIVAL, CIBER Epidemiol &amp; Salud Publ CIBERESP, Santander, Spain; [Vicente, Esther; Gonzalez-Alvaro, Isidoro; Castaneda, Santos] Hosp Univ Princesa, IIS IPrincesa, Div Rheumatol, Madrid, Spain; [Miranda-Filloy, Jose A.] Hosp Univ Lucus Augusti, Dept Rheumatol, Lugo, Spain; [Magro, Cesar; Raya, Enrique] Hosp Clin San Cecilio, Div Rheumatol, Granada, Spain; [Tejera-Segura, Beatriz; Ferraz-Amaro, Ivan] Hosp Univ Canarias, Div Rheumatol, Santa Cruz De Tenerife, Spain; [Ramirez Huaranga, Marco A.; Minguez Sanchez, Maria D.] Hosp Gen Univ Ciudad Real, Div Rheumatol, Ciudad Real, Spain; [Gomez-Vaquero, Carmen] Hosp Univ Bellvitge, Div Rheumatol, Barcelona, Spain; [Balsa, Alejandro; Pascual-Salcedo, Dora] Hosp Univ La Paz, Dept Rheumatol, Madrid, Spain; [Lopez-Longo, Francisco J.] Hosp Gen Univ Gregorio Maranon, Dept Rheumatol, Madrid, Spain; [Carreira, Patricia] Hosp Univ 12 Octubre, Dept Rheumatol, Madrid, Spain; [Rodriguez-Rodriguez, Luis; Fernandez-Gutierrez, Benjamin] Hosp Clin San Carlos, Dept Rheumatol, Madrid, Spain; [Martin, Javier] IPBLN CSIC, Inst Parasitol &amp; Biomed Lopez Neyra, Granada, Spain; [Gonzalez-Gay, Miguel A.] Univ Cantabria, Sch Med, Santander, Spain; [Gonzalez-Gay, Miguel A.] Univ Witwatersrand, Fac Hlth Sci, Sch Physiol, Cardiovasc Pathophysiol &amp; Genom Res Unit, Johannesburg, South Africa</t>
  </si>
  <si>
    <t>Gonzilez-Gay, MA (reprint author), IDIVAL, Div Rheumatol, Epidemiol Genet &amp; Atherosclerosis Res Grp Syst In, Santander, Spain.; Gonzilez-Gay, MA (reprint author), Univ Cantabria, Sch Med, Santander, Spain.; Gonzilez-Gay, MA (reprint author), Univ Witwatersrand, Fac Hlth Sci, Sch Physiol, Cardiovasc Pathophysiol &amp; Genom Res Unit, Johannesburg, South Africa.</t>
  </si>
  <si>
    <t>AUG 18</t>
  </si>
  <si>
    <t>Ventura-Rios, L; Sanchez-Bringas, G; Pineda, C; Hernandez-Diaz, C; Reginato, A; Alva, M; Audisio, M; Bertoli, A; Cazenave, T; Gutierrez, M; Mora, C; Py, G; Sedano, O; Solano, C; de Miguel, E</t>
  </si>
  <si>
    <t>Tendon involvement in patients with gout: an ultrasound study of prevalence</t>
  </si>
  <si>
    <t>CLINICAL RHEUMATOLOGY</t>
  </si>
  <si>
    <t>[Ventura-Rios, Lucio; Hernandez-Diaz, Cristina] Inst Nacl Rehabil, Musculoskeletal Ultrasound Lab, Mexico City, DF, Mexico; [Sanchez-Bringas, Guadalupe] Inst Nacl Rehabil, Spine Surg Serv, Mexico City, DF, Mexico; [Pineda, Carlos] Inst Nacl Rehabil, Res Direct, Mexico City, DF, Mexico; [Reginato, Anthony] Brown Univ, Rheumatol Res &amp; Musculoskeletal Ultrasound, Providence VAMC, Univ Med Fdn,RIH, Providence, RI 02912 USA; [Alva, Magaly; Mora, Claudia] Hosp Edgardo Rebagliati Martins, Rheumatol Unit, Lima, Peru; [Audisio, Marcelo; Py, Guillermo] Hosp Nacl Clin, Fac Ciencias Med, Rheumatol Unit, Cordoba, Argentina; [Bertoli, Ana] Inst Reumatol Strusberg, Rheumatol Unit, Cordoba, Argentina; [Cazenave, Tomas] Inst Rehabil Psicofis, Rheumatol Unit, Buenos Aires, DF, Argentina; [Gutierrez, Marwin] Inst Nacl Rehabil, Div Enfermedades Musculoesquelet &amp; Reumat, Mexico City, DF, Mexico; [Sedano, Oscar] Hosp Marino Molina Scippa ESSALUD, Rheumatol Lima, Lima, Peru; [Solano, Carla] Hosp Nacl Rosales, Rheumatol Unit, San Salvador, El Salvador; [de Miguel, Eugenio] Hosp Univ La Paz, Rheumatol Unit, Madrid, Spain</t>
  </si>
  <si>
    <t>Ventura-Rios, L (reprint author), Inst Nacl Rehabil, Musculoskeletal Ultrasound Lab, Mexico City, DF, Mexico.</t>
  </si>
  <si>
    <t>0770-3198</t>
  </si>
  <si>
    <t>Martin-Mola, E; Balsa, A; Garcia-Vicuna, R; Gomez-Reino, J; Gonzalez-Gay, MA; Sanmarti, R; Loza, E</t>
  </si>
  <si>
    <t>Anti-citrullinated peptide antibodies and their value for predicting responses to biologic agents: a review</t>
  </si>
  <si>
    <t>RHEUMATOLOGY INTERNATIONAL</t>
  </si>
  <si>
    <t>[Martin-Mola, Emilio; Balsa, Alejandro] Hosp Univ La Paz, Hosp La Paz Inst Hlth Res IdiPAZ, Reumatol Dept, Madrid, Spain; [Garcia-Vicuna, Rosario] Hosp Univ Princesa, Reumatol Dept, IIS IP, Madrid, Spain; [Gomez-Reino, Juan] Clin Univ Hosp Santiago de Compostela, Hlth Res Inst Santiago de Compostela IDIS, Santiago De Compostela, Spain; [Angel Gonzalez-Gay, Miguel] Univ Cantabria, Dept Rheumatol, Genet &amp; Atherosclerosis Res Grp System Inflammato, IDIVAL, Santander, Spain; [Sanmarti, Raimon] Univ Barcelona, Hosp Clin Barcelona, Arthrit Unit, Rheumatol Serv, Barcelona, Spain; [Loza, Estibaliz] Inst Salud Musculoesquelet, Madrid, Spain; [Martin-Mola, Emilio] D Med Clin, Rheumatol Unit, Principe Vergara 44, Madrid 28001, Spain</t>
  </si>
  <si>
    <t>Martin-Mola, E (reprint author), Hosp Univ La Paz, Hosp La Paz Inst Hlth Res IdiPAZ, Reumatol Dept, Madrid, Spain.; Martin-Mola, E (reprint author), D Med Clin, Rheumatol Unit, Principe Vergara 44, Madrid 28001, Spain.</t>
  </si>
  <si>
    <t>0172-8172</t>
  </si>
  <si>
    <t>Almodovar, R; Navarro-Compan, V; Fernandez-Carballido, C; Hernandez, A; De Miguel, E; Zarco, P</t>
  </si>
  <si>
    <t>Differences between familial and sporadic early spondyloarthritis: results from the ESPERANZA cohort</t>
  </si>
  <si>
    <t>CLINICAL AND EXPERIMENTAL RHEUMATOLOGY</t>
  </si>
  <si>
    <t>[Almodovar, R.; Zarco, P.] Hosp Univ Fdn Alcorcon, Rheumatol Unit, Avda Budapest S-N, Madrid 28922, Spain; [Navarro-Compan, V.; De Miguel, E.] Hosp Univ La Paz, Rheumatol Unit, Madrid, Spain; [Fernandez-Carballido, C.] Hosp Univ Elda, Rheumatol Unit, Alicante, Spain; [Hernandez, A.] Hosp Univ Virgen Salud, Rheumatol Unit, Toledo, Spain</t>
  </si>
  <si>
    <t>Almodovar, R (reprint author), Hosp Univ Fdn Alcorcon, Rheumatol Unit, Avda Budapest S-N, Madrid 28922, Spain.</t>
  </si>
  <si>
    <t>0392-856X</t>
  </si>
  <si>
    <t>Plasencia, C; Wolbink, G; Krieckaert, CLM; Kneepkens, EL; Turk, S; Jurado, T; Martinez-Feito, A; Navarro-Compan, V; Bonilla, G; Villalba, A; Peiteado, D; Nuno, L; Martin-Mola, E; Nurmohamed, MT; van der Kleij, D; Rispens, T; Pascual-Salcedo, D; Balsa, A</t>
  </si>
  <si>
    <t>Comparing a tapering strategy to the standard dosing regimen of TNF inhibitors in rheumatoid arthritis patients with low disease activity</t>
  </si>
  <si>
    <t>[Plasencia, C.; Navarro-Compan, V.; Bonilla, G.; Villalba, A.; Peiteado, D.; Nuno, L.; Martin-Mola, E.; Balsa, A.] La Paz Univ Hosp Idipaz, Dept Rheumatol, Castellana 261, Madrid 28046, Spain; [Wolbink, G.; Krieckaert, C. L. M.; Kneepkens, E. L.; Turk, S.; Nurmohamed, M. T.] Jan van Breemen Res Inst Reade, Amsterdam, Netherlands; [Wolbink, G.; Martinez-Feito, A.; Nurmohamed, M. T.] Vrije Univ Amsterdam, Med Ctr, Dept Rheumatol, Amsterdam, Netherlands; [Jurado, T.; Pascual-Salcedo, D.] La Paz Univ Hosp Idipaz, Immunol Unit, Madrid, Spain; [van der Kleij, D.] Sanquin Diagnost Serv, Amsterdam, Netherlands; [Rispens, T.] Sanquin Res, Dept Immunopathol, Amsterdam, Netherlands; [Rispens, T.] Acad Med Ctr, Landsteiner Lab, Amsterdam, Netherlands</t>
  </si>
  <si>
    <t>Plasencia, C (reprint author), La Paz Univ Hosp Idipaz, Dept Rheumatol, Castellana 261, Madrid 28046, Spain.</t>
  </si>
  <si>
    <t>Navarro-Compan, V; Moreno, M; Gratacos, J; de Miguel, E; Aparicio, M; Font, P; Linares, LF; Clavaguera, T; Fernandez-Dapica, P; Cuende, E; Fernandez-Espartero, C; Juanola, X</t>
  </si>
  <si>
    <t>IS THE PATTERN OF PATIENTS WITH AXIAL SPONDYLOARTHRITIS STARTING BIOLOGICAL THERAPY CHANGING OVERTIME? RESULTS FROM REGISPONSERBIO?</t>
  </si>
  <si>
    <t>[Navarro-Compan, V; de Miguel, E.] Univ Hosp La Paz, Dept Rheumatol, IdiPaz, Madrid, Spain; [Moreno, M.; Gratacos, J.] Hosp Parc Tauli, Sabadell, Spain; [Aparicio, M.; Juanola, X.] Hosp Univ Bellvitge, Barcelona, Spain; [Font, P.] Hosp Univ Reina Sofia, Cordoba, Spain; [Linares, L. F.] Hsop Virgen de la Arrixaca, Murcia, Spain; [Clavaguera, T.] Hosp Palamos, Girona, Spain; [Fernandez-Dapica, P.] Hosp 12 Octubre, Madrid, Spain; [Cuende, E.] Hosp Univ Principe Asturias Madrid, Oviedo, Spain; [Fernandez-Espartero, C.] Hosp Zarzuela, Madrid, Spain</t>
  </si>
  <si>
    <t>Navarro-Compan, V; Plasencia, C; Monjo, I; Peiteado, D; Villalba, A; Balsa, A; Martin-Mola, E; de Miguel, E</t>
  </si>
  <si>
    <t>IS IT POSSIBLE TO INTERRUPT ANTI-TNF THERAPY USING A TAPERING STRATEGY IN PATIENTS WITH ANKYLOSING SPONDYLITIS ACHIEVING CLINICAL RESPONSE?</t>
  </si>
  <si>
    <t>[Navarro-Compan, V; Plasencia, C.; Monjo, I; Peiteado, D.; Villalba, A.; Balsa, A.; Martin-Mola, E.; de Miguel, E.] Univ Hosp La Paz, Dept Rheumatol, IdiPaz, Madrid, Spain</t>
  </si>
  <si>
    <t>Navarro-Compan, V; Plasencia-Rodriguez, C; de Miguel, E; Balsa, A; Martin-Mola, E; Seoane-Mato, D; Canete, JD</t>
  </si>
  <si>
    <t>Anti-TNF discontinuation and tapering strategies in patients with axial spondyloarthritis: a systematic literature review</t>
  </si>
  <si>
    <t>RHEUMATOLOGY</t>
  </si>
  <si>
    <t>[Navarro-Compan, Victoria; Plasencia-Rodriguez, Chamaida; de Miguel, Eugenio; Martin-Mola, Emilio] Univ Hosp La Paz, IdiPaz, Dept Rheurnatol, Madrid, Spain; [Balsa, Alejandro; Seoane-Mato, Daniel] Spanish Soc Rheumatol, Res Unit, Madrid, Spain; [Canete, Juan D.] Hosp Clin Barcelona, Dept Rheumatol, Barcelona, Spain; [Canete, Juan D.] IDIBAPS, Barcelona, Spain</t>
  </si>
  <si>
    <t>Navarro-Compan, V (reprint author), Univ Hosp La Paz, Dept Rheumatol, Madrid, Spain.</t>
  </si>
  <si>
    <t>1462-0324</t>
  </si>
  <si>
    <t>Varela, H; Villamanan, E; Plasencia, C; Romero, JA; Ruano, M; Balsa, A; Herrero, A</t>
  </si>
  <si>
    <t>Safety of antitumour necrosis factor treatments in chronic rheumatic diseases: therapy discontinuations related to side effects</t>
  </si>
  <si>
    <t>JOURNAL OF CLINICAL PHARMACY AND THERAPEUTICS</t>
  </si>
  <si>
    <t>[Varela, H.; Villamanan, E.; Romero, J. A.; Ruano, M.; Herrero, A.] La Paz Univ Hosp, Pharm, Madrid, Spain; [Plasencia, C.; Balsa, A.] La Paz Univ Hosp, Rheumatol, Madrid, Spain</t>
  </si>
  <si>
    <t>Villamanan, E (reprint author), La Paz Univ Hosp, Dept Pharm, Paseo Castellana 261, Madrid 28046, Spain.</t>
  </si>
  <si>
    <t>0269-4727</t>
  </si>
  <si>
    <t>Baron, R; Likar, R; Martin-Mola, E; Blanco, FJ; Kennes, L; Mueller, M; Falke, D; Steigerwald, I</t>
  </si>
  <si>
    <t>Effectiveness of Tapentadol Prolonged Release (PR) Compared with Oxycodone/Naloxone PR for the Management of Severe Chronic Low Back Pain with a Neuropathic Component: A Randomized, Controlled, Open-Label, Phase 3b/4 Study</t>
  </si>
  <si>
    <t>PAIN PRACTICE</t>
  </si>
  <si>
    <t>[Baron, Ralf] Univ Klinikum Schleswig Holstein, Div Neurol Pain Res &amp; Therapy, Campus Kiel, Kiel, Germany; [Likar, Rudolf] Gen Hosp Klagenfurt, Dept Anaesthesiol &amp; IntensiveMedicine, Interdisciplinary Ctr Pain Therapy &amp; Palliat Med, Klagenfurt, Austria; [Martin-Mola, Emilio] Hosp Univ La Paz, Idipaz, Rheumatol, Madrid, Spain; [Blanco, Francisco J.] Univ Coruna UDC, Serv Reumatol, Inst Invest Biomed A Coruna INIBIC, CHUAC,Sergas, La Coruna, Spain; [Kennes, Lieven] Grunenthal GmbH, Grunenthal Innovat Global Biometr, Aachen, Germany; [Mueller, Matthias; Falke, Dietmar; Steigerwald, Ilona] Grunenthal GmbH, Med Affairs Europe &amp; Australia, Aachen, Germany</t>
  </si>
  <si>
    <t>Steigerwald, I (reprint author), Grunenthal GmbH, Zieglerstr 6, D-52078 Aachen, Germany.</t>
  </si>
  <si>
    <t>1530-7085</t>
  </si>
  <si>
    <t>Balsa, AI; Cid, A</t>
  </si>
  <si>
    <t>A RANDOMIZED IMPACT EVALUATION OF A TUITION-FREE PRIVATE SCHOOL TARGETING LOW INCOME STUDENTS IN URUGUAY</t>
  </si>
  <si>
    <t>JOURNAL OF APPLIED ECONOMICS</t>
  </si>
  <si>
    <t>[Balsa, Ana Ines; Cid, Alejandro] Univ Montevideo, Dept Econ, Prudencio Pena 2544, Montevideo 11600, Uruguay; [Balsa, Ana Ines; Cid, Alejandro] Univ Montevideo, Ctr Appl Res Econ, Prudencio Pena 2544, Montevideo 11600, Uruguay</t>
  </si>
  <si>
    <t>Balsa, AI (reprint author), Univ Montevideo, Dept Econ, Prudencio Pena 2544, Montevideo 11600, Uruguay.; Balsa, AI (reprint author), Univ Montevideo, Ctr Appl Res Econ, Prudencio Pena 2544, Montevideo 11600, Uruguay.</t>
  </si>
  <si>
    <t>1514-0326</t>
  </si>
  <si>
    <t>Moots, RJ; Balsa, A; Wolbink, G</t>
  </si>
  <si>
    <t>Reporting of potential immunogenicity with biologic drugs: clarity and accuracy required</t>
  </si>
  <si>
    <t>[Moots, Robert J.; Balsa, Alejandro; Wolbink, Gertjan] Univ Liverpool, Liverpool L69 3BX, Merseyside, England</t>
  </si>
  <si>
    <t>Moots, RJ (reprint author), Univ Liverpool, Liverpool L69 3BX, Merseyside, England.</t>
  </si>
  <si>
    <t>E24</t>
  </si>
  <si>
    <t>Ventura-Rios, L; Navarro-Compan, V; Aliste, M; Linares, MA; Areny, R; Audisio, M; Bertoli, AM; Cazenave, T; Ceron, C; Diaz, ME; Gutierrez, M; Hernandez, C; Navarta, D; Pineda, C; Py, GE; Reginato, AM; Rosa, J; Saaibi, DL; Sedano, O; Solano, C; Castillo-Gallego, C; Falcao, S; De Miguel, E</t>
  </si>
  <si>
    <t>Is entheses ultrasound reliable? A reading Latin American exercise</t>
  </si>
  <si>
    <t>[Navarro-Compan, V.; Castillo-Gallego, C.; De Miguel, E.] La Paz Univ Hosp, Rheumatol Unit, P Castellana 261, Madrid 28046, Spain; [Ventura-Rios, L.; Hernandez, C.] Inst Nacl Rehabil, Musculoskeletal Ultrasound Lab, Mexico City, DF, Mexico; [Aliste, M.] Ctr Med Clin Santa Maria La Dehesa, Rheumatol Unit, Santiago, Chile; [Alva Linares, M.] Hosp Edgardo Rebagliati Martins, Rheumatol Unit, Lima, Peru; [Areny, R.] Univ Mayor, Hosp Felix Bulnes Cerda, Rheumatol Unit, Santiago, Chile; [Audisio, M.; Py, G. E.] Hosp Nacl Clin, Fac Ciencias Med, Rheumatol Unit, Cordoba, Argentina; [Bertoli, A. M.] Inst Reumatol Strusberg, Rheumatol Unit, Cordoba, Argentina; [Cazenave, T.; Rosa, J.] Inst Rehabil Psicofis, Rheumatol Unit, Buenos Aires, DF, Argentina; [Ceron, C.] Rheumatol Medellin, Reumatoligya SA, Medellin, Colombia; [Diaz, M. E.] Hosp Univ Fdn Santa Fe Bogota, Rheumatol Unit, Bogota, Colombia; [Gutierrez, M.] Univ Politecn Marche Jesi, Clin Reumatol, Ancona, Italy; [Navarta, D. A.] Hosp Italiano Buenos Aires, Rheumatol Unit, Buenos Aires, DF, Argentina; [Pineda, C.] Inst Nacl Rehabil, Direcc Invest, Mexico City, DF, Mexico; [Reginato, A. M.] Brown Univ, Univ Med Fdn RIH, Providence VAMC, Rheumatol Res &amp; Musculoskeletal Ultrasound, Providence, RI 02912 USA; [Saaibi, D. L.] Ctr Med Carlos Ardila Lulle, Rheumatol Ubit, Bucaramanga, Colombia; [Sedano, O.] Hosp Marino Molina Scippa ESSALUD, Rheumatol Lima, Lima, Peru; [Solano, C.] Hosp Nacl Rosales, Rheumatol Unit, San Salvador, El Salvador; [Falcao, S.] Hosp Egas Moniz, Ctr Hosp Lisboa Ocidental, EPE, Serv Reumatol, Lisbon, Portugal</t>
  </si>
  <si>
    <t>De Miguel, E (reprint author), La Paz Univ Hosp, Rheumatol Unit, P Castellana 261, Madrid 28046, Spain.</t>
  </si>
  <si>
    <t>Ventura-Rios, L; Navarro-Compan, V; Aliste, M; Linares, MA; Areny, R; Audisio, M; Bertoli, AM; Cazenave, T; Ceron, C; Diaz, ME; Gutierrez, M; Hernandez, C; Navarta, DA; Pineda, C; Py, GE; Reginato, AM; Rosa, J; Saaibi, DL; Sedano, O; Solano, C; Castillo-Gallego, C; Falcao, S; De Miguel, E</t>
  </si>
  <si>
    <t>Is entheses ultrasound reliable? A reading Latin American exercise (vol 35, pg 1353, 2016)</t>
  </si>
  <si>
    <t>[Navarro-Compan, V.; Castillo-Gallego, C.; De Miguel, E.] La Paz Univ Hosp, Rheumatol Unit, P Castellana 261, Madrid 28046, Spain; [Ventura-Rios, L.; Hernandez, C.] Inst Nacl Rehabil, Musculoskeletal Ultrasound Lab, Mexico City, DF, Mexico; [Aliste, M.] Ctr Medico Clin Santa Maria La Dehesa, Rheumatol Unit, Santiago, Chile; [Alva Linares, M.] Hosp Edgardo Rebagliati Martins, Rheumatol Unit, Lima, Peru; [Areny, R.] Univ Mayor, Hosp Felix Bulnes Cerda, Rheumatol Unit, Santiago, Chile; [Audisio, M.; Py, G. E.] Hosp Nacl Clin, Fac Ciencias Med, Rheumatol Unit, Cordoba, Argentina; [Bertoli, A. M.] Inst Reumatol Strusberg, Rheumatol Unit, Cordoba, Argentina; [Cazenave, T.; Rosa, J.] Inst Rehabil Psicofis, Rheumatol Unit, Buenos Aires, DF, Argentina; [Ceron, C.] Reumatoligya SA, Rheumatol Medellin, Medellin, Colombia; [Diaz, M. E.] Hosp Univ Fdn Santa Fe Bogota, Rheumatol Unit, Bogota, Colombia; [Gutierrez, M.] Univ Politecn Marche Jesi, Clin Reumatol, Ancona, Italy; [Navarta, D. A.] Hosp Italiano Buenos Aires, Rheumatol Unit, Buenos Aires, DF, Argentina; [Pineda, C.] Inst Nacl Rehabil, Direcc Invest, Mexico City, DF, Mexico; [Reginato, A. M.] Brown Univ, Univ Med Fdn,RIH, Providence VAMC, Rheumatol Res &amp; Musculoskeletal Ultrasound, Providence, RI 02912 USA; [Saaibi, D. L.] Ctr Medico Carlos Ardila Lulle, Rheumatol Ubit, Bucaramanga, Colombia; [Sedano, O.] Hosp Marino Molina Scippa ESSALUD, Rheumatol Lima, Lima, Peru; [Solano, C.] Hosp Nacl Rosales, Rheumatol Unit, San Salvador, El Salvador; [Falcao, S.] Hosp Egas Moniz, EPE, Serv Reumatol, Ctr Hosp Lisboa Ocidental, Lisbon, Portugal</t>
  </si>
  <si>
    <t>Ferreiro-Iglesias, A; Montes, A; Perez-Pampin, E; Canete, JD; Raya, E; Magro-Checa, C; Vasilopoulos, Y; Sarafidou, T; Caliz, R; Ferrer, MA; Joven, B; Carreira, P; Balsa, A; Pascual-Salcedo, D; Blanco, FJ; Moreno-Ramos, MJ; Fernandez-Nebro, A; Ordonez, MC; Alegre-Sancho, JJ; Narvaez, J; Navarro-Sarabia, F; Moreira, V; Valor, L; Garcia-Portales, R; Marquez, A; Martin, J; Gomez-Reino, JJ; Gonzalez, A</t>
  </si>
  <si>
    <t>Replication of PTPRC as genetic biomarker of response to TNF inhibitors in patients with rheumatoid arthritis</t>
  </si>
  <si>
    <t>PHARMACOGENOMICS JOURNAL</t>
  </si>
  <si>
    <t>[Ferreiro-Iglesias, A.; Montes, A.; Perez-Pampin, E.; Gomez-Reino, J. J.; Gonzalez, A.] Hosp Clin Univ Santiago, Inst Invest Sanitaria, Lab Invest 10, Santiago De Compostela 15706, Spain; [Ferreiro-Iglesias, A.; Montes, A.; Perez-Pampin, E.; Gomez-Reino, J. J.; Gonzalez, A.] Hosp Clin Univ Santiago, Inst Invest Sanitaria, Rheumatol Unit, Santiago De Compostela 15706, Spain; [Canete, J. D.] Hosp Clin Barcelona, IDIBAPS, Rheumatol Unit, Barcelona, Spain; [Raya, E.; Magro-Checa, C.] Hosp Clin San Cecilio, Dept Rheumatol, Granada, Spain; [Vasilopoulos, Y.; Sarafidou, T.] Univ Thessaly, Dept Biochem &amp; Biotechnol, Larisa, Greece; [Caliz, R.; Ferrer, M. A.] Hosp Univ Virgen de las Nieves, Rheumatol Unit, Granada, Spain; [Joven, B.; Carreira, P.] Hosp 12 Octubre, Reumatol Dept, E-28041 Madrid, Spain; [Balsa, A.] Univ Hosp La Paz, Dept Rheumatol, Madrid, Spain; [Balsa, A.] Univ Hosp La Paz, Inst Hlth Res IdiPAZ, Madrid, Spain; [Pascual-Salcedo, D.] Hosp Univ La Paz, Inst Invest, Immunol Unit, Madrid, Spain; [Blanco, F. J.] Univ Coruna UDC, CHUAC, Inst Invest Biomed A Coruna INIBIC, La Coruna, Spain; [Blanco, F. J.; Gomez-Reino, J. J.] Univ Santiago de Compostela, Dept Med, Santiago De Compostela, Spain; [Moreno-Ramos, M. J.] Hosp Virgen Arrixaca, Dept Rheumatol, Murcia, Spain; [Fernandez-Nebro, A.; Ordonez, M. C.] Univ Malaga, HRU Malaga, Inst Invest Biomed Malaga IBIMA, UGC Reumatol, E-29071 Malaga, Spain; [Alegre-Sancho, J. J.] Hosp Doctor Peset, Dept Rheumatol, Valencia, Spain; [Narvaez, J.] Hosp Univ Bellvitge, Dept Rheumatol, Barcelona, Spain; [Navarro-Sarabia, F.; Moreira, V.] Hosp Univ Virgen Macarena, Rheumatol Unit, Seville, Spain; [Valor, L.] Hosp Gen Univ Gregorio Maranon, Madrid, Spain; [Garcia-Portales, R.] Hosp Virgen de la Victoria, Dept Rheumatol, Malaga, Spain; [Marquez, A.; Martin, J.] CSIC, Inst Parasitol &amp; Biomed Lopez Neyra, Granada, Spain</t>
  </si>
  <si>
    <t>Gonzalez, A (reprint author), Hosp Clin Univ Santiago, Lab Invest 10, Edificio Consultas,Planta 2,Travesia Choupana S-N, Santiago De Compostela 15706, Spain.</t>
  </si>
  <si>
    <t>1470-269X</t>
  </si>
  <si>
    <t>Koski, JM; Kamel, A; Waris, P; Waris, V; Tarkiainen, I; Karvanen, E; Szkudlarek, M; Aydin, SZ; Alasaarela, E; Schmidt, W; De Miguel, E; Mandl, P; Filippucci, E; Ziswiler, H; Terslev, L; Ats, K; Kurucz, R; Naredo, E; Balint, P; Iagnocco, A; Lepojarvi, S; Elseoud, A; Fouda, M; Saarakkala, S</t>
  </si>
  <si>
    <t>Atlas-based knee osteophyte assessment with ultrasonography and radiography: relationship to arthroscopic degeneration of articular cartilage</t>
  </si>
  <si>
    <t>SCANDINAVIAN JOURNAL OF RHEUMATOLOGY</t>
  </si>
  <si>
    <t>[Koski, J. M.] Mikkeli Cent Hosp, Dept Internal Med, Mikkeli 50100, Finland; [Kamel, A.; Lepojarvi, S.; Elseoud, A.; Saarakkala, S.] Oulu Univ Hosp, Dept Diagnost Radiol, Oulu, Finland; [Waris, P.; Waris, V.; Tarkiainen, I.; Karvanen, E.] Mikkeli Cent Hosp, Dept Surg, Mikkeli 50100, Finland; [Szkudlarek, M.] Copenhagen Univ Hosp Koge, Dept Rheumatol, Copenhagen, Denmark; [Aydin, S. Z.] Istanbul Medeniyet Univ, Goztepe Training &amp; Res Hosp, Istanbul, Turkey; [Alasaarela, E.] Oulu Univ Hosp, Div Rheumatol, Dept Internal Med, Oulu, Finland; [Schmidt, W.] Immanuel Krankenhaus, Med Ctr Rheumatol, Berlin, Germany; [De Miguel, E.] La Paz Univ Hosp, Madrid, Spain; [Mandl, P.] Univ Vienna, Dept Internal Med 3, Div Rheumatol, A-1010 Vienna, Austria; [Filippucci, E.] Marche Polytech Univ, Dept Rheumatol, Ancona, Italy; [Ziswiler, H.] Univ Hosp Bern, Dept Rheumatol &amp; Clin Immunol Allergy, Inselspital, CH-3010 Bern, Switzerland; [Terslev, L.] Copenhagen Univ Hosp Glostrup, Dept Rheumatol, Copenhagen, Denmark; [Ats, K.; Kurucz, R.] Natl Inst Rheumatism &amp; Physiotherapy, Budapest, Hungary; [Naredo, E.] Gregorio Maranon Gen Univ Hosp, Dept Rheumatol, Madrid, Spain; [Balint, P.] Natl Inst Rheumatism &amp; Physiotherapy, Rheumatol Dept 3, Budapest, Hungary; [Iagnocco, A.] Univ Roma La Sapienza, Dept Internal Med &amp; Med Specialties Rheumatol, Rome, Italy; [Fouda, M.] Cent Hosp Cent Finland, Dept Radiol, Jyvaskyla, Finland; [Saarakkala, S.] Univ Oulu, Res Ctr Med Imaging Phys &amp; Technol, Fac Med, SF-90100 Oulu, Finland</t>
  </si>
  <si>
    <t>Koski, JM (reprint author), Mikkeli Cent Hosp, Porrassalmenkatu 35-37, Mikkeli 50100, Finland.</t>
  </si>
  <si>
    <t>0300-9742</t>
  </si>
  <si>
    <t>del Rio-Martinez, P; Navarro-Compan, V; Diaz-Miguel, C; Almodovar, R; Mulero, J; De Miguel, E</t>
  </si>
  <si>
    <t>Similarities and differences between patients fulfilling axial and peripheral ASAS criteria for spondyloarthritis: Results from the Esperanza Cohort</t>
  </si>
  <si>
    <t>SEMINARS IN ARTHRITIS AND RHEUMATISM</t>
  </si>
  <si>
    <t>[del Rio-Martinez, Pilar] Hosp Clin Univ Lozano Blesa, Dept Rheumatol, Zaragoza, Spain; [Navarro-Compan, Victoria; De Miguel, Eugenio] Hosp Univ La Paz, Dept Rheumatol, Madrid, Spain; [Diaz-Miguel, Consuelo] Hosp Ramon &amp; Cajal, Dept Rheumatol, E-28034 Madrid, Spain; [Almodovar, Raquel] Hosp Univ Fdn Alcorcon, Dept Rheumatol, Madrid, Spain; [Mulero, Juan] Hosp Univ Puerta de Hierro, Dept Rheumatol, Madrid, Spain</t>
  </si>
  <si>
    <t>del Rio-Martinez, P (reprint author), Hosp Clin Univ Lozano Blesa, Dept Rheumatol, Zaragoza, Spain.</t>
  </si>
  <si>
    <t>0049-0172</t>
  </si>
  <si>
    <t>Nolla, JM; Rodriguez, M; Martin-Mola, E; Raya, E; Ibero, I; Nocea, G; Aragon, B; Lizan, L; Prades, M</t>
  </si>
  <si>
    <t>Patients' and rheumatologists' preferences for the attributes of biological agents used in the treatment of rheumatic diseases in Spain</t>
  </si>
  <si>
    <t>PATIENT PREFERENCE AND ADHERENCE</t>
  </si>
  <si>
    <t>[Nolla, Joan M.] Hosp Univ Bellvitge, Dept Rheumatol, Barcelona 08907, Spain; [Rodriguez, Manuel] Complejo Hosp Ourense, Dept Rheumatol, Orense, Spain; [Martin-Mola, Emilio] Hosp Univ La Paz, Dept Rheumatol, Madrid, Spain; [Raya, Enrique] Hosp Univ San Cecilio, Dept Rheumatol, Granada, Spain; [Ibero, Isabel] Hosp Gen Elda, Alicante, Spain; [Nocea, Gonzalo; Aragon, Belen] MSD, Outcomes Res, Madrid, Spain; [Lizan, Luis; Prades, Miriam] Outcomes 10, Castellon de La Plana, Spain</t>
  </si>
  <si>
    <t>Nolla, JM (reprint author), Hosp Univ Bellvitge, Dept Rheumatol, Barcelona 08907, Spain.</t>
  </si>
  <si>
    <t>1177-889X</t>
  </si>
  <si>
    <t>Smolen, JS; Breedveld, FC; Burmester, GR; Bykerk, V; Dougados, M; Emery, P; Kvien, TK; Navarro-Compan, MV; Oliver, S; Schoels, M; Scholte-Voshaar, M; Stamm, T; Stoffer, M; Takeuchi, T; Aletaha, D; Andreu, JL; Aringer, M; Bergman, M; Betteridge, N; Bijlsma, H; Burkhardt, H; Cardiel, M; Combe, B; Durez, P; Fonseca, JE; Gibofsky, A; Gomez-Reino, JJ; Graninger, W; Hannonen, P; Haraoui, B; Kouloumas, M; Landewe, R; Martin-Mola, E; Nash, P; Ostergaard, M; Ostor, A; Richards, P; Sokka-Isler, T; Thorne, C; Tzioufas, AG; van Vollenhoven, R; de Wit, M; van der Heijde, D</t>
  </si>
  <si>
    <t>Treating rheumatoid arthritis to target: 2014 update of the recommendations of an international task force</t>
  </si>
  <si>
    <t>[Smolen, Josef S.; Stamm, Tanja; Stoffer, Michaela; Aletaha, Daniel] Med Univ Vienna, Div Rheumatol, Dept Med 3, A-1090 Vienna, Austria; [Smolen, Josef S.; Schoels, Monika] Hietzing Hosp, Dept Med 2, Vienna, Austria; [Breedveld, Ferdinand C.; Navarro-Compan, M. Victoria; van der Heijde, Desiree] Leiden Univ, Med Ctr, Dept Rheumatol, Leiden, Netherlands; [Burmester, Gerd R.] Free Univ Berlin, Clin Immunol, Dept Rheumatol, Berlin, Germany; [Burmester, Gerd R.] Humboldt Univ, Charite Univ Med, D-10099 Berlin, Germany; [Bykerk, Vivian] Cornell Univ, Hosp Special Surg, Div Rheumatol, Weill Cornell Med Coll, New York, NY 10021 USA; [Dougados, Maxime] Univ Paris 05, Cochin Hosp, Dept Rheumatol B, Paris, France; [Emery, Paul] Univ Leeds, Leeds Inst Rheumat &amp; Musculoskeletal Med, Chapel Allerton Hosp, Leeds, W Yorkshire, England; [Emery, Paul; van der Heijde, Desiree] Leeds Teaching Hosp NHS Trust, NIHR Leeds Musculoskeletal Biomed Res Unit, Leeds, W Yorkshire, England; [Kvien, Tore K.] Diakonhjemmet Hosp, Dept Rheumatol, Oslo, Norway; [Oliver, Susan] Susan Oliver Associates, North Devon, England; [Scholte-Voshaar, Marieke; Betteridge, Neil; Kouloumas, Marios; Richards, Pam; de Wit, Martinus] EULAR Standing Comm People Arthrit Rheumatism Eur, Zurich, Switzerland; [Takeuchi, Tsutomu] Keio Univ, Sch Med, Dept Internal Med, Div Rheumatol, Tokyo, Japan; [Louis Andreu, Jose] Hosp Univ Puerta Hierro Majadahonda, Dept Rheumatol, Majadahonda, Spain; [Aringer, Martin] Univ Med Ctr TU Dresden, Dept Med 3, Dresden, Germany; [Bergman, Martin] Drexel Univ, Coll Med, Philadelphia, PA 19104 USA; [Bijlsma, Hans] Univ Med Ctr Utrecht, Dept Rheumatol &amp; Clin Immunol, Amsterdam, Netherlands; [Bijlsma, Hans] Vrije Univ Amsterdam Med Ctr, Amsterdam, Netherlands; [Burkhardt, Harald] Goethe Univ Frankfurt, Div Rheumatol, Dept Med, Frankfurt, Germany; [Cardiel, Mario] Ctr Invest Clin Morelia, Morelia, Michoacan, Mexico; [Combe, Bernard] Univ Montpellier, Serv Immunorhumatol, Lapeyronie Hosp, F-34059 Montpellier, France; [Durez, Patrick] Catholic Univ Louvain, Inst Rech Expt &amp; Clin, Pole Rech Rhumatol, B-1200 Brussels, Belgium; [Durez, Patrick] Clin Univ St Luc, B-1200 Brussels, Belgium; [Fonseca, Joao Eurico] Univ Lisbon, Rheumatol Res Unit, Inst Mol Med, Fac Med, P-1699 Lisbon, Portugal; [Fonseca, Joao Eurico] Lisbon Acad Med Ctr, Dept Rheumatol, Lisbon, Portugal; [Gibofsky, Alan] Cornell Univ, Hosp Special Surg, Weill Med Coll, New York, NY 10021 USA; [Gomez-Reino, Juan J.] Univ Santiago, Clin Hosp, Rheumatol Unit, Santiago De Compostela, Spain; [Graninger, Winfried] Med Univ Graz, Div Rheumatol, Graz, Austria; [Hannonen, Pekka] Cent Hosp Jyvaskyla, Dept Med, Jyvaskyla, Finland; [Haraoui, Boulos] Inst Rhumatol Montreal, Montreal, PQ, Canada; [Landewe, Robert] Univ Amsterdam, Acad Med Ctr, NL-1105 AZ Amsterdam, Netherlands; [Landewe, Robert] Atrium Med Ctr, Heerlen, Netherlands; [Martin-Mola, Emilio] Univ Hosp La Paz, Madrid, Spain; [Nash, Peter] Univ Queensland, Brisbane, Qld, Australia; [Ostergaard, Mikkel] Univ Copenhagen, Rigshosp, Ctr Rheumatol &amp; Spine Dis, Dept Clin Med,Fac Hlth Sci,Copenhagen Ctr Arthrit, DK-2100 Copenhagen, Denmark; [Ostergaard, Mikkel] Univ Copenhagen, Glostrup Hosp, Copenhagen, Denmark; [Ostor, Andrew] Univ Cambridge, Addenbrookes Hosp, Rheumatol Clin Res Unit, Sch Clin Med,Cambridge Univ Hosp,NHS Fdn Trust, Cambridge CB2 2QQ, England; [Sokka-Isler, Tuulikki] Cent Hosp Jyvaskyla, Dept Rheumatol, Jyvaskyla, Finland; [Thorne, Carter] Southlake Reg Hlth Ctr, Div Rheumatol, Newmarket, ON, Canada; [Tzioufas, Athanasios G.] Univ Athens, Sch Med, Dept Pathophysiol, GR-10679 Athens, Greece; [van Vollenhoven, Ronald] Karolinska Univ Hosp, Rheumatol Clin, Stockholm, Sweden</t>
  </si>
  <si>
    <t>Smolen, JS (reprint author), Med Univ Vienna, Div Rheumatol, Dept Med 3, Waehringer Guertel 18-20, A-1090 Vienna, Austria.</t>
  </si>
  <si>
    <t>Medicina clinica</t>
  </si>
  <si>
    <t>67-8</t>
  </si>
  <si>
    <t>2016 Jan 15 (Epub 2015 Jul 14)</t>
  </si>
  <si>
    <t>Unidad Metabolico-Vascular, Servicio de Medicina Interna, Hospital Universitario La Paz, Instituto de Investigacion Hospital Universitario La Paz (IdiPAZ), Madrid, Espana. Electronic address: juangarciapuig@gmail.com.</t>
  </si>
  <si>
    <t>SI</t>
  </si>
  <si>
    <t>1096-0333</t>
  </si>
  <si>
    <t>Eduardo-Correia, B; Martinez-Romero, C; Garcia-Sastre, A; Guerra, S</t>
  </si>
  <si>
    <t>ISG15 Is Counteracted by Vaccinia Virus E3 Protein and Controls the Proinflammatory Response against Viral Infection (vol 88, pg 2312, 2014)</t>
  </si>
  <si>
    <t>JOURNAL OF VIROLOGY</t>
  </si>
  <si>
    <t>[Eduardo-Correia, Benedito; Guerra, Susana] Univ Autonoma Madrid, Dept Prevent Med &amp; Publ Hlth &amp; Microbiol, Madrid, Spain; [Martinez-Romero, Carles; Garcia-Sastre, Adolfo] Icahn Sch Med Mt Sinai, Dept Microbiol, New York, NY 10029 USA; [Garcia-Sastre, Adolfo] Icahn Sch Med Mt Sinai, Dept Med, Div Infect Dis, New York, NY 10029 USA; [Martinez-Romero, Carles; Garcia-Sastre, Adolfo] Icahn Sch Med Mt Sinai, Global Hlth &amp; Emerging Pathogens Inst, New York, NY 10029 USA</t>
  </si>
  <si>
    <t>Eduardo-Correia, B (reprint author), Univ Autonoma Madrid, Dept Prevent Med &amp; Publ Hlth &amp; Microbiol, Madrid, Spain.</t>
  </si>
  <si>
    <t>0022-538X</t>
  </si>
  <si>
    <t>Royo, S; Sainz, B; Hernandez-Jimenez, E; Reyburn, H; Lopez-Collazo, E; Guerra, S</t>
  </si>
  <si>
    <t>Differential Induction of Apoptosis, Interferon Signaling, and Phagocytosis in Macrophages Infected with a Panel of Attenuated and Nonattenuated Poxviruses (vol 88, pg 5511, 2014)</t>
  </si>
  <si>
    <t>[Royo, Sandra; Guerra, Susana] Univ Autonoma Madrid, Dept Prevent Med Publ Hlth &amp; Microbiol, Madrid, Spain; [Sainz, Bruno, Jr.] Spanish Natl Canc Res Ctr, Mol Pathol Programme, Stem Cells &amp; Canc Grp, Madrid, Spain; [Hernandez-Jimenez, Enrique; Lopez-Collazo, Eduardo] La Paz Hosp, IdiPAZ, Tumor Immunol Lab, Madrid, Spain; [Reyburn, Hugh] CSIC, Dept Immunol &amp; Oncol, Ctr Nacl Biotecnol, Campus Univ Autonoma, Madrid, Spain</t>
  </si>
  <si>
    <t>Royo, S (reprint author), Univ Autonoma Madrid, Dept Prevent Med Publ Hlth &amp; Microbiol, Madrid, Spain.</t>
  </si>
  <si>
    <t>Villarroya-Beltri, C; Baixauli, F; Mittelbrunn, M; Fernandez-Delgado, I; Torralba, D; Moreno-Gonzalo, O; Baldanta, S; Enrich, C; Guerra, S; Sanchez-Madrid, F</t>
  </si>
  <si>
    <t>ISGylation controls exosome secretion by promoting lysosomal degradation of MVB proteins</t>
  </si>
  <si>
    <t>NATURE COMMUNICATIONS</t>
  </si>
  <si>
    <t>[Villarroya-Beltri, Carolina; Baixauli, Francesc; Mittelbrunn, Maria; Fernandez-Delgado, Irene; Torralba, Daniel; Moreno-Gonzalo, Olga; Sanchez-Madrid, Francisco] CNIC, Madrid 28029, Spain; [Villarroya-Beltri, Carolina; Baixauli, Francesc; Fernandez-Delgado, Irene; Torralba, Daniel; Moreno-Gonzalo, Olga; Sanchez-Madrid, Francisco] Univ Autonoma Madrid, Hosp Princesa, Inst Invest Sanitaria Princesa, Serv Immunol, Madrid 28006, Spain; [Baldanta, Sara; Guerra, Susana] Univ Autonoma Madrid, Dept Prevent Med Publ Hlth &amp; Microbiol, Madrid 28029, Spain; [Enrich, Carlos] Univ Barcelona, Fac Med, Ctr Recerca Biomed CELLEX,Unitat biol Cellular, Inst Invest Biomed August Pi &amp; Sunyer,Dept Biomed, E-08036 Barcelona, Spain</t>
  </si>
  <si>
    <t>Sanchez-Madrid, F (reprint author), CNIC, Madrid 28029, Spain.; Sanchez-Madrid, F (reprint author), Univ Autonoma Madrid, Hosp Princesa, Inst Invest Sanitaria Princesa, Serv Immunol, Madrid 28006, Spain.</t>
  </si>
  <si>
    <t>2041-1723</t>
  </si>
  <si>
    <t>Prieto, P; Fernandez-Velasco, M; Fernandez-Santos, ME; Sanchez, PL; Terron, V; Martin-Sanz, P; Fernandez-Aviles, F; Bosca, L</t>
  </si>
  <si>
    <t>Cell Expansion-Dependent Inflammatory and Metabolic Profile of Human Bone Marrow Mesenchymal Stem Cells</t>
  </si>
  <si>
    <t>FRONTIERS IN PHYSIOLOGY</t>
  </si>
  <si>
    <t>[Prieto, Patricia; Terron, Veronica; Martin-Sanz, Paloma; Bosca, Lisardo] CSIC UAM, Inst Invest Biomed Alberto Sols, Madrid, Spain; [Fernandez-Velasco, Maria] Hosp Univ La Paz, Inst Invest, Madrid, Spain; [Fernandez-Santos, Maria E.; Fernandez-Aviles, Francisco] Hosp Gen Univ Gregorio Maranon, Inst Invest Sanitaria Gregorio Maranon, Serv Cardiol, Madrid, Spain; [Sanchez, Pedro L.] Hosp Clin Salamanca, Serv Cardiol, Salamanca, Spain; [Fernandez-Aviles, Francisco] Univ Complutense Madrid, Fac Med, Ciudad Univ, Madrid, Spain</t>
  </si>
  <si>
    <t>Bosca, L (reprint author), CSIC UAM, Inst Invest Biomed Alberto Sols, Madrid, Spain.; Fernandez-Aviles, F (reprint author), Hosp Gen Univ Gregorio Maranon, Inst Invest Sanitaria Gregorio Maranon, Serv Cardiol, Madrid, Spain.; Fernandez-Aviles, F (reprint author), Univ Complutense Madrid, Fac Med, Ciudad Univ, Madrid, Spain.</t>
  </si>
  <si>
    <t>1664-042X</t>
  </si>
  <si>
    <t>Bonastre, J; Landin, L; Bolado, P; Casado-Sanchez, C; Lopez-Collazo, E; Diez, J</t>
  </si>
  <si>
    <t>Effect of Cold Preservation on Chronic Rejection in a Rat Hindlimb Transplantation Model</t>
  </si>
  <si>
    <t>PLASTIC AND RECONSTRUCTIVE SURGERY</t>
  </si>
  <si>
    <t>Univ Hosp La Paz, Div Plast &amp; Reconstruct Surg, Tumor Immunol Lab, Madrid, Spain; Univ Hosp La Paz, Innate Immun Grp, IdiPAZ, Madrid, Spain; Univ Hosp La Paz, Biostat Sect, Madrid, Spain</t>
  </si>
  <si>
    <t>Bonastre, J (reprint author), Hosp Univ La Paz, Serv Cirugia Plast &amp; Quemados, Paseo Castellana 261, Madrid 28046, Spain.</t>
  </si>
  <si>
    <t>0032-1052</t>
  </si>
  <si>
    <t>Singh, P; Gonzalez-Ramos, S; Mojena, M; Rosales-Mendoza, CE; Emami, H; Swanson, J; Morss, A; Fayad, ZA; Rudd, JHF; Gelfand, J; Paz-Garcia, M; Martin-Sanz, P; Bosca, L; Tawakol, A</t>
  </si>
  <si>
    <t>GM-CSF Enhances Macrophage Glycolytic Activity In Vitro and Improves Detection of Inflammation In Vivo</t>
  </si>
  <si>
    <t>JOURNAL OF NUCLEAR MEDICINE</t>
  </si>
  <si>
    <t>[Singh, Parmanand] Weill Cornell Med Coll, New York Presbyterian Hosp, Div Cardiol, New York, NY USA; [Gonzalez-Ramos, Silvia; Mojena, Marina; Eduardo Rosales-Mendoza, Cesar; Paz-Garcia, Marta; Martin-Sanz, Paloma; Bosca, Lisardo] UAM, CSIC, Inst Invest Biomed Alberto Sols, Arturo Duperier 4, Madrid 28029, Spain; [Eduardo Rosales-Mendoza, Cesar] Univ Autonoma Nuevo Leon, Dept Bioquim &amp; Med Mol, Monterrey, Nuevo Leon, Mexico; [Emami, Hamed; Swanson, Jeffiey; Morss, Alex; Tawakol, Ahmed] Massachusetts Gen Hosp, Div Cardiol, Cardiac MR PET CT Program, Boston, MA 02114 USA; [Emami, Hamed; Swanson, Jeffiey; Morss, Alex; Gelfand, Jeffrey; Tawakol, Ahmed] Harvard Med Sch, Boston, MA USA; [Fayad, Zahi A.] Icahn Sch Med Mt Sinai, Translat &amp; Mol Imaging Inst, New York, NY USA; [Rudd, James H. F.] Univ Cambridge, Div Cardiovasc Med, Cambridge, England; [Gelfand, Jeffrey] Massachusetts Gen Hosp, Dept Med, Div Infect Dis, Boston, MA 02114 USA; [Martin-Sanz, Paloma; Bosca, Lisardo] Inst Salud Carlos III, Ctr Invest Biomed Red Enfermedades Hepat &amp; Digest, Madrid, Spain</t>
  </si>
  <si>
    <t>Bosca, L (reprint author), UAM, CSIC, Inst Invest Biomed Alberto Sols, Arturo Duperier 4, Madrid 28029, Spain.</t>
  </si>
  <si>
    <t>0161-5505</t>
  </si>
  <si>
    <t>Contreras-Jurado, C; Alonso-Merino, E; Saiz-Ladera, C; Valino, AJ; Regadera, J; Alemany, S; Aranda, A</t>
  </si>
  <si>
    <t>The Thyroid Hormone Receptors Inhibit Hepatic Interleukin-6 Signaling During Endotoxemia</t>
  </si>
  <si>
    <t>[Contreras-Jurado, Constanza; Alonso-Merino, Elvira; Saiz-Ladera, Cristina; Jose Valino, Arturo; Alemany, Susana; Aranda, Ana] CSIC, Inst Invest Biomed Alberto Sols, Dept Fisiopatol Endocrina &amp; Sistema Nervioso, Madrid, Spain; [Contreras-Jurado, Constanza; Alonso-Merino, Elvira; Saiz-Ladera, Cristina; Jose Valino, Arturo; Alemany, Susana; Aranda, Ana] Univ Autonoma Madrid, Madrid, Spain; [Regadera, Javier] Univ Autonoma Madrid, Fac Med, Dept Anat Histol &amp; Neurociencia, Madrid, Spain</t>
  </si>
  <si>
    <t>Aranda, A (reprint author), CSIC, Inst Invest Biomed Alberto Sols, Dept Fisiopatol Endocrina &amp; Sistema Nervioso, Madrid, Spain.; Aranda, A (reprint author), Univ Autonoma Madrid, Madrid, Spain.</t>
  </si>
  <si>
    <t>Rackov, G; Hernandez-Jimenez, E; Shokri, R; Carmona-Rodriguez, L; Manes, S; Alvarez-Mon, M; Lopez-Collazo, E; Martinez, C; Balomenos, D</t>
  </si>
  <si>
    <t>p21 mediates macrophage reprogramming through regulation of p50-p50 NF-kappa B and IFN-beta</t>
  </si>
  <si>
    <t>JOURNAL OF CLINICAL INVESTIGATION</t>
  </si>
  <si>
    <t>[Rackov, Gorjana; Shokri, Rahman; Carmona-Rodriguez, Lorena; Manes, Santos; Martinez-A, Carlos; Balomenos, Dimitrios] CSIC, CNB, Dept Immunol &amp; Oncol, Darwin 3,Campus Cantoblanco, Madrid 28049, Spain; [Hernandez-Jimenez, Enrique; Lopez-Collazo, Eduardo] La Paz Hosp, IdiPAZ, Innate Immun Grp, Madrid, Spain; [Alvarez-Mon, Melchor] Univ Hosp Principe Asturias, Immune Syst Dis Rheumatol &amp; Oncol Serv, Madrid, Spain</t>
  </si>
  <si>
    <t>Balomenos, D (reprint author), CSIC, CNB, Dept Immunol &amp; Oncol, Darwin 3,Campus Cantoblanco, Madrid 28049, Spain.</t>
  </si>
  <si>
    <t>0021-9738</t>
  </si>
  <si>
    <t>Rudnicki, M; Tripodi, GL; Ferrer, R; Bosca, L; Pitta, MGR; Pitta, IR; Abdalla, DSP</t>
  </si>
  <si>
    <t>New thiazolidinediones affect endothelial cell activation and angiogenesis</t>
  </si>
  <si>
    <t>EUROPEAN JOURNAL OF PHARMACOLOGY</t>
  </si>
  <si>
    <t>[Rudnicki, Martina; Tripodi, Gustavo L.; Ferrer, Renila; Abdalla, Dulcineia S. P.] Univ Sao Paulo, Fac Pharmaceut Sci, Dept Clin &amp; Toxicol Anal, Sao Paulo, SP, Brazil; [Bosca, Lisardo] CSIC UAM, Inst Invest Biomed Alberto Sols, Madrid, Spain; [Pitta, Marina G. R.; Pitta, Ivan R.] Univ Fed Pernambuco, Core Therapeut Innovat, Recife, PE, Brazil</t>
  </si>
  <si>
    <t>Abdalla, DSP (reprint author), Ave Prof Lineu Prestes 580,Cidade Univ, Sao Paulo, SP, Brazil.</t>
  </si>
  <si>
    <t>0014-2999</t>
  </si>
  <si>
    <t>[Royo, Sandra; Guerra, Susana] Univ Autonoma Madrid, Dept Prevent Med Publ Hlth &amp; Microbiol, Madrid, Spain; [Sainz, Bruno, Jr.] Spanish Natl Canc Res Ctr, Mol Pathol Programme, Stem Cells &amp; Canc Grp, Madrid, Spain; [Hernandez-Jimenez, Enrique; Lopez-Collazo, Eduardo] La Paz Hosp, IdiPAZ, Tumor Immunol Lab, Madrid, Spain; [Reyburn, Hugh] CSIC, Ctr Nacl Biotecnol, Dept Immunol &amp; Oncol, Campus Univ Autonoma, Madrid, Spain</t>
  </si>
  <si>
    <t>Pourcet, B; Gage, MC; Leon, TE; Waddington, KE; Pello, OM; Steffensen, KR; Castrillo, A; Valledor, AF; Pineda-Torra, I</t>
  </si>
  <si>
    <t>The nuclear receptor LXR modulates interleukin-18 levels in macrophages through multiple mechanisms</t>
  </si>
  <si>
    <t>[Pourcet, Benoit; Gage, Matthew C.; Leon, Theresa E.; Waddington, Kirsty E.; Pello, Oscar M.; Pineda-Torra, Ines] UCL, Div Med, Ctr Clin Pharmacol, 5 Univ St, London WC1 E6JF, England; [Steffensen, Knut R.] Karolinska Inst, Dept Lab Med, Div Clin Chem, Huddinge, Sweden; [Castrillo, Antonio] Univ Las Palmas Gran Canaria, Inst Univ Invest &amp; Biomed Sanitarias, Unidad Biomed Unidad Asociada, Inst Invest Biomed Alberto Sols,CSIC, Las Palmas Gran Canaria, Spain; [Valledor, Annabel F.] Univ Barcelona, Sch Biol, Diagonal 643,Planta 3, E-08028 Barcelona, Spain; [Pourcet, Benoit] Univ Lille, INSERM, CHU Lille, Inst Pasteur Lille,European Genom Inst Diabet,U10, F-59000 Lille, France</t>
  </si>
  <si>
    <t>Pineda-Torra, I (reprint author), UCL, Div Med, Ctr Clin Pharmacol, 5 Univ St, London WC1 E6JF, England.</t>
  </si>
  <si>
    <t>Fernandez-Escobar, M; Baldanta, S; Reyburn, H; Guerra, S</t>
  </si>
  <si>
    <t>Use of functional genomics to understand replication deficient poxvirus-host interactions</t>
  </si>
  <si>
    <t>[Fernandez-Escobar, Mercedes; Baldanta, Sara; Guerra, Susana] Univ Autonoma Madrid, Dept Prevent Med Publ Hlth &amp; Microbiol, E-28029 Madrid, Spain; [Reyburn, Hugh] CSIC, Dept Immunol &amp; Oncol, Ctr Nacl Biotecnol, Campus Univ Autonoma, E-28049 Madrid, Spain</t>
  </si>
  <si>
    <t>Guerra, S (reprint author), Univ Autonoma Madrid, Dept Prevent Med Publ Hlth &amp; Microbiol, E-28029 Madrid, Spain.</t>
  </si>
  <si>
    <t>Al Ali, S; Baldanta, S; Fernandez-Escobar, M; Guerra, S</t>
  </si>
  <si>
    <t>Use of Reporter Genes in the Generation of Vaccinia Virus-Derived Vectors</t>
  </si>
  <si>
    <t>VIRUSES-BASEL</t>
  </si>
  <si>
    <t>[Al Ali, Sally; Baldanta, Sara; Fernandez-Escobar, Mercedes; Guerra, Susana] Univ Autonoma Madrid, Dept Prevent Med Publ Hlth &amp; Microbiol, E-28029 Madrid, Spain</t>
  </si>
  <si>
    <t>1999-4915</t>
  </si>
  <si>
    <t>Moreno-Caceres, J; Mainez, J; Mayoral, R; Martin-Sanz, P; Egea, G; Fabregat, I</t>
  </si>
  <si>
    <t>Caveolin-1-dependent activation of the metalloprotease TACE/ADAM17 by TGF-beta in hepatocytes requires activation of Src and the NADPH oxidase NOX1</t>
  </si>
  <si>
    <t>FEBS JOURNAL</t>
  </si>
  <si>
    <t>[Moreno-Caceres, Joaquim; Fabregat, Isabel] Bellvitge Biomed Res Inst, Barcelona, Spain; [Mainez, Jessica; Egea, Gustavo] Univ Barcelona, August Pi &amp; Sunyer Biomed Res Inst, Sch Med, Dept Cell Biol Immunol &amp; Neurosci, E-08007 Barcelona, Spain; [Mayoral, Rafael; Martin-Sanz, Paloma] Networked Biomed Res Ctr Hepat &amp; Digest Dis, Madrid, Spain; [Mayoral, Rafael; Martin-Sanz, Paloma] CSIC UAM, Alberto Sols Biomed Res Inst, Madrid, Spain; [Fabregat, Isabel] Univ Barcelona, Dept Physiol Sci 2, E-08007 Barcelona, Spain</t>
  </si>
  <si>
    <t>Fabregat, I (reprint author), Bellvitge Biomed Res Inst IDIBELL, Gran Via Lhosp 199, Barcelona 08908, Spain.</t>
  </si>
  <si>
    <t>1742-464X</t>
  </si>
  <si>
    <t>Li, LW; Ruiz-Hurtado, G; Fernandez-Velasco, M; Rueda, A; Lefebvre, F; Wang, YY; Mateo, P; Cassan, C; Gellen, B; Benitah, JP; Gomez, AM</t>
  </si>
  <si>
    <t>Enhanced RyR2 Channel Activity but Reduced Ca2+ Spark Occurrence In Failing Mice Cardiomyocytes</t>
  </si>
  <si>
    <t>BIOPHYSICAL JOURNAL</t>
  </si>
  <si>
    <t>[Li, Linwei; Ruiz-Hurtado, Gema; Lefebvre, Florence; Wang, Yue Yi; Mateo, Philippe; Benitah, Jean Pierre; Gomez, Ana M.] INSERM, U1180, Chatenay Malabry, France; [Fernandez-Velasco, Maria] Hosp Univ La Paz, Inst Invest, Madrid, Spain; [Rueda, Angelica] CINVESTAV, Mexico City 14000, DF, Mexico; [Cassan, Cecile] INSERM, Inst Rech Dev, Montpellier, France; [Gellen, Barnabas] Henri Mondor Hosp, INSERM, Creteil, France</t>
  </si>
  <si>
    <t>0006-3495</t>
  </si>
  <si>
    <t>267A</t>
  </si>
  <si>
    <t>268A</t>
  </si>
  <si>
    <t>Silva, JC; Cesar, FA; de Oliveira, EM; Turato, WM; Tripodi, GL; Castilho, G; Machado-Lima, A; de las Heras, B; Bosca, L; Rabello, MM; Hernandes, MZ; Pitta, MGR; Pitta, IR; Passarelli, M; Rudnicki, M; Abdalla, DSP</t>
  </si>
  <si>
    <t>New PPAR gamma partial agonist improves obesity-induced metabolic alterations and atherosclerosis in LDLr-/- mice</t>
  </si>
  <si>
    <t>[Silva, Jacqueline C.; Cesar, Fernanda A.; de Oliveira, Edson M.; Turato, Walter M.; Tripodi, Gustavo L.; Rudnicki, Martina; Abdalla, Dulcineia S. P.] Univ Sao Paulo, Fac Pharmaceut Sci, Dept Clin &amp; Toxicol Anal, Sao Paulo, SP, Brazil; [Castilho, Gabriela; Machado-Lima, Adriana; Passarelli, Marisa] Univ Sao Paulo, Fac Med, Lipids Lab LIM 10, Sao Paulo, SP, Brazil; [de las Heras, Beatriz] Univ Complutense Madrid, Dept Pharmacol, Madrid, Spain; [Bosca, Lisardo] Inst Invest Biomed Alberto Sols CSIC UAM, Madrid, Spain; [Rabello, Marcelo M.; Hernandes, Marcelo Z.] Univ Fed Pernambuco, Dept Pharmaceut Sci, Recife, PE, Brazil; [Pitta, Marina G. R.; Pitta, Ivan R.] Univ Fed Pernambuco, Core Therapeut Innovat, Recife, PE, Brazil</t>
  </si>
  <si>
    <t>Garcia-Gomez, S; Doforno, RA; Martinez-Barricarte, R; Torres, JM; Cerdan, AF; Davila, M; Hernandez-Jimenez, E; Toledano, V; Cubillos-Zapata, C; Vallejo-Cremades, MT; Lopez-Collazo, E; Arquero, MF; Sanchez-Ramon, S; Casanova, JL; de Diego, RP</t>
  </si>
  <si>
    <t>Actin polymerisation after FC gamma R stimulation of human fibroblasts is BCL10 independent</t>
  </si>
  <si>
    <t>CLINICAL IMMUNOLOGY</t>
  </si>
  <si>
    <t>[Garcia-Gomez, Sonia; Davila, Marian; Perez de Diego, Rebeca] La Paz Univ Hosp, IdiPAZ Inst Hlth Res, Lab Immunogenet Dis, Paseo Castellana 261, Madrid 28046, Spain; [Garcia-Gomez, Sonia; Davila, Marian; Hernandez-Jimenez, Enrique; Toledano, Victor; Cubillos-Zapata, Carolina; Lopez-Collazo, Eduardo; Perez de Diego, Rebeca] La Paz Univ Hosp, IdiPAZ Inst Hlth Res, Innate Immun Grp, Madrid 28046, Spain; [Alvarez Doforno, Rita; Ferreira Cerdan, Antonio] La Paz Univ Hosp, Immunol Unit, Madrid 28046, Spain; [Martinez-Barricarte, Ruben; Casanova, Jean-Laurent] Rockefeller Univ, Rockefeller Branch, St Giles Lab Human Genet Infect Dis, New York, NY 10065 USA; [Casanova, Jean-Laurent] Howard Hughes Med Inst, New York, NY 10065 USA; [Manuel Torres, Juan] Vall dHebron Univ Hosp, Div Immunol, Barcelona 08035, Spain; [Hernandez-Jimenez, Enrique; Toledano, Victor; Cubillos-Zapata, Carolina; Lopez-Collazo, Eduardo] La Paz Univ Hosp, IdiPAZ Inst Hlth Res, Lab Tumour Immunol, Madrid 28046, Spain; [Teresa Vallejo-Cremades, Maria] La Paz Univ Hosp, IdiPAZ Inst Hlth Res, Lab Image &amp; Immunohistochem, Madrid 28046, Spain; [Fernandez Arquero, Miguel; Sanchez-Ramon, Silvia] San Carlos Clin Hosp, Dept Clin Immunol, Madrid 28040, Spain; [Casanova, Jean-Laurent] Necker Hosp Sick Children, Necker Branch, Lab Human Genet Infect Dis, INSERM,U1163, F-75015 Paris, France; [Casanova, Jean-Laurent] Univ Paris 05, Imagine Inst, F-75015 Paris, France; [Casanova, Jean-Laurent] Necker Hosp Sick Children, Paediat Haematol Immunol Unit, F-75015 Paris, France</t>
  </si>
  <si>
    <t>de Diego, RP (reprint author), La Paz Univ Hosp, IdiPAZ Inst Hlth Res, Lab Immunogenet Dis, Paseo Castellana 261, Madrid 28046, Spain.</t>
  </si>
  <si>
    <t>1521-6616</t>
  </si>
  <si>
    <t>Fernandez-Escobar, M; Najera, JL; Baldanta, S; Rodriguez, D; Way, M; Esteban, M; Guerra, S</t>
  </si>
  <si>
    <t>Suppression of NYVAC Infection in HeLa Cells Requires RNase L but Is Independent of Protein Kinase R Activity</t>
  </si>
  <si>
    <t>[Fernandez-Escobar, Mercedes; Baldanta, Sara; Guerra, Susana] Univ Autonoma Madrid, Dept Prevent Med Publ Hlth &amp; Microbiol, Madrid, Spain; [Luis Najera, Jose; Rodriguez, Dolores; Esteban, Mariano] CSIC, Ctr Nacl Biotecnol, Dept Mol &amp; Cell Biol, Campus Univ Autonoma, Madrid, Spain; [Way, Michael] Francis Crick Inst, Cellular Signalling &amp; Cytoskeletal Funct, London, England</t>
  </si>
  <si>
    <t>Guerra, S (reprint author), Univ Autonoma Madrid, Dept Prevent Med Publ Hlth &amp; Microbiol, Madrid, Spain.</t>
  </si>
  <si>
    <t>Benznidazole, the trypanocidal drug used for Chagas disease, induces hepatic NRF2 activation and attenuates the inflammatory response in a murine model of sepsis.</t>
  </si>
  <si>
    <t>Lambertucci, Flavia; Motino, Omar; Villar, Silvina; Rigalli, Juan Pablo; de Lujan Alvarez, Maria; Catania, Viviana; Martin-Sanz, Paloma; Carnovale, Cristina Ester; Quiroga, Ariel Dario; Frances, Daniel Eleazar; Ronco, Maria Teresa</t>
  </si>
  <si>
    <t>Toxicology and applied pharmacology</t>
  </si>
  <si>
    <t>Instituto de Fisiologia Experimental (IFISE-CONICET), Suipacha 570, 2000 Rosario, Argentina.</t>
  </si>
  <si>
    <t>United States</t>
  </si>
  <si>
    <t>Publisher</t>
  </si>
  <si>
    <t>NOD1 activation in cardiac fibroblasts induces myocardial fibrosis in a murine model of type 2 diabetes.</t>
  </si>
  <si>
    <t>Val-Blasco, Almudena; Prieto-Chinchilla, Patricia; Gonzalez-Ramos, Silvia; Benito, Gemma; Vallejo-Cremades, Maria Teresa; Pacheco, Ivette; Gonzalez-Peramato, Maria Pilar; Agra, Noelia; Terron, Veronica; Delgado, Carmen; Martin-Sanz, Paloma; Bosca, Lisardo; Fernandez-Velasco, Maria</t>
  </si>
  <si>
    <t>2016 Nov 1 (Epub 2016 Nov 01)</t>
  </si>
  <si>
    <t>IDIPAZ, Instituto de Investigacion Hospital Universitario la PAZ, IdIPAZ, Madrid, Spain, Madrid, 28029, Spain.</t>
  </si>
  <si>
    <t>1470-8728</t>
  </si>
  <si>
    <t>England</t>
  </si>
  <si>
    <t>Biochemical journal</t>
  </si>
  <si>
    <t>Perez, JP; Scappini, LO; Arroyo, SV; Jauregui, TD; Lopez-Trascasa, M; Sanchez-Corral, P; Bolanos, EA; De Cordoba, SR</t>
  </si>
  <si>
    <t>An retrospective analysis of genetic diagnosis in Atypical Hemolytic Uremic Syndrome (aHUS) and C3 glomerulopathy (C3G). Where we are now and where we are moving to.</t>
  </si>
  <si>
    <t>PEDIATRIC NEPHROLOGY</t>
  </si>
  <si>
    <t>[Perez Perez, J.; Olavarrieta Scappini, L.; Vilches Arroyo, S.; Diaz Jauregui, T.] SECUGEN SL, Madrid, Spain; [Lopez-Trascasa, M.; Sanchez-Corral, P.; Arjona Bolanos, E.; Rodriguez De Cordoba, S.] Hosp Univ La Paz, Grp Trabajo Complemento Patol Renal, CSIC, CIB,Dept Inmunol,Unidad Inmunol, Madrid, Spain</t>
  </si>
  <si>
    <t>0931-041X</t>
  </si>
  <si>
    <t>1432-198X</t>
  </si>
  <si>
    <t>Nozal, P; Lopez-Trascasa, M</t>
  </si>
  <si>
    <t>Autoantibodies against alternative complement pathway proteins in renal pathologies</t>
  </si>
  <si>
    <t>NEFROLOGIA</t>
  </si>
  <si>
    <t>[Nozal, Pilar; Lopez-Trascasa, Margarita] Hosp Univ La Paz IdiPAZ, Unidad Inmunol, CIBERER, U754, Madrid, Spain</t>
  </si>
  <si>
    <t>Lopez-Trascasa, M (reprint author), Hosp Univ La Paz IdiPAZ, Unidad Inmunol, CIBERER, U754, Madrid, Spain.</t>
  </si>
  <si>
    <t>0211-6995</t>
  </si>
  <si>
    <t>Blom, AM; Corvillo, F; Magda, M; Stasilojc, G; Nozal, P; Perez-Valdivia, MA; Cabello-Chaves, V; de Cordoba, SR; Lopez-Trascasa, M; Okroj, M</t>
  </si>
  <si>
    <t>Testing the Activity of Complement Convertases in Serum/Plasma for Diagnosis of C4NeF-Mediated C3 Glomerulonephritis</t>
  </si>
  <si>
    <t>JOURNAL OF CLINICAL IMMUNOLOGY</t>
  </si>
  <si>
    <t>[Blom, Anna M.; Magda, Michal] Lund Univ, Dept Translat Med, S-20502 Malmo, Sweden; [Corvillo, Fernando; Nozal, Pilar; Lopez-Trascasa, Margarita] Univ Hosp La Paz, Immunol Unit, IdiPAZ, Madrid, Spain; [Angel Perez-Valdivia, Miguel; Cabello-Chaves, Virginia] Hosp Univ Virgen del Rocio, Serv Nefrol, Seville, Spain; [Rodriguez de Cordoba, Santiago] CSIC, Ctr Invest Biol, Ctr Invest Med Red CIBERER U738, Madrid, Spain; [Nozal, Pilar; Lopez-Trascasa, Margarita] Ctr Biomed Res Rare Dis CIBERER, Unit 754, Madrid, Spain; [Okroj, Marcin] Med Univ Gdansk, Intercollegiate Fac Biotechnol UG MUG, Dept Med Biotechnol, Debinki 1 St, PL-80210 Gdansk, Poland</t>
  </si>
  <si>
    <t>Okroj, M (reprint author), Med Univ Gdansk, Intercollegiate Fac Biotechnol UG MUG, Dept Med Biotechnol, Debinki 1 St, PL-80210 Gdansk, Poland.</t>
  </si>
  <si>
    <t>0271-9142</t>
  </si>
  <si>
    <t>Olea, T; Bernabeu-Herrero, ME; Rodriiguez-Gayo, L; Selgas, R; Lopez-Trascasa, M; Sanchez-Corral, P</t>
  </si>
  <si>
    <t>FAMILY DEFECTS IN FACTOR H/FHRS OF THE COMPLEMENT IN IGA NEPHROPATHY</t>
  </si>
  <si>
    <t>[Olea, Teresa; Rodriguez-Gayo, Lucia; Selgas, Rafael] Hosp Univ La Paz, Nephrol, Madrid, Spain; [Bernabeu-Herrero, Maria E.; Sanchez-Corral, Pilar] Hosp Univ La Paz, Unidad Invest IdiPAZ, Madrid, Spain; [Lopez-Trascasa, Margarita] Hosp Univ La Paz, Inmunol, Madrid, Spain</t>
  </si>
  <si>
    <t>Garcia-Morato, MB; Padilla-Merlano, B; Nozal, P; Espino, M; Juarez, C; Villar, LM; Lopez-Trascasa, M</t>
  </si>
  <si>
    <t>Laboratory guidelines for the diagnosis and follow-up of patients with monoclonal gammopathies</t>
  </si>
  <si>
    <t>[Garcia-Morato, M. Bravo; Padilla-Merlano, B.; Nozal, P.; Lopez-Trascasa, M.] Hosp Univ La Paz, Unidad Inmunol, Madrid, Spain; [Espino, M.; Villar, L. M.] Hosp Ramon &amp; Cajal, Serv Immunol, E-28034 Madrid, Spain; [Juarez, C.] Hosp Santa Creu &amp; Sant Pau, Serv Immunol, Barcelona, Spain</t>
  </si>
  <si>
    <t>Lopez-Trascasa, M (reprint author), Hosp Univ La Paz, Unidad Inmunol, Madrid, Spain.</t>
  </si>
  <si>
    <t>1578-1860</t>
  </si>
  <si>
    <t>Corvillo, F; Garcia-Morato, MB; Nozal, P; Garrido, S; Tortajada, A; de Cordoba, SR; Lopez-Trascasa, M</t>
  </si>
  <si>
    <t>Serum properdin consumption as a biomarker of C5 convertase dysregulation in C3 glomerulopathy</t>
  </si>
  <si>
    <t>CLINICAL AND EXPERIMENTAL IMMUNOLOGY</t>
  </si>
  <si>
    <t>[Corvillo, F.; Bravo Garcia-Morato, M.; Nozal, P.; Garrido, S.; Lopez-Trascasa, M.] Hosp Univ Laz, Unidad Inmunol, IdiPAZ, Madrid 28016, Spain; [Corvillo, F.; Nozal, P.; Garrido, S.; Lopez-Trascasa, M.] Ctr Invest Biomed Red Enfermedades Raras CIBERER, Madrid, Spain; [Tortajada, A.; Rodriguez de Cordoba, S.] CSIC, Ctr Invest Biol, Ctr Invest Biomed Red Enfermedades Raras CBERER U, Madrid, Spain</t>
  </si>
  <si>
    <t>Lopez-Trascasa, M (reprint author), Hosp Univ La Paz, Unidad Inmunol, Paseo Castellana 261, Madrid 28016, Spain.</t>
  </si>
  <si>
    <t>0009-9104</t>
  </si>
  <si>
    <t>Nozal, P; Bernabeu-Herrero, ME; Uzonyi, B; Szilagyi, A; Hyvarinen, S; Prohaszka, Z; Jokiranta, TS; Sanchez-Corral, P; Lopez-Trascasa, M; Jozsi, M</t>
  </si>
  <si>
    <t>Heterogeneity but individual constancy of epitopes, isotypes and avidity of factor H autoantibodies in atypical hemolytic uremic syndrome</t>
  </si>
  <si>
    <t>MOLECULAR IMMUNOLOGY</t>
  </si>
  <si>
    <t>[Nozal, Pilar; Lopez-Trascasa, Margarita] Univ Hosp La Paz IdiPAZ, Immunol Unit, Madrid, Spain; [Nozal, Pilar; Bernabeu-Herrero, Maria E.; Sanchez-Corral, Pilar; Lopez-Trascasa, Margarita] Ctr Biomed Network Res Rare Dis CIBERER, Unit 754, Madrid, Spain; [Bernabeu-Herrero, Maria E.; Sanchez-Corral, Pilar] Univ Hosp La Paz IdiPAZ, Complement Res Grp, Res Unit, Madrid, Spain; [Uzonyi, Barbara] Eotvos Lorand Univ, Dept Immunol, MTA ELTE Immunol Res Grp, Budapest, Hungary; [Szilagyi, Agnes; Prohaszka, Zoltan] Semmelweis Univ, Res Lab, Dept Internal Med 3, H-1085 Budapest, Hungary; [Hyvarinen, Satu; Jokiranta, T. Sakari] Univ Helsinki, Dept Bacteriol &amp; Immunol, FIN-00014 Helsinki, Finland; [Hyvarinen, Satu; Jokiranta, T. Sakari] Univ Helsinki, Res Programs Unit, Immunobiol, FIN-00014 Helsinki, Finland; [Hyvarinen, Satu; Jokiranta, T. Sakari] Helsinki Univ Hosp, Helsinki, Finland; [Jozsi, Mihaly] Eotvos Lorand Univ, Dept Immunol, MTA ELTE Lendulet Complement Res Grp, Budapest, Hungary</t>
  </si>
  <si>
    <t>Jozsi, M (reprint author), Eotvos Lorand Univ, Dept Immunol, MTA ELTE Lendulet Complement Res Grp, Budapest, Hungary.</t>
  </si>
  <si>
    <t>0161-5890</t>
  </si>
  <si>
    <t>Pedrosa, M; Phillips-Angles, E; Lopez-Lera, A; Lopez-Trascasa, M; Caballero, T</t>
  </si>
  <si>
    <t>Complement Study Versus CINH Gene Testing for the Diagnosis of Type I Hereditary Angioedema in Children</t>
  </si>
  <si>
    <t>[Pedrosa, Maria; Phillips-Angles, Elsa; Caballero, Teresa] Hosp La Paz Inst Hlth Res IdiPAZ, Dept Allergy, P Castellana 261, Madrid 28046, Spain; [Lopez-Lera, Alberto; Lopez-Trascasa, Margarita] Hosp La Paz Inst Hlth Res IdiPAZ, Dept Immunol, Madrid, Spain; [Lopez-Lera, Alberto; Lopez-Trascasa, Margarita; Caballero, Teresa] Ctr Invest Biomed Red Enfermedades Raras CIBERER, U754, Madrid, Spain</t>
  </si>
  <si>
    <t>Pedrosa, M (reprint author), Hosp La Paz Inst Hlth Res IdiPAZ, Dept Allergy, P Castellana 261, Madrid 28046, Spain.</t>
  </si>
  <si>
    <t>Wortsman, X; Alfageme, F; Roustan, G; Arias-Santiago, S; Martorell, A; Catalano, O; di Santolo, MS; Zarchi, K; Bouer, M; Gonzalez, C; Bard, R; Mandava, A; Crisan, M; Crisan, D; Gaitini, D</t>
  </si>
  <si>
    <t>Proposal for an Assessment Training Program in Dermatologic Ultrasound by the DERMUS Group</t>
  </si>
  <si>
    <t>JOURNAL OF ULTRASOUND IN MEDICINE</t>
  </si>
  <si>
    <t>[Wortsman, Ximena] Univ Chile, Inst Diagnost Imaging &amp; Res Skin &amp; Soft Tissues, Fac Med, Dept Radiol,Clin Servet, Lo Fontecilla 201,734, Santiago 734, Chile; [Wortsman, Ximena] Univ Chile, Inst Diagnost Imaging &amp; Res Skin &amp; Soft Tissues, Fac Med, Dept Dermatol,Clin Servet, Lo Fontecilla 201,734, Santiago 734, Chile; [Alfageme, Fernando; Roustan, Gaston] Univ Hosp Puerta del Hierro, EFSUMB Dermatol Ultrasound Learning Ctr, Dept Dermatol, Madrid, Spain; [Arias-Santiago, Salvador] Virgen de las Nieves Univ Hosp, Dept Dermatol, Granada, Spain; [Martorell, Antonio] Hosp Manises, Dept Dermatol, Valencia, Spain; [Catalano, Orlando] Fdn Pascale, Natl Canc Inst, Dept Radiol, Naples, Italy; [di Santolo, Maria Scotto] Univ Napoli Federico II, Dept Radiol, Naples, Italy; [Zarchi, Kian] Univ Copenhagen, Fac Hlth &amp; Med Sci, Roskilde Hosp, Dept Dermatol, Roskilde, Denmark; [Bouer, Marcio] Fac Med Sao Paulo, Hosp Clin, Dept Radiol, Sao Paulo, Brazil; [Gonzalez, Claudia] Inst Imagenes Diagnost, Inst Diagnost Med, Dept Radiol, Bogota, Colombia; [Bard, Robert] Bard Canc Ctr, New York, NY USA; [Martorell, Antonio] Cent Hosp, Dept Radiodiag, Telangana, India; [Crisan, Maria] Iuliu Hatieganu Univ Med &amp; Pharm, Dept Dermatol, Cluj Napoca, Romania; [Crisan, Maria] Iuliu Hatieganu Univ Med &amp; Pharm, Dept Histol, Cluj Napoca, Romania; [Crisan, Diana] Univ Clin Ulm, Dept Dermatol &amp; Allerg Dis, Ulm, Germany; [Gaitini, Diana] Rambam Hlth Care Ctr, Dept Med Imaging, Haifa, Israel</t>
  </si>
  <si>
    <t>Wortsman, X (reprint author), Univ Chile, Inst Diagnost Imaging &amp; Res Skin &amp; Soft Tissues, Fac Med, Dept Radiol,Clin Servet, Lo Fontecilla 201,734, Santiago 734, Chile.; Wortsman, X (reprint author), Univ Chile, Inst Diagnost Imaging &amp; Res Skin &amp; Soft Tissues, Fac Med, Dept Dermatol,Clin Servet, Lo Fontecilla 201,734, Santiago 734, Chile.</t>
  </si>
  <si>
    <t>0278-4297</t>
  </si>
  <si>
    <t>Sanchez-Gonzalez, MJ; Barbarroja-Escudero, J; Antolin-Amerigo, D; Rodriguez-Rodriguez, M; Pericet-Fernandez, L; Velez, D; Bellon-Heredia, T; Alvarez-Mon, M</t>
  </si>
  <si>
    <t>Flare-up reaction in the inoculation drug sites by glatiramer acetate: First case described</t>
  </si>
  <si>
    <t>ALLERGOLOGY INTERNATIONAL</t>
  </si>
  <si>
    <t>[Sanchez-Gonzalez, Maria-Jose; Barbarroja-Escudero, Jose; Antolin-Amerigo, Dario; Rodriguez-Rodriguez, Mercedes; Alvarez-Mon, Melchor] Univ Alcala De Henares, Hosp Univ Principe Asturias, Serv Enfermedades Sistema Inmune Alergia, Madrid, Spain; [Pericet-Fernandez, Laura] Univ Alcala De Henares, Hosp Univ Principe Asturias, Serv Dermatol, Madrid, Spain; [Velez, Dolores] Univ Alcala De Henares, Hosp Univ Principe Asturias, Serv Anat Patol, Madrid, Spain; [Bellon-Heredia, Teresa] Hosp Univ La Paz, Inst Invest Sanitaria IDIPAZ, Madrid, Spain</t>
  </si>
  <si>
    <t>Sanchez-Gonzalez, MJ (reprint author), Hosp Univ Principe Asturias, Serv Enfermedades Sistema Inmune Alergia, Carretera Madrid Barcelona Km 33-600, Madrid 28805, Spain.</t>
  </si>
  <si>
    <t>1323-8930</t>
  </si>
  <si>
    <t>Gonzalez-Ramos, J; Noguera-Morel, L; Tong, HY; Ramirez, E; Ruiz-Bravo, E; Bellon, T; Cabanas, R; Cachafeiro, L; Herranz-Pinto, P</t>
  </si>
  <si>
    <t>Two cases of overlap severe cutaneous adverse reactions to benznidazole treatment for asymptomatic Chagas disease in a nonendemic country</t>
  </si>
  <si>
    <t>[Gonzalez-Ramos, J.; Noguera-Morel, L.; Herranz-Pinto, P.] La Paz Univ Hosp, Dept Dermatol, Researching Consortium PIELenRed, Paseo Castellana 261, Madrid 28046, Spain; [Tong, H. Y.; Ramirez, E.] La Paz Univ Hosp, Dept Clin Pharmacol, Researching Consortium PIELenRed, Paseo Castellana 261, Madrid 28046, Spain; [Ruiz-Bravo, E.] La Paz Univ Hosp, Dept Dermatopathol, Researching Consortium PIELenRed, Paseo Castellana 261, Madrid 28046, Spain; [Bellon, T.] La Paz Univ Hosp, Res Dept, Researching Consortium PIELenRed, Paseo Castellana 261, Madrid 28046, Spain; [Cabanas, R.] La Paz Univ Hosp, Dept Allergy, Researching Consortium PIELenRed, Paseo Castellana 261, Madrid 28046, Spain; [Cachafeiro, L.] La Paz Univ Hosp, Dept Intens Care Unit, Researching Consortium PIELenRed, Paseo Castellana 261, Madrid 28046, Spain</t>
  </si>
  <si>
    <t>Gonzalez-Ramos, J (reprint author), La Paz Univ Hosp, Dept Dermatol, Researching Consortium PIELenRed, Paseo Castellana 261, Madrid 28046, Spain.</t>
  </si>
  <si>
    <t>Mockenhaupt, M; Dunant, A; Paulmann, M; Sekula, P; Schumacher, M; Kardaun, S; Naldi, L; Bellon, T; Creamer, D; Haddad, C; Sassolas, B; Lebrun-Vignes, B; Valeyrie-Allanore, L; Roujeau, JC</t>
  </si>
  <si>
    <t>Drug Causality in Stevens-Johnson Syndrome / Toxic Epidermal Necrolysis in Europe: Analysis of 10 Years RegiSCAR-Study</t>
  </si>
  <si>
    <t>PHARMACOEPIDEMIOLOGY AND DRUG SAFETY</t>
  </si>
  <si>
    <t>[Mockenhaupt, Maja; Paulmann, Maren] Univ Freiburg, Med Ctr, Dept Dermatol, Dokumentat Zentrum Schwerer Hautreaktionen dZh, Freiburg, Germany; [Dunant, Ariane] Inst Gustave Roussy, Biostat &amp; Epidemiol Unit, Villejuif, France; [Sekula, Peggy; Schumacher, Martin] Univ Freiburg, Inst Med Biometry &amp; Med Informat IMBI, Med Ctr, Freiburg, Germany; [Kardaun, Sylvia] Univ Groningen, Med Ctr, Dept Dermatol, Reference Ctr Cutaneous Adverse React, Groningen, Netherlands; [Naldi, Luigi] Fdn Ric Osped Maggiore, Ctr Studi GISED, Bergamo, Italy; [Bellon, Teresa] Hosp Univ La Paz IdiPAZ, Res Unit, Madrid, Spain; [Creamer, Daniel] Kings Coll Hosp London, Dept Dermatol, London, England; [Haddad, Cynthia; Lebrun-Vignes, Benedicte; Valeyrie-Allanore, Laurence; Roujeau, Jean-Claude] Univ Paris Est Creteil, Reference Ctr Tox &amp; Autoimmune Blistering Dis, Hop Henri Mondor, Dept Dermatol, Creteil, France; [Sassolas, Bruno] CHU Morvan, Dept Dermatol, Brest, France; [Sassolas, Bruno] CHU Morvan, Dept Internal Med, Brest, France</t>
  </si>
  <si>
    <t>1053-8569</t>
  </si>
  <si>
    <t>Baeza, ML; Caballero, T; Cabanas, R; Castro, M; Escudero, E; Gonzalez-Quevedo; Guilarte, M; Lleonart, R; Marcos, C; Nunez, R; Prior, N; Rivero, D; Saenz, DSPB; Sala-Cunill, A; Varela, S; Prieto, A</t>
  </si>
  <si>
    <t>Acquired angioedema due to C1-INH deficiency: a report of 24 patients</t>
  </si>
  <si>
    <t>ALLERGY</t>
  </si>
  <si>
    <t>[Baeza, M. L.; Prieto, A.] Hosp Gen Univ Gregorio Maranon, Allergy, Madrid, Spain; [Caballero, T.; Cabanas, R.; Rivero, D.] Hosp Univ La Paz, Allergy, Madrid, Spain; [Castro, M.] Complexo Hosp Univ Ferrol, Allergy, Ferrol, Spain; [Escudero, E.] Complexo Hosp Univ Pontevedra, Allergy, Pontevedra, Spain; [Gonzalez-Quevedo, T.] Hosp Univ Virgen del Rocio, Allergy, Seville, Spain; [Guilarte, M.; Sala-Cunill, A.] Hosp Univ Vall dHebron, Barcelona, Spain; [Lleonart, R.] Hosp Univ Bellvitge, Allergy, Lhospitalet De Llobregat, Spain; [Marcos, C.] Complexo Hosp Univ Vigo, Allergy, Vigo, Spain; [Nunez, R.] Hosp Univ Lucus Augusti, Allergy, Lugo, Spain; [Prior, N.] Hosp Univ Severo Ochoa, Allergy, Leganes, Spain; [Saenz, de San Pedro B.] Complejo Hosp Jaen, Allergy, Jaen, Spain; [Varela, S.] Complexo Hosp Univ Ourense, Allergy, Orense, Spain</t>
  </si>
  <si>
    <t>0105-4538</t>
  </si>
  <si>
    <t>Porrino-Bustamante, ML; Alfageme, F; Suarez, L; de Domingo, MAG; Hospital, M; Roustan, G</t>
  </si>
  <si>
    <t>High-Frequency Color Doppler Sonography of Bullous Pemphigoid Correlation With Histologic Findings</t>
  </si>
  <si>
    <t>[Librada Porrino-Bustamante, Maria] Univ Hosp San Cecilio, Dept Dermatol, C Doctor Oloriz 16, Granada 18012, Spain; [Alfageme, Fernando; Gonzalez de Domingo, Maria Antonia; Hospital, Mercedes; Roustan, Gaston] Univ Hosp Puerta de Hierro, Dept Dermatol, Ultrasound Learning Ctr Madrid, Madrid, Spain; [Suarez, Lola] Univ Hosp Puerta de Hierro, Dept Pathol, Madrid, Spain</t>
  </si>
  <si>
    <t>Porrino-Bustamante, ML (reprint author), Univ Hosp San Cecilio, Dept Dermatol, C Doctor Oloriz 16, Granada 18012, Spain.</t>
  </si>
  <si>
    <t>Roldan, FA; Fernandez, IS; Garza, FZM; Gullon, GR</t>
  </si>
  <si>
    <t>Update on the Use of Ultrasound in Vascular Anomalies</t>
  </si>
  <si>
    <t>ACTAS DERMO-SIFILIOGRAFICAS</t>
  </si>
  <si>
    <t>[Alfageme Roldan, F.; Salguero Fernandez, I.; Roustan Gullon, G.] Hosp Univ Puerta de Hierro Majadahonda, Serv Dermatol, Madrid, Spain; [Zamanta Munoz Garza, F.] Hosp Santa Creu &amp; Sant Pau, Serv Dermatol, Barcelona, Spain</t>
  </si>
  <si>
    <t>Roldan, FA (reprint author), Hosp Univ Puerta de Hierro Majadahonda, Serv Dermatol, Madrid, Spain.</t>
  </si>
  <si>
    <t>0001-7310</t>
  </si>
  <si>
    <t>1578-2190</t>
  </si>
  <si>
    <t>Carrascosa, R; Alfageme, F; Roustan, G; Suarez, MD</t>
  </si>
  <si>
    <t>Skin Ultrasound in Kaposi Sarcoma</t>
  </si>
  <si>
    <t>[Carrascosa, R.] Hosp Univ La Princesa, Serv Dermatol, Madrid, Spain; [Alfageme, F.; Roustan, G.] Hosp Univ Puerta de Hierro, Serv Dermatol, Majadahonda, Madrid, Spain; [Suarez, M. D.] Hosp Univ Puerta de Hierro, Serv Anat Patol, Majadahonda, Madrid, Spain</t>
  </si>
  <si>
    <t>Carrascosa, R (reprint author), Hosp Univ La Princesa, Serv Dermatol, Madrid, Spain.</t>
  </si>
  <si>
    <t>E19</t>
  </si>
  <si>
    <t>E22</t>
  </si>
  <si>
    <t>Sanchez-Villanueva, R; Rodriguez, A; Ruiz, MP; Bellon, T; Gonzalez, ME; Aguilar, A; Quirce, S; Selgas, R</t>
  </si>
  <si>
    <t>INMUNE MECHANISMS INVOLVES IN HYPERSENSITIVITY REACTIONS TO HELIXONE HEMODIALYSIS MEMBRANES</t>
  </si>
  <si>
    <t>[Sanchez-Villanueva, Rafael; Paz Ruiz, Ma; Elena Gonzalez, Ma; Aguilar, Ana; Selgas, Rafael] Hosp Univ La Paz, Nephrol, Madrid, Spain; [Rodriguez, Arancha; Bellon, Teresa; Quirce, Santiago] Hosp Univ La Paz, IdiPAZ, Madrid, Spain</t>
  </si>
  <si>
    <t>Bellon, T; Ramirez, E; Borobia, AM; Lerma, V; Moreno-Hidalgo, MA; Laosa, O; Aramburu, JA; Gonzalez-Herrada, C; de Abajo, FJ</t>
  </si>
  <si>
    <t>The HLA-B*15:02 allele in a Spanish Romani patient with carbamazepine-induced Stevens-Johnson syndrome</t>
  </si>
  <si>
    <t>PHARMACOGENOMICS</t>
  </si>
  <si>
    <t>[Bellon, Teresa] Univ Hosp La Paz IdiPAZ, Inst Hlth Res, Madrid, Spain; [Ramirez, Elena; Borobia, Alberto M.] Univ Hosp La Paz, Dept Clin Pharmacol, Madrid, Spain; [Lerma, Victoria; de Abajo, Francisco J.] Univ Hosp Principe Asturias, Clin Pharmacol Unit, Madrid, Spain; [Moreno-Hidalgo, Miguel A.] Univ Hosp Ramon &amp; Cajal, Dept Immunol, Madrid, Spain; [Laosa, Olga] Univ Hosp Getafe, Fdn Biomed Res, Madrid, Spain; [Aramburu, Jose A.] Univ Hosp Getafe, Dept Pathol, Madrid, Spain; [Gonzalez-Herrada, Carlos] Univ Hosp Getafe, Dept Dermatol, Madrid, Spain; [de Abajo, Francisco J.] Univ Alcala De Henares, Dept Biomed Sci, Madrid, Spain</t>
  </si>
  <si>
    <t>Bellon, T (reprint author), Univ Hosp La Paz IdiPAZ, Inst Hlth Res, Madrid, Spain.</t>
  </si>
  <si>
    <t>1462-2416</t>
  </si>
  <si>
    <t>Urrutia, S; Roustan, G; Plazas, MJ; Armengol, S; Paz, S; Lizan, L</t>
  </si>
  <si>
    <t>Oral Alitretinoin in the Treatment. of Sovere Refractory Chronic Hand Eczema in the Spanish National Health Systes: Description and Analysis of Current Clinical Practice</t>
  </si>
  <si>
    <t>[Urrutia, S.] Hosp Univ Ramon y Cajal, Serv Dermatol, Madrid, Spain; [Roustan, G.] Hosp Univ Puerta de Hierro, Serv Dermatol, Madrid, Spain; [Plazas, M. J.; Armengol, S.] Almirall SA, Dept Med, Barcelona, Spain; [Paz, S.; Lizan, L.] Outcomes 10, Castellon de La Plana, Spain</t>
  </si>
  <si>
    <t>Paz, S (reprint author), Outcomes 10, Castellon de La Plana, Spain.</t>
  </si>
  <si>
    <t>Brauer, R; Ruigomez, A; Downey, G; Bate, A; Rodriguez, LAG; Huerta, C; Gil, M; de Abajo, F; Requena, G; Alvarez, Y; Slattery, J; de Groot, M; Souverein, P; Hesse, U; Rottenkolber, M; Schmiedl, S; de Vries, F; Tepie, MF; Schlienger, R; Smeeth, L; Douglas, I; Reynolds, R; Klungel, O</t>
  </si>
  <si>
    <t>Prevalence of antibiotic use: a comparison across various European health care data sources</t>
  </si>
  <si>
    <t>[Brauer, Ruth; Douglas, Ian] Univ London London Sch Hyg &amp; Trop Med, Fac Epidemiol &amp; Populat Hlth, Keppel St, London WC1E 7HT, England; [Ruigomez, Ana; Garcia Rodriguez, Luis Alberto] Fdn Ctr Espanol Invest Farmacoepidemiol CEIFE, Madrid, Spain; [Downey, Gerry; Tepie, Maurille Feudjo] Amgen NV, London, England; [Bate, Andrew] Pfizer Ltd, Epidemiol, Tadworth, Surrey, England; [Huerta, Consuelo; Gil, Miguel] AEMPS, Madrid, Spain; [de Abajo, Francisco] Univ Hosp Principe Asturias, Clin Pharmacol Unit, Madrid, Spain; [de Abajo, Francisco; Requena, Gema] Univ Alcala UAH, Dept Biomed Sci 2, Pharmacol Sect, Madrid, Spain; [Alvarez, Yolanda; Slattery, Jim] EMA, London, England; [de Groot, Mark; Souverein, Patrick; de Vries, Frank; Klungel, Olaf] Univ Utrecht, Fac Sci, Div Pharmacoepidemiol &amp; Clin Pharmacol, Utrecht, Netherlands; [Hesse, Ulrik] Danish Med Agcy, Natl Inst Hlth Data &amp; Dis Control, Copenhagen, Denmark; [Rottenkolber, Marietta] Univ Munich, Inst Med Informat Sci Biometry &amp; Epidemiol, Munich, Germany; [Schmiedl, Sven] Univ Witten Herdecke, Fac Hlth, Sch Med, Dept Clin Pharmacol, Witten, Germany; [Schmiedl, Sven] HELIOS Clin Wuppertal, Philipp Klee Inst Clin Pharmacol, Wuppertal, Germany; [de Vries, Frank] Southampton Gen Hosp, MRC Lifecourse Epidemiol Unit, Southampton SO9 4XY, Hants, England; [de Vries, Frank] Maastricht Univ, Sch CAPHRI, NL-6200 MD Maastricht, Netherlands; [Schlienger, Raymond] Novartis Pharma AG, Basel, Switzerland; [Reynolds, Robert] Pfizer Res &amp; Dev, Epidemiol, New York, NY USA</t>
  </si>
  <si>
    <t>Brauer, R (reprint author), Univ London London Sch Hyg &amp; Trop Med, Fac Epidemiol &amp; Populat Hlth, Keppel St, London WC1E 7HT, England.</t>
  </si>
  <si>
    <t>Brauer, R; Douglas, I; Rodriguez, LAG; Downey, G; Huerta, C; de Abajo, F; Bate, A; Tepie, MF; de Groot, MCH; Schlienger, R; Reynolds, R; Smeeth, L; Klungel, O; Ruigomez, A</t>
  </si>
  <si>
    <t>Risk of acute liver injury associated with use of antibiotics. Comparative cohort and nested case-control studies using two primary care databases in Europe</t>
  </si>
  <si>
    <t>[Brauer, Ruth; Douglas, Ian; Smeeth, Liam] Univ London London Sch Hyg &amp; Trop Med, Fac Epidemiol &amp; Populat Hlth, Keppel St, London WC1E 7HT, England; [Brauer, Ruth; Downey, Gerald; Tepie, Maurille Feudjo] Amgen Ltd, London, England; [Garcia Rodriguez, Luis Alberto; Ruigomez, Ana] Fdn Ctr Espanol Invest Farmacoepidemiol CEIFE, Madrid, Spain; [Huerta, Consuelo] AEMPS, Med Human Use Dept, Div Pharmacoepidemiol &amp; Pharmacovigilance, Madrid, Spain; [de Abajo, Francisco] Univ Alcala de Henares, Dept Biomed Sci, Univ Hosp Principe Asturias, Clin Pharmacol Unit, E-28871 Alcala De Henares, Spain; [Bate, Andrew] Pfizer Ltd, Epidemiol, Tadworth, England; [de Groot, Mark C. H.; Klungel, Olaf] Univ Utrecht, Fac Sci, Div Pharmacoepidemiol &amp; Clin Pharmacol, Utrecht, Netherlands; [Schlienger, Raymond] Novartis Pharma AG, Basel, Switzerland; [Reynolds, Robert] Pfizer Res &amp; Dev, Epidemiol, New York, NY USA</t>
  </si>
  <si>
    <t>Ruigomez, A (reprint author), CEIFE, Almirante 28,2, Madrid 28004, Spain.</t>
  </si>
  <si>
    <t>Huerta, C; Abbing-Karahagopian, V; Requena, G; Oliva, B; Alvarez, Y; Gardarsdottir, H; Miret, M; Schneider, C; Gil, M; Souverein, PC; De Bruin, ML; Slattery, J; De Groot, MCH; Hesse, U; Rottenkolber, M; Schmiedl, S; Montero, D; Bate, A; Ruigomez, A; Garcia-Rodriguez, LA; Johansson, S; de Vries, F; Schlienger, RG; Reynolds, RF; Klungel, OH; de Abajo, FJ</t>
  </si>
  <si>
    <t>Exposure to benzodiazepines (anxiolytics, hypnotics and related drugs) in seven European electronic healthcare databases: a cross-national descriptive study from the PROTECT-EU Project</t>
  </si>
  <si>
    <t>[Huerta, Consuelo; Oliva, Belen; Gil, Miguel; Montero, Dolores] Spanish Agcy Med &amp; Med Devices AEMPS, Med Human Use Dept, Div Pharmacoepidemiol &amp; Pharmacovigilance, Madrid, Spain; [Abbing-Karahagopian, Victoria; Gardarsdottir, Helga; Souverein, Patrick C.; De Bruin, Marie L.; De Groot, Mark C. H.; de Vries, Frank; Klungel, Olaf H.] Univ Utrecht, Div Pharmacoepidemiol &amp; Clin Pharmacol, UIPS, Utrecht, Netherlands; [Requena, Gema; Jose de Abajo, Francisco] Univ Alcala de Henares, Sch Med &amp; Hlth Sci, Dept Biomed Sci 2, Pharmacol Unit, Madrid, Spain; [Alvarez, Yolanda; Slattery, Jim] EMA, London, England; [Gardarsdottir, Helga] Univ Med Ctr Utrecht, Div Lab &amp; Pharm, Dept Clin Pharm, Utrecht, Netherlands; [Miret, Montserrat] Merck KGaA, Geneva, Switzerland; [Schneider, Cornelia] Univ Basel, Div Clin Pharm &amp; Epidemiol, CH-4003 Basel, Switzerland; [Hesse, Ulrik] Natl Inst Hlth Data &amp; Dis Control, Copenhagen, Denmark; [Rottenkolber, Marietta] Univ Munich, Inst Med Informat Sci Epidemiol &amp; Biometry, Munich, Germany; [Schmiedl, Sven] Univ Witten Herdecke, Fac Hlth, Sch Med, Dept Clin Pharmacol, Witten, Germany; [Schmiedl, Sven] HELIOS Clin Wuppertal, Philipp Klee Inst Clin Pharmacol, Wuppertal, Germany; [Bate, Andrew] Pfizer Ltd, Epidemiol, Tadworth, England; [Ruigomez, Ana; Alberto Garcia-Rodriguez, Luis] Spanish Ctr Pharmacoepidemiol Res CEIFE, Madrid, Spain; [Johansson, Saga] AstraZeneca R&amp;D, Molndal, Sweden; [de Vries, Frank] Southampton Gen Hosp, MRC Epidemiol Resource Ctr, Southampton SO9 4XY, Hants, England; [de Vries, Frank] Maastricht Univ, Sch CAPHRI, NL-6200 MD Maastricht, Netherlands; [Schlienger, Raymond G.] Novartis Pharma AG, Quantitat Safety &amp; Epidemiol, Basel, Switzerland; [Reynolds, Robert F.] Pfizer Res &amp; Dev, Epidemiol, New York, NY USA; [Klungel, Olaf H.] Univ Med Ctr Utrecht, Julius Ctr Hlth Sci &amp; Primary Care, Utrecht, Netherlands; [Jose de Abajo, Francisco] Univ Hosp Principe Asturias, Clin Pharmacol Unit, Madrid, Spain</t>
  </si>
  <si>
    <t>Huerta, C (reprint author), Agencia Espanola Med &amp; Prod Sanitario, Div Farmacoepidemiol &amp; Farmacovigilancia, Dept Med Uso Humano, C Campezo 1 Edificio 8, E-28022 Madrid, Spain.</t>
  </si>
  <si>
    <t>Requena, G; Huerta, C; Gardarsdottir, H; Logie, J; Gonzalez-Gonzalez, R; Abbing-Karahagopian, V; Miret, M; Schneider, C; Souverein, PC; Webb, D; Afonso, A; Boudiaf, N; Martin, E; Oliva, B; Alvarez, A; De Groot, MCH; Bate, A; Johansson, S; Schlienger, R; Reynolds, R; Klungel, OH; de Abajo, FJ</t>
  </si>
  <si>
    <t>Hip/femur fractures associated with the use of benzodiazepines (anxiolytics, hypnotics and related drugs): a methodological approach to assess consistencies across databases from the PROTECT-EU project</t>
  </si>
  <si>
    <t>[Requena, Gema; de Abajo, Francisco J.] Univ Alcala de Henares, Sch Med &amp; Hlth Sci, Dept Biomed Sci, Pharmacol Sect, Madrid, Spain; [Huerta, Consuelo; Gonzalez-Gonzalez, Rocio; Martin, Elisa; Oliva, Belen; Alvarez, Arturo] Spanish Agcy Med &amp; Med Devices AEMPS, Med Human Use Dept, Div Pharmacoepidemiol &amp; Pharmacovigilance, BIFAP Res Unit, Madrid, Spain; [Gardarsdottir, Helga; Abbing-Karahagopian, Victoria; Souverein, Patrick C.; Afonso, Ana; De Groot, Mark C. H.] Univ Utrecht, Div Pharmacoepidemiol &amp; Clin Pharmacol, UIPS, Utrecht, Netherlands; [Gardarsdottir, Helga; Klungel, Olaf H.] Univ Ctr Utrecht, Div Lab &amp; Pharm, Dept Clin Pharm, Utrecht, Netherlands; [Logie, John; Webb, Dave; Boudiaf, Nada] GlaxoSmithKline Res &amp; Dev Ltd, Worldwide Epidemiol, Uxbridge, Middx, England; [Miret, Montserrat] Merck KGaA, Geneva, Switzerland; [Schneider, Cornelia] Univ Basel, Div Clin Pharm &amp; Epidemiol, Basel, Switzerland; [Bate, Andrew] Pfizer Ltd, Epidemiol, Tadworth, England; [Johansson, Saga] AstraZeneca AB, Molndal, Sweden; [Schlienger, Raymond] Novartis Pharma AG, Global Clin Epidemiol, Basel, Switzerland; [Reynolds, Robert] Pfizer, Div Med, Epidemiol, New York, NY USA; [Klungel, Olaf H.] Univ Med Ctr Utrecht, Julius Ctr Hlth Sci &amp; Primary Care, Utrecht, Netherlands; [de Abajo, Francisco J.] Univ Hosp Principe Asturias, Clin Pharmacol Unit, Madrid, Spain</t>
  </si>
  <si>
    <t>Huerta, C (reprint author), AEMPS, Subdirecc Gen Med Uso Humano, Div Farmacoepidemiol &amp; Farmacovigilancia, Calle Campezo 1 Edificio 8, Madrid 28022, Spain.</t>
  </si>
  <si>
    <t>Requena, G; Logie, J; Martin, E; Boudiaf, N; Gonzalez, RG; Huerta, C; Alvarez, A; Webb, D; Bate, A; Rodriguez, LAG; Reynolds, R; Schlienger, R; Gardarsdottir, H; de Groot, M; Klungel, OH; de Abajo, F; Douglas, IJ</t>
  </si>
  <si>
    <t>Do case-only designs yield consistent results across design and different databases? A case study of hip fractures and benzodiazepines</t>
  </si>
  <si>
    <t>[Requena, Gema; de Abajo, Fancisco] Univ Alcala De Henares, Sch Med, Dept Biomed Sci, Pharmacol Unit, Madrid 28871, Spain; [Logie, John; Boudiaf, Nada; Webb, David] GlaxoSmithKline, Res &amp; Dev, Worldwide Epidemiol, Uxbridge, Middx, England; [Martin, Elisa; Gonzalez Gonzalez, Rocio; Huerta, Consuelo; Alvarez, Arturo] Spanish Agcy Med &amp; Med Devices, BIFAP Res Unit, Madrid, Spain; [Bate, Andrew] Pfizer Ltd, Epidemiol, Tadworth, England; [Garcia Rodriguez, Luis A.] Spanish Ctr Pharmacoepidemiol Res CEIFE, Madrid, Spain; [Reynolds, Robert] Pfizer Res &amp; Dev, Epidemiol, New York, NY USA; [Schlienger, Raymond] Novartis Pharma AG, Global Clin Epidemiol, Basel, Switzerland; [Gardarsdottir, Helga; de Groot, Mark; Klungel, Olaf H.] Univ Utrecht, Div Pharmacoepidemiol &amp; Clin Pharmacol, Utrecht, Netherlands; [de Abajo, Fancisco] Univ Hosp Principe Asturias, Clin Pharmacol Unit, Madrid, Spain; [Douglas, Ian J.] Univ London London Sch Hyg &amp; Trop Med, London, England</t>
  </si>
  <si>
    <t>Requena, G (reprint author), Univ Alcala de Henares, Fac Med &amp; Ciencias Salud, Ctra Madrid Barcelona,Km 33-2, Madrid 28871, Spain.</t>
  </si>
  <si>
    <t>Souverein, PC; Abbing-Karahagopian, V; Martin, E; Huerta, C; de Abajo, F; Leufkens, HGM; Candore, G; Alvarez, Y; Slattery, J; Miret, M; Requena, G; Gil, MJ; Groenwold, RHH; Reynolds, R; Schlienger, RG; Logie, JW; de Groot, MCH; Klungel, OH; van Staa, TP; Egberts, TCG; De Bruin, ML; Gardarsdottir, H</t>
  </si>
  <si>
    <t>Understanding inconsistency in the results from observational pharmacoepidemiological studies: the case of antidepressant use and risk of hip/femur fractures</t>
  </si>
  <si>
    <t>[Souverein, Patrick C.; Abbing-Karahagopian, Victoria; Leufkens, Hubert G. M.; Groenwold, Rolf H. H.; de Groot, Mark C. H.; Klungel, Olaf H.; van Staa, Tjeerd P.; Egberts, Toine C. G.; De Bruin, Marie L.; Gardarsdottir, Helga] Univ Utrecht, Div Pharmacoepidemiol &amp; Clin Pharmacol, NL-3508 TB Utrecht, Netherlands; [Martin, Elisa; Huerta, Consuelo; Gil, Miguel J.] AEMPS, Div Pharmacoepidemiol &amp; Pharmacovigilance, BIFAP Res Unit, Madrid, Spain; [de Abajo, Francisco] Univ Hosp Principe Asturias, Clin Pharmacol Unit, Madrid, Spain; [de Abajo, Francisco; Requena, Gema; De Bruin, Marie L.] Univ Alcala de Henares, Sch Med &amp; Hlth Sci, Dept Biomed Sci, E-28871 Alcala De Henares, Spain; [Leufkens, Hubert G. M.] Med Evaluat Board, Utrecht, Netherlands; [Candore, Gianmario; Alvarez, Yolanda; Slattery, Jim] European Med Agcy, London, England; [Miret, Montserrat] Merck KGaA, Geneva, Switzerland; [Groenwold, Rolf H. H.; Klungel, Olaf H.] Univ Med Ctr Utrecht, Julius Ctr Hlth Sci &amp; Primary Care, Utrecht, Netherlands; [Reynolds, Robert] Pfizer, Dept Epidemiol, New York, NY USA; [Schlienger, Raymond G.] Novartis Pharma AG, Global Clin Epidemiol, Basel, Switzerland; [Logie, John W.] Univ Manchester, Inst Populat Hlth, Manchester, Lancs, England; [van Staa, Tjeerd P.] GlaxoSmithKline, Worldwide Epidemiol, Stockley Pk, London, England; [Egberts, Toine C. G.; Gardarsdottir, Helga] Univ Med Ctr Utrecht, Div Lab &amp; Pharm, Dept Clin Pharm, Utrecht, Netherlands</t>
  </si>
  <si>
    <t>Souverein, PC (reprint author), Univ Utrecht, Utrecht Inst Pharmaceut Sci, Div Pharmacoepidemiol &amp; Clin Pharmacol, POB 80082, NL-3508 TB Utrecht, Netherlands.</t>
  </si>
  <si>
    <t>Bellon, T; Lerma, V; Gonzalez-Valle, O; Herrada, CG; de Abajo, FJ</t>
  </si>
  <si>
    <t>Vemurafenib-induced toxic epidermal necrolysis: possible cross-reactivity with other sulfonamide compounds</t>
  </si>
  <si>
    <t>[Bellon, T.] Univ Hosp La Paz IdiPAZ, Inst Hlth Res, P Castellana 261, Madrid 28046, Spain; [Lerma, V.; de Abajo, F. J.] Principe Asturias Univ Hosp, Clin Pharmacol Unit, Madrid, Spain; [Gonzalez-Valle, O.; Gonzalez Herrada, C.] Univ Hosp Getafe, Dept Dermatol, Madrid, Spain; [de Abajo, F. J.] Univ Alcala De Henares, Dept Biomed Sci Pharmacol, Madrid, Spain</t>
  </si>
  <si>
    <t>Bellon, T (reprint author), Univ Hosp La Paz IdiPAZ, Inst Hlth Res, P Castellana 261, Madrid 28046, Spain.</t>
  </si>
  <si>
    <t>Phillips-Angles, E; Gonzalez-Munoz, M; Dominguez-Ortega, J; Cabanas, R; Quirce, S</t>
  </si>
  <si>
    <t>Usefulness of basophil activation test in diagnosis of hypersensitivity to etoricoxib</t>
  </si>
  <si>
    <t>JOURNAL OF ALLERGY AND CLINICAL IMMUNOLOGY-IN PRACTICE</t>
  </si>
  <si>
    <t>[Phillips-Angles, Elsa; Dominguez-Ortega, Javier; Cabanas, Rosario; Quirce, Santiago] Hosp La Paz, Dept Allergy, Madrid, Spain; [Phillips-Angles, Elsa; Dominguez-Ortega, Javier; Cabanas, Rosario; Quirce, Santiago] Hosp La Paz, Inst Hlth Res IdiPAZ, Madrid, Spain; [Gonzalez-Munoz, Miguel] Hosp La Paz, Dept Immunol, Madrid, Spain; [Quirce, Santiago] Ciberes, CIBER Enfermedades Resp, Madrid, Spain</t>
  </si>
  <si>
    <t>Phillips-Angles, E (reprint author), Hosp Univ La Paz, Serv Alergol, Paseo Castellana 261, Madrid 28046, Spain.</t>
  </si>
  <si>
    <t>2213-2198</t>
  </si>
  <si>
    <t>Wortsman, X; Alfageme, F; Roustan, G; Arias-Santiago, S; Martorell, A; Catalano, O; di Santolo, MS; Zarchi, K; Bouer, M; Gonzalez, C; Bard, R; Mandava, A; Gaitini, D</t>
  </si>
  <si>
    <t>Guidelines for Performing Dermatologic Ultrasound Examinations by the DERMUS Group</t>
  </si>
  <si>
    <t>[Wortsman, Ximena] Univ Chile, Clin Servet,Fac Med, Inst Diagnost Imaging &amp; Res Skin &amp; Soft Tissues, Dept Radiol, Lo Fontecilla 201,734, Santiago, Chile; [Wortsman, Ximena] Univ Chile, Clin Servet,Fac Med, Inst Diagnost Imaging &amp; Res Skin &amp; Soft Tissues, Dept Dermatol, Lo Fontecilla 201,734, Santiago, Chile; [Alfageme, Fernando; Roustan, Gaston] Hosp Puerta Hierro, Dept Dermatol, Madrid, Spain; [Arias-Santiago, Salvador] Virgen de las Nieves Univ Hosp, Dept Dermatol, Granada, Spain; [Martorell, Antonio] Hosp Manises, Dept Dermatol, Valencia, Spain; [Catalano, Orlando] Fdn Pascale, Dept Radiol, Natl Canc Inst, Naples, Italy; [di Santolo, Maria Scotto] Univ Naples Federico II, Dept Radiol, Naples, Italy; [Zarchi, Kian] Univ Copenhagen, Fac Hlth &amp; Med Sci, Roskilde Hosp, Dept Dermatol, Copenhagen, Denmark; [Bouer, Marcio] Hosp Clin Sao Paulo, Dept Radiol, Fac Med Sao Paulo, Sao Paulo, Brazil; [Gonzalez, Claudia] Inst Imagenes Diagnost, Inst Diagnost Med, Dept Radiol, Bogota, Colombia; [Bard, Robert] Bard Canc Ctr, New York, NY USA; [Mandava, Anitha] South Cent Railway, Cent Hosp, Dept Radiodiagnosis, Telangana, India; [Gaitini, Diana] Rambam Hlth Care Ctr, Dept Med Imaging, Haifa, Israel</t>
  </si>
  <si>
    <t>Wortsman, X (reprint author), Univ Chile, Clin Servet,Fac Med, Inst Diagnost Imaging &amp; Res Skin &amp; Soft Tissues, Dept Radiol, Lo Fontecilla 201,734, Santiago, Chile.; Wortsman, X (reprint author), Univ Chile, Clin Servet,Fac Med, Inst Diagnost Imaging &amp; Res Skin &amp; Soft Tissues, Dept Dermatol, Lo Fontecilla 201,734, Santiago, Chile.</t>
  </si>
  <si>
    <t>Martorell, A; Worstman, X; Alfageme, F; Roustan, G; Arias, S; Catalano, O; Scotto, M; Zarchi, K; Bouer, M; Gaitini, D; Gonzalez, C; Bard, R; Garcia, PJ; Mandava, A</t>
  </si>
  <si>
    <t>Role of ultrasound in hidradenitis suppurativa: definition of a consensus report from a global working group of radiologists and dermatologists</t>
  </si>
  <si>
    <t>EXPERIMENTAL DERMATOLOGY</t>
  </si>
  <si>
    <t>[Martorell, A.] Hosp Manises, Dermatol, Valencia, Spain; [Worstman, X.] Univ Chile, Clin Servet, Fac Med, Dept Radiol &amp; Dermatol, Santiago, Chile; [Alfageme, F.; Roustan, G.] Hosp Puerta Hierro, Dermatol, Madrid, Spain; [Arias, S.] Virgen Nieves Univ Hosp, Dermatol, Granada, Spain; [Catalano, O.] Fdn Pascale, Natl Canc Inst, Radiol, Naples, Italy; [Scotto, M.] Univ Naples Federico II, Radiol, Naples, Italy; [Zarchi, K.] Univ Copenhagen, Roskilde Hosp, Fac Hlth &amp; Med Sci, Dermatol, Copenhagen, Denmark; [Bouer, M.] Affiliat Hosp Clin, Fac Med Sao Paulo, Radiol, Sao Paulo, Brazil; [Gaitini, D.] Rambam Hlth Care Ctr, Dept Med Imaging, Haifa, Israel; [Gonzalez, C.] IDIME Inst Imagenes Diagnost, Dept Radiol, Bogota, Colombia; [Bard, R.] Bard Canc Ctr, Radiol, New York, NY USA; [Garcia, F. J.] Hosp Sureste, Dermatol, Madrid, Spain; [Mandava, A.] Cent Hosp, Dept Radiodiag, Telangana, India</t>
  </si>
  <si>
    <t>0906-6705</t>
  </si>
  <si>
    <t>Prieto-Garcia, A; Marcos, C; Caballero, T</t>
  </si>
  <si>
    <t>Classification of angioedema without wheals</t>
  </si>
  <si>
    <t>ANNALS OF ALLERGY ASTHMA &amp; IMMUNOLOGY</t>
  </si>
  <si>
    <t>[Prieto-Garcia, Alicia] Hosp Gen Univ Gregorio Maranon, Hlth Res Inst Gregorio Maranon, Dept Allergy, Madrid, Spain; [Marcos, Carmen; Caballero, Teresa] Complejo Hosp Univ Vigo, Dept Allergy, Vigo, Spain; [Caballero, Teresa] Hosp La Paz Inst Hlth Res IdiPAZ, Dept Allergy, Madrid, Spain</t>
  </si>
  <si>
    <t>Prieto-Garcia, A (reprint author), Hosp Gen Univ Gregorio Maranon, Hlth Res Inst Gregorio Maranon, Dept Allergy, Madrid, Spain.</t>
  </si>
  <si>
    <t>1081-1206</t>
  </si>
  <si>
    <t>Caballero, T; Maurer, M; Longhurst, HJ; Aberer, W; Bouillet, L; Fabien, V</t>
  </si>
  <si>
    <t>Triggers and Prodromal Symptoms of Angioedema Attacks in Patients With Hereditary Angioedema</t>
  </si>
  <si>
    <t>[Caballero, T.] Hosp La Paz, Dept Allergy, Inst Hlth Res IdiPaz, Biomed Res Network Rare Dis CIBERER,U754, Madrid, Spain; [Maurer, M.] Charite, Dept Dermatol &amp; Allergy, Allergie Ctr Charite, Berlin, Germany; [Longhurst, H. J.] Bans Hlth NHS Trust, Dept Immunol, London, England; [Aberer, W.] Med Univ Graz, Dept Dermatol &amp; Venereol, Graz, Austria; [Bouillet, L.] Grenoble Univ Hosp, Dept Internal Med, Natl Reference Ctr Angioedema, Grenoble, France; [Fabien, V] Shire, Zug, Switzerland; [Fabien, V] Vifor Pharma, Glattbrugg, Switzerland</t>
  </si>
  <si>
    <t>Caballero, T (reprint author), Hosp Univ La Paz, Serv Alergia, Paseo Castellana 261, Madrid 28046, Spain.</t>
  </si>
  <si>
    <t>Canabal, J; Caballero, T; Caminoa, M; Fiandor, A; Quirce, S; Cabanas, R</t>
  </si>
  <si>
    <t>Anaphylactic Shock Caused by a Hidden Allergen in Blood Sausage</t>
  </si>
  <si>
    <t>[Canabal, J.; Caballero, T.; Caminoa, M.; Fiandor, A.; Quirce, S.; Cabanas, R.] Hosp La Paz, Inst Hlth Res IdiPAZ, Dept Allergy, Madrid, Spain</t>
  </si>
  <si>
    <t>Cabanas, R (reprint author), Hosp La Paz, Dept Allergy, P Castellana 261, Madrid 28046, Spain.</t>
  </si>
  <si>
    <t>Arruti, N; Villarreal, O; Bernedo, N; Audicana, MT; Velasco, M; Uriel, O; Martinez, A; Bellon, T</t>
  </si>
  <si>
    <t>Positive Allergy Study (Intradermal, Patch, and Lymphocyte Transformation Tests) in a Case of Isoniazid-Induced DRESS</t>
  </si>
  <si>
    <t>[Arruti, N.; Villarreal, O.; Bernedo, N.; Audicana, M. T.; Velasco, M.; Uriel, O.; Martinez, A.] Hosp Univ Araba, Serv Alergia &amp; Inmunol Clin, Vitoria, Spain; [Bellon, T.] Hosp La Paz, Hlth Res Inst IdiPAZ, Madrid, Spain</t>
  </si>
  <si>
    <t>Arruti, N (reprint author), HUA CCEE, Serv Alergia, C Francisco de Leandro S-N, Vitoria 01009, Spain.</t>
  </si>
  <si>
    <t>Macia-Martinez, MA; de Abajo, FJ; Roberts, G; Slattery, J; Thakrar, B; Wisniewski, AFZ</t>
  </si>
  <si>
    <t>An Empirical Approach to Explore the Relationship Between Measures of Disproportionate Reporting and Relative Risks from Analytical Studies</t>
  </si>
  <si>
    <t>DRUG SAFETY</t>
  </si>
  <si>
    <t>[Macia-Martinez, Miguel-Angel] AEMPS Spanish Agcy Med &amp; Med Devices, 1 Ed 8, Madrid 28221, Spain; [de Abajo, Francisco J.] Univ Alcala De Henares, Sch Med, Dept Biomed Sci, Pharmacol Unit, Madrid, Spain; [de Abajo, Francisco J.] Univ Hosp Principe de Asturias, Clin Pharmacol Unit, Madrid, Spain; [Roberts, Gilly] GlaxoSmithKline, Global Clin Safety &amp; Pharmacovigilance, Brentford, Middx, England; [Slattery, Jim] European Med Agcy, 30 Churchill Pl, London E14 5EU, England; [Thakrar, Bharat] Roche, Basel, Switzerland; [Wisniewski, Antoni F. Z.] AstraZeneca, Global Regulatory Affairs, Patient Safety, Mill Court,Silk Rd Business Pk, Macclesfield SK10 2NA, Cheshire, England</t>
  </si>
  <si>
    <t>Macia-Martinez, MA (reprint author), AEMPS Spanish Agcy Med &amp; Med Devices, 1 Ed 8, Madrid 28221, Spain.</t>
  </si>
  <si>
    <t>0114-5916</t>
  </si>
  <si>
    <t>Belver, MT; Michavila, A; Bobolea, I; Feito, M; Bellon, T; Quirce, S</t>
  </si>
  <si>
    <t>Severe delayed skin reactions related to drugs in the paediatric age group: A review of the subject by way of three cases (Stevens-Johnson syndrome, toxic epidermal necrolysis and DRESS)</t>
  </si>
  <si>
    <t>ALLERGOLOGIA ET IMMUNOPATHOLOGIA</t>
  </si>
  <si>
    <t>[Belver, M. T.] Hosp Univ La Princesa, Serv Alergia, Inst Invest Sanitaria IP, Madrid, Spain; [Michavila, A.] Hosp Gen Castellon, Secc Alergia Pediat, Castellon de La Plana, Spain; [Bobolea, I.] Hosp Univ Doce Octubre, Serv Alergia, Madrid, Spain; [Feito, M.] Hosp Univ La Paz, Serv Dermatol, IdiPaz, Madrid, Spain; [Bellon, T.] Hosp Univ La Paz, Unidad Invest FIB, Madrid, Spain; [Quirce, S.] Hosp Univ La Paz, Serv Alergia, IdiPaz, Madrid, Spain</t>
  </si>
  <si>
    <t>Michavila, A (reprint author), Hosp Gen Castellon, Secc Alergia Pediat, Castellon de La Plana, Spain.</t>
  </si>
  <si>
    <t>0301-0546</t>
  </si>
  <si>
    <t>Introduction of Basic Dermatologic Ultrasound in Undergraduate Medical Education.</t>
  </si>
  <si>
    <t>Alfageme, F; Cerezo, E; Fernandez, I S; Aguilo, R; Vilas-Sueiro, A; Roustan, G</t>
  </si>
  <si>
    <t>Ultrasound international open</t>
  </si>
  <si>
    <t>E136-E139</t>
  </si>
  <si>
    <t>2016 Nov</t>
  </si>
  <si>
    <t>Dermatology, Hospital Puerta de Hierro, Madrid, Spain.</t>
  </si>
  <si>
    <t>2509-596X</t>
  </si>
  <si>
    <t>Germany</t>
  </si>
  <si>
    <t>Update on the Use of Ultrasound in Vascular Anomalies.</t>
  </si>
  <si>
    <t>Alfageme Roldan, F; Salguero Fernandez, I; Zamanta Munoz Garza, F; Roustan Gullon, G</t>
  </si>
  <si>
    <t>Actas dermo-sifiliograficas</t>
  </si>
  <si>
    <t>2016 May (Epub 2016 Jan 29)</t>
  </si>
  <si>
    <t>Servicio de Dermatologia, Hospital Universitario Puerta de Hierro Majadahonda, Madrid, Espana. Electronic address: dermalfageme@gmail.com.</t>
  </si>
  <si>
    <t>Gutierrez-Camino, A; Martin-Guerrero, I; de Andoin, NG; Navajas, A; Sastre, A; Baneres, AC; Astigarraga, I; Garcia-Orad, A</t>
  </si>
  <si>
    <t>CDKN2A/CDKN2B as a Hotspot for Acute Lymphoblastic Leukemia Susceptibility in the Spanish Population</t>
  </si>
  <si>
    <t>PEDIATRIC BLOOD &amp; CANCER</t>
  </si>
  <si>
    <t>[Gutierrez-Camino, A.; Martin-Guerrero, I.; Garcia-Orad, A.] Univ Basque Country, Genet Phys Anthropol &amp; Anim Physiol, Leioa, Spain; [Garcia de Andoin, N.] Univ Hosp Donostia, Dept Paediat, Donostia San Sebastian, Spain; [Navajas, A.; Astigarraga, I.; Garcia-Orad, A.] BioCruces Hlth Res Inst, Paediat, Baracaldo, Spain; [Sastre, A.] Univ Hosp La Paz, Dept Oncohaematol, Madrid, Spain; [Carbone Baneres, A.] Univ Hosp Miguel Servet, Dept Paediat, Zaragoza, Spain; [Astigarraga, I.] Univ Hosp Cruces, Dept Paediat, Baracaldo, Spain</t>
  </si>
  <si>
    <t>1545-5009</t>
  </si>
  <si>
    <t>S66</t>
  </si>
  <si>
    <t>Gutierrez-Camino, A; Fernandez-Varona, S; de Andoin, NG; Navajas, A; Sastre, A; Baneres, AC; Astigarraga, I; Martin-Guerrero, I; Garcia-Orad, A</t>
  </si>
  <si>
    <t>MIR3166, MIR3144 and MIR4745 are Associated with Acute Lymphoblastic Leukemia Susceptibility in the Spanish Population</t>
  </si>
  <si>
    <t>[Gutierrez-Camino, A.; Fernandez-Varona, S.; Martin-Guerrero, I.; Garcia-Orad, A.] Univ Basque Country, Genet Phys Anthropol &amp; Anim Physiol, Leioa, Spain; [de Andoin, N. Garcia] Univ Hosp Donosita, Dept Paediat, Donosita, Spain; [Navajas, A.; Astigarraga, I.; Garcia-Orad, A.] BioCruces Hlth Res Inst, Paediat, Baracaldo, Spain; [Sastre, A.] Univ Hosp La Paz, Dept Oncohaematol, Madrid, Spain; [Baneres, A. Carbone] Univ Hosp Miguel Servet, Dept Paediat, Zaragoza, Spain; [Astigarraga, I.] Univ Hosp Cruces, Dept Paediat, Baracaldo, Spain</t>
  </si>
  <si>
    <t>S106</t>
  </si>
  <si>
    <t>Iparraguirre, L; Gutierrez-Camino, A; Umerez, M; Martin-Guerrero, I; de Andoin, NG; Sastre, A; Navajas, A; Astigarraga, I; Garcia-Orad, A</t>
  </si>
  <si>
    <t>Variants in MIR-5189, MIR-595 and MIR-6083 Associated with Methotrexate Plasma Levels in Snpanish Patients with Paediatric Acute Lymphoblastic Leukemia</t>
  </si>
  <si>
    <t>[Iparraguirre, L.; Gutierrez-Camino, A.; Umerez, M.; Martin-Guerrero, I.; Garcia-Orad, A.] Univ Basque Country, Genet Phys Anthropol &amp; Anim Physiol, Leioa, Spain; [de Andoin, N. Garcia] Univ Hosp Donostia, Dept Paediat, Donostia San Sebastian, Spain; [Sastre, A.] Univ Hosp La Paz, Dept Oncohaematol, Madrid, Spain; [Navajas, A.; Astigarraga, I.; Garcia-Orad, A.] BioCruces Hlth Res Inst, Paediat, Baracaldo, Spain; [Astigarraga, I.] Univ Hosp Cruces, Dept Paediat, Baracaldo, Spain</t>
  </si>
  <si>
    <t>Lopez-Rodriguez, M; Herrera-Ramos, E; Sole-Violan, J; Ruiz-Hernandez, JJ; Borderias, L; Horcajada, JP; Lerma-Chippirraz, E; Rajas, O; Briones, M; Perez-Gonzalez, MC; Garcia-Bello, MA; Lopez-Granados, E; de Castro, FR; Rodriguez-Gallego, C</t>
  </si>
  <si>
    <t>IFITM3 and severe influenza virus infection. No evidence of genetic association</t>
  </si>
  <si>
    <t>EUROPEAN JOURNAL OF CLINICAL MICROBIOLOGY &amp; INFECTIOUS DISEASES</t>
  </si>
  <si>
    <t>[Lopez-Rodriguez, M.; Herrera-Ramos, E.] Hosp Univ Gran Canaria Dr Negrin, Dept Immunol, Las Palmas Gran Canaria 35010, Spain; [Lopez-Rodriguez, M.] Univ Las Palmas Gran Canaria, Sch Med, Dept Clin Sci, Las Palmas Gran Canaria 35016, Spain; [Herrera-Ramos, E.; Rodriguez de Castro, F.] Univ Las Palmas Gran Canaria, Sch Med, Dept Med &amp; Surg Sci, Las Palmas Gran Canaria 35016, Spain; [Sole-Violan, J.] Hosp Univ Gran Canaria Dr Negrin, Intens Care Unit, CIBERES, Las Palmas Gran Canaria 35010, Spain; [Ruiz-Hernandez, J. J.] Hosp Univ Gran Canaria Dr Negrin, Dept Internal Med, Las Palmas Gran Canaria 35010, Spain; [Borderias, L.] Hosp San Jorge, Dept Resp Dis, Huesca 22004, Spain; [Lerma-Chippirraz, E.] Hosp Univ Mar, Dept Infect Dis, Barcelona 08003, Spain; [Horcajada, J. P.] Hosp Mar Invest Med IMIM, CIBERES, Barcelona 08003, Spain; [Rajas, O.] Hosp Univ Princesa, Dept Resp Dis, Madrid 28005, Spain; [Briones, M.] Hosp Clin &amp; Univ Valencia, Dept Resp Dis, Valencia 46010, Spain; [Perez-Gonzalez, M. C.] Hosp Univ Gran Canaria Dr Negrin, Dept Microbiol, Las Palmas Gran Canaria 35010, Spain; [Garcia-Bello, M. A.] Hosp Univ Gran Canaria Dr Negrin, Dept Stat, Res Unit, Las Palmas Gran Canaria 35010, Spain; [Lopez-Granados, E.] Hosp La Paz, La Paz Inst Biomed Res, Dept Immunol, IdiPAZ, Madrid 28046, Spain; [Rodriguez de Castro, F.] Hosp Univ Gran Canaria Dr Negrin, Dept Resp Dis, Las Palmas Gran Canaria 35010, Spain; [Rodriguez-Gallego, C.] Hosp Univ Son Espases, Dept Immunol, Palma De Mallorca 07120, Spain; [Rodriguez-Gallego, C.] Hosp Univ Son Espases, Dept Immunol, Carretera Valldemossa 79, Palma De Mallorca 07120, Spain</t>
  </si>
  <si>
    <t>Rodriguez-Gallego, C (reprint author), Hosp Univ Son Espases, Dept Immunol, Palma De Mallorca 07120, Spain.; Rodriguez-Gallego, C (reprint author), Hosp Univ Son Espases, Dept Immunol, Carretera Valldemossa 79, Palma De Mallorca 07120, Spain.</t>
  </si>
  <si>
    <t>0934-9723</t>
  </si>
  <si>
    <t>1435-4373</t>
  </si>
  <si>
    <t>Iparraguirre, L; Gutierrez-Camino, A; Umerez, M; Martin-Guerrero, I; Astigarraga, I; Navajas, A; Sastre, A; de Andoin, NG; Garcia-Orad, A</t>
  </si>
  <si>
    <t>MiR-pharmacogenetics of methotrexate in childhood B-cell acute lymphoblastic leukemia</t>
  </si>
  <si>
    <t>PHARMACOGENETICS AND GENOMICS</t>
  </si>
  <si>
    <t>[Iparraguirre, Leire; Gutierrez-Camino, Angela; Umerez, Maitane; Martin-Guerrero, Idoia; Garcia-Orad, Africa] Univ Basque Country UPV EHU, Fac Med &amp; Odontol, Dept Genet Phys Anthropol &amp; Anim Physiol, Leioa, Spain; [Astigarraga, Itziar; Navajas, Aurora] Univ Hosp Cruces, Dept Pediat Hematol Oncol, Bilbao, Spain; [Astigarraga, Itziar; Navajas, Aurora; Garcia-Orad, Africa] BioCruces Hlth Res Inst, Dept Pediat, Baracaldo, Spain; [Sastre, Ana] Univ Hosp La Paz, Dept Pediat Oncohematol, Madrid, Spain; [Garcia de Andoin, Nagore] Univ Hosp Donostia, Dept Pediat Oncohematol, San Sebastian, Spain</t>
  </si>
  <si>
    <t>Garcia-Orad, A (reprint author), Univ Basque Country, Dept Genet Phys Anthropol &amp; Anim Physiol, Fac Med &amp; Odontol, Barrio Sarriena S-N, Leioa 48940, Spain.</t>
  </si>
  <si>
    <t>1744-6872</t>
  </si>
  <si>
    <t>Gallego-Bustos, F; Gotea, V; Ramos-Amador, JT; Rodriguez-Pena, R; Gil-Herrera, J; Sastre, A; Delmiro, A; Rai, G; Elnitski, L; Gonzalez-Granado, LI; Allende, LM</t>
  </si>
  <si>
    <t>A Case of IL-7R Deficiency Caused by a Novel Synonymous Mutation and Implications for Mutation Screening in SCID Diagnosis</t>
  </si>
  <si>
    <t>FRONTIERS IN IMMUNOLOGY</t>
  </si>
  <si>
    <t>[Gallego-Bustos, Fernando; Allende, Luis M.] Hosp Univ 12 Octubre, Serv Inmunol, Madrid, Spain; [Gotea, Valer; Elnitski, Laura] NHGRI, Translat &amp; Funct Genom Branch, NIH, Rockville, MD USA; [Ramos-Amador, Jose T.] Hosp Univ Clin, Serv Pediat, Madrid, Spain; [Rodriguez-Pena, Rebeca] Hosp Univ La Paz, Unidad Inmunol, Madrid, Spain; [Gil-Herrera, Juana] Univ Hosp, Serv Inmunol, Madrid, Spain; [Gil-Herrera, Juana] Inst Invest Sanitaria Gregorio Maranon, Madrid, Spain; [Sastre, Ana] Hosp Univ La Paz, Serv Hematol Oncol, Madrid, Spain; [Delmiro, Aitor; Gonzalez-Granado, Luis I.; Allende, Luis M.] Inst Invest I 12, Madrid, Spain; [Rai, Ghadi] Aix Marseille Univ, GMGF, Marseille, France; [Rai, Ghadi] INSERM, UMR S 910, Marseille, France; [Gonzalez-Granado, Luis I.] Hosp Univ 12 Octubre, Unidad Inmunodeficiencias, Pediat, Madrid, Spain</t>
  </si>
  <si>
    <t>Allende, LM (reprint author), Hosp Univ 12 Octubre, Serv Inmunol, Madrid, Spain.; Allende, LM (reprint author), Inst Invest I 12, Madrid, Spain.</t>
  </si>
  <si>
    <t>1664-3224</t>
  </si>
  <si>
    <t>Ruiz-Pinto, S; Pita, G; Patino-Garcia, A; Garcia-Miguel, P; Alonso, J; Perez-Martinez, A; Sastre, A; Gomez-Mariano, G; Lissat, A; Scotlandi, K; Serra, M; Ladenstein, R; Lapouble, E; Pierron, G; Kontny, U; Picci, P; Kovar, H; Delattre, O; Gonzalez-Neira, A</t>
  </si>
  <si>
    <t>Identification of genetic variants in pharmacokinetic genes associated with Ewing Sarcoma treatment outcome</t>
  </si>
  <si>
    <t>ANNALS OF ONCOLOGY</t>
  </si>
  <si>
    <t>[Ruiz-Pinto, S.; Pita, G.; Gonzalez-Neira, A.] Spanish Natl Canc Res Ctr CNIO, Human Genotyping Unit CeGen, Human Canc Genet Programme, Madrid, Spain; [Patino-Garcia, A.] CUN, Clin Genet Unit, Pamplona, Spain; [Garcia-Miguel, P.; Perez-Martinez, A.; Sastre, A.] Hosp Univ La Paz, Dept Pediat Hematooncol, Madrid, Spain; [Alonso, J.; Gomez-Mariano, G.] Inst Salud Carlos III, Res Inst Rare Dis, Dept Human Genet, Pediat Solid Tumor Lab, Madrid, Spain; [Lissat, A.] Charite, Div Hematol &amp; Oncol, Dept Pediat, Berlin, Germany; [Scotlandi, K.; Serra, M.; Picci, P.] Ist Ortoped Rizzoli, Expt Oncol Lab, Bologna, Italy; [Ladenstein, R.; Kovar, H.] Med Univ, St Anna Kinderkrebsforsch eV, Childrens Canc Res Inst, Dept Pediat, Vienna, Austria; [Lapouble, E.; Pierron, G.] Inst Curie, Somat Genet Unit, Paris, France; [Kontny, U.] Univ Med Ctr, Div Paediat Haematol Oncol &amp; Stem Cell Transplant, Dept Paediat &amp; Adolescent Med, Aachen, Germany; [Delattre, O.] Inst Curie, Ctr Rech, INSERM, U830, Paris, France</t>
  </si>
  <si>
    <t>Gonzalez-Neira, A (reprint author), Spanish Natl Canc Ctr, Human Genotyping Unit CeGen, Human Canc Genet Programme, Melchor Fernandez Almagro 3, Madrid 28029, Spain.</t>
  </si>
  <si>
    <t>0923-7534</t>
  </si>
  <si>
    <t>Sanchez-Ramon, S; de Gracia, J; Garcia-Alonso, AM; Molina, JJR; Melero, J; de Andres, A; de Morales, JMGR; Ferreira, A; Ocejo-Vinyals, JG; Cid, JJ; Martinez, JMG; Lasheras, T; Vargas, ML; Gil-Herrera, J; Rodriguez, MCG; Castaner, JL; Granado, LIG; Allende, LM; Soler-Palacin, P; Herraiz, L; Hoyos, ML; Bellon, JM; Silva, G; Gurbindo, DM; Carbone, J; Rodriguez-Sainz, C; Matamoros, N; Parker, AR; Fernandez-Cruz, E</t>
  </si>
  <si>
    <t>Multicenter study for the evaluation of the antibody response against salmonella typhi Vi vaccination (EMPATHY) for the diagnosis of Anti-polysaccharide antibody production deficiency in patients with primary immunodeficiency</t>
  </si>
  <si>
    <t>[Sanchez-Ramon, S.; Rodriguez Molina, J. J.; Gil-Herrera, J.; Herraiz, L.; Carbone, J.; Rodriguez-Sainz, C.; Fernandez-Cruz, E.] Hosp Gen Univ Gregorio Maranon, Clin Immunol, Madrid, Spain; [de Gracia, J.; Lasheras, T.] Hosp Univ Vall dHebron, Pneumol, Barcelona, Spain; [Garcia-Alonso, A. M.] Hosp Univ Virgen Arrixaca, Immunol, Murcia, Spain; [Melero, J.; Vargas, M. L.] Hosp Infanta Cristina, Immunol, Badajoz, Spain; [de Andres, A.; Silva, G.] Hosp Univ Ramon y Cajal, Immunol, Madrid, Spain; [Garcia Ruiz de Morales, J. M.] Hosp Leon, Immunol, Leon, Spain; [Ferreira, A.; Garcia Rodriguez, M. C.; Castaner, J. L.] Hosp Univ La Paz, Immunol, Madrid, Spain; [Ocejo-Vinyals, J. G.; Lopez Hoyos, M.] Hosp Marques Valdecilla, Immunol, Santander, Spain; [Cid, J. J.] Hosp Juan Canalejo, Immunol, La Coruna, Spain; [Garcia Martinez, J. M.] Hosp Cruces, Pediat, Bilbao, Spain; [Gonzalez Granado, L. I.] Hosp 12 Octubre, Pediat, Pediat Infect Dis &amp; Immunodeficiencies Unit, Madrid, Spain; [Allende, L. M.] Hosp 12 Octubre, Immunol, Madrid, Spain; [Soler-Palacin, P.] Hosp Univ Vall dHebron, Pediat Infect Dis &amp; Immunodeficiencies Unit, Barcelona, Spain; [Bellon, J. M.] Hosp Gen Univ Gregorio Maranon, Stat, Madrid, Spain; [Gurbindo, D. M.] Hosp Maternoinfantil ODonnell, Immunopediat, Madrid, Spain; [Matamoros, N.] Hosp Son Espases, Immunol, Palma de Mallorca, Spain; [Parker, A. R.] Binding Site Grp Ltd, Birmingham, W Midlands, England</t>
  </si>
  <si>
    <t>Sanchez-Ramon, S (reprint author), Hosp Clin San Carlos, Dept Clin Immunol, Calle Doctor Martin Lagos S-N, E-28040 Madrid, Spain.; Sanchez-Ramon, S (reprint author), IdISSC, Calle Doctor Martin Lagos S-N, E-28040 Madrid, Spain.</t>
  </si>
  <si>
    <t>Mendez-Echevarria, A; Del Rosal, T; Perez-Costa, E; Rodriguez-Pena, R; Zarauza, A; Ferreira-Cerdan, A; Bravo, M; Mellado, MJ; Lopez-Granados, E</t>
  </si>
  <si>
    <t>Clinical Features Before Hematopoietic Stem Cell Transplantation or Enzyme Replacement Therapy of Children With Combined Immunodeficiency</t>
  </si>
  <si>
    <t>PEDIATRIC INFECTIOUS DISEASE JOURNAL</t>
  </si>
  <si>
    <t>[Mendez-Echevarria, Ana; Del Rosal, Teresa; Perez-Costa, Elena; Zarauza, Alejandro; Jose Mellado, Mara] Hosp La Paz, IdiPAZ, Gen Paediat &amp; Infect &amp; Trop Dis Dept, Paseo Castellana 261, Madrid 28046, Spain; [Rodriguez-Pena, Rebeca; Ferreira-Cerdan, Antonio; Bravo, Maria; Lopez-Granados, Eduardo] Hosp Univ La Paz, IdiPAZ, Dept Immunol, Madrid, Spain</t>
  </si>
  <si>
    <t>Mendez-Echevarria, A (reprint author), Hosp La Paz, IdiPAZ, Gen Paediat &amp; Infect &amp; Trop Dis Dept, Paseo Castellana 261, Madrid 28046, Spain.</t>
  </si>
  <si>
    <t>0891-3668</t>
  </si>
  <si>
    <t>Bautista, F; Gallego, S; Canete, A; Mora, J; Heredia, CD; Cruz, O; Fernandez, JM; Rives, S; Madero, L; Castel, V; Cela, ME; Ramirez, G; Sabado, C; Acha, T; Astigarraga, I; Sastre, A; Munoz, A; Guibelalde, M; Moreno, L</t>
  </si>
  <si>
    <t>Landscape of early clinical trials for childhood and adolescence cancer in Spain</t>
  </si>
  <si>
    <t>CLINICAL &amp; TRANSLATIONAL ONCOLOGY</t>
  </si>
  <si>
    <t>[Bautista, F.; Madero, L.; Moreno, L.] Hosp Infantil Univ Nino Jesus, Pediat Oncol Hematol &amp; Stem Cell Transplant Dept, CNIO HNJ Clin Res Unit, Serv Oncohematol &amp; Transplante, Ave Menendez Pelayo 65, Madrid 28009, Spain; [Gallego, S.; Diaz de Heredia, C.; Sabado, C.] Hosp Valle De Hebron, Barcelona, Spain; [Canete, A.; Fernandez, J. M.; Castel, V.] Hosp Univ &amp; Politecn La Fe, Valencia, Spain; [Mora, J.; Cruz, O.; Rives, S.] Hosp St Joan de Deu, Barcelona, Spain; [Cela, M. E.] Hosp Gregorio Maranon, Madrid, Spain; [Ramirez, G.] Hosp Virgen del Rocio, Seville, Spain; [Acha, T.] Hosp Carlos Haya, Malaga, Spain; [Astigarraga, I.] Hosp Univ Cruces, Bilbao, Spain; [Sastre, A.] Hosp La Paz, Madrid, Spain; [Munoz, A.] Hosp Miguel Servet, Zaragoza, Spain; [Guibelalde, M.] Hosp Univ Son Espases, Palma De Mallorca, Spain; [Moreno, L.] Inst Invest La Princesa, Madrid, Spain</t>
  </si>
  <si>
    <t>Moreno, L (reprint author), Hosp Infantil Univ Nino Jesus, Pediat Oncol Hematol &amp; Stem Cell Transplant Dept, CNIO HNJ Clin Res Unit, Serv Oncohematol &amp; Transplante, Ave Menendez Pelayo 65, Madrid 28009, Spain.; Moreno, L (reprint author), Inst Invest La Princesa, Madrid, Spain.</t>
  </si>
  <si>
    <t>1699-048X</t>
  </si>
  <si>
    <t>1699-3055</t>
  </si>
  <si>
    <t>Bueno, D; Gonzalez, B; Plaza, D; Rubio, P; Mozo, Y; San Roman, S; Rosich, B; Sastre, A; Garcia, E; de Paz, R; Torres, J; Torrent, M; Badell, I; Sisini, L; Martinez, AP</t>
  </si>
  <si>
    <t>SAFETY, TOLERABILITY AND RAPID INMUNOLOGIC RECONSTITUTION IN CD45RA DEPLETED HAPLOIDENTICAL HEMATOPOIETIC STEM CELL TRANSPLANTATION</t>
  </si>
  <si>
    <t>[Bueno, David; Gonzalez, Berta; Plaza, Diego; Rubio, Pedro; Mozo, Yasmina; San Roman, Sonsoles; Rosich, Blanca; Sastre, Ana; Garcia, Estefania; de Paz, Raquel; Torres, Juan; Torrent, Montse; Badell, Isabel; Sisini, Luisi; Perez Martinez, Antonio] Hosp Univ La Paz, Hematooncol Infantil, Madrid, Spain</t>
  </si>
  <si>
    <t>Gonzalez, B; Bueno, D; Rubio, PM; Roman, SS; Plaza, D; Sastre, A; Garcia-Miguel, P; Fernandez, L; Valentin, J; Martinez, I; Perez-Martinez, A</t>
  </si>
  <si>
    <t>An immunological approach to acute myeloid leukaemia</t>
  </si>
  <si>
    <t>ANALES DE PEDIATRIA</t>
  </si>
  <si>
    <t>[Gonzalez, B.; Bueno, D.; Rubio, P. M.; San Roman, S.; Plaza, D.; Sastre, A.; Garcia-Miguel, P.; Perez-Martinez, A.] Hosp Univ La Paz, Unidad Hematooncol Pediat, Madrid, Spain; [Fernandez, L.] CNIO, Grp Invest Clin, Madrid, Spain; [Valentin, J.; Perez-Martinez, A.] Inst Invest La Paz IdiPaz, Grp Inmunidad Innata &amp; Canc, Madrid, Spain; [Martinez, I.] Hosp Monteprincipe, Unidad Hematooncol, Madrid, Spain</t>
  </si>
  <si>
    <t>Perez-Martinez, A (reprint author), Hosp Univ La Paz, Unidad Hematooncol Pediat, Madrid, Spain.; Perez-Martinez, A (reprint author), Inst Invest La Paz IdiPaz, Grp Inmunidad Innata &amp; Canc, Madrid, Spain.</t>
  </si>
  <si>
    <t>1695-4033</t>
  </si>
  <si>
    <t>Alonso, L; Vicent, MG; Belendez, C; Elorza, I; Badell, I; Sastre, A; Villa, A; Bermudez, MDM; de Heredia, CD</t>
  </si>
  <si>
    <t>Haematopoietic stem cell transplantation in beta-thalassaemia and sickle cell disease: The Spanish experience</t>
  </si>
  <si>
    <t>[Alonso, L.; Elorza, I.; Diaz de Heredia, C.] Hosp Univ Vall dHebron, Dept Pediat Oncol &amp; Hematol, Barcelona, Spain; [Gonzalez Vicent, M.] Hosp Nino Jesus, Pediat Hematopoiet Stem Cell Transplant Unit, Madrid, Spain; [Belendez, C.] Hosp Univ Gregorio Maranon, Dept Pediat Oncol &amp; Hematol, Madrid, Spain; [Badell, I.] Hosp Sant Pau, Pediat Hematopoiet Stem Cell Transplantat Unit, Barcelona, Spain; [Sastre, A.] Hosp Univ La Paz, Dept Pediat Oncol &amp; Hematol, Madrid, Spain; [Villa, A.] Hosp Univ Reina Sofia, Dept Pediat Oncol &amp; Hematol, Cordoba, Spain; [Bermudez, M. D. M.] Hosp Clin Univ Virgen de la Arreixaca, Dept Pediat Oncol &amp; Hematol, Murcia, Spain</t>
  </si>
  <si>
    <t>S91</t>
  </si>
  <si>
    <t>S92</t>
  </si>
  <si>
    <t>Safety, tolerability and rapid inmunologic reconstitution in CD45RA depleted haploidentical hematopoietic stem cell transplantation</t>
  </si>
  <si>
    <t>[Bueno, D.] Hosp La Paz, Unidad Hematooncol Infantil, Madrid, Spain; [Gonzalez, B.; Plaza, D.; Rubio, P.; Mozo, Y.; San Roman, S.; Rosich, B.; Sastre, A.; Garcia, E.] Hosp Univ La Paz, Unidad Hematooncol Infantil, Hosp La Paz, Madrid, Spain; [de Paz, R.] Hosp La Paz, Hematol, Madrid, Spain; [Torres, J.] Hosp Univ La Paz, Unidad Inmunol, Madrid, Spain; [Torrent, M.; Badell, I.; Sisini, L.] Hosp Santa Creu &amp; Sant Pau, Hematooncol Infantil, Barcelona, Spain; [Perez Martinez, A.] Hosp Univ La Paz, Hematooncol Infantil, Madrid, Spain</t>
  </si>
  <si>
    <t>S261</t>
  </si>
  <si>
    <t>Cortez, S; Hernandez, D; Canales, M; Sastre, A; Jimenez, V; Viejo, A</t>
  </si>
  <si>
    <t>The impact of extracorporeal photopheresis in acute and chronic graft-versus-host disease with multiorganic involvement</t>
  </si>
  <si>
    <t>[Cortez, S.; Hernandez, D.; Canales, M.; Sastre, A.; Jimenez, V.; Viejo, A.] Hosp Univ La Paz, Hematol, Madrid, Spain</t>
  </si>
  <si>
    <t>S580</t>
  </si>
  <si>
    <t>Diez, G; de Heredia, CD; Gonzalez-Vicent, M; Badell, I; Hurtado, JMP; Maldonado, S; Navarro, JMF; Sastre, A; Lopez-Duarte, M; Pascual, A; Villa, AR</t>
  </si>
  <si>
    <t>Allogeneic stem cell transplantation before and after TKI era in children with ALL-Phi plus : results of the spanish cooperative group GETMO</t>
  </si>
  <si>
    <t>[Diez, G.] Hosp Reina Sofia, Hematol, Cordoba, Spain; [Diaz de Heredia, C.] Hosp Valle De Hebron, Hematol, Barcelona, Spain; [Gonzalez-Vicent, M.] Hosp Nino Jesus, Hematol, Madrid, Spain; [Badell, I.] Hosp Santa Creu &amp; Sant Pau, Hematol, Barcelona, Spain; [Perez Hurtado, J. M.] Hosp Virgen Rocio, Hematol, Seville, Spain; [Maldonado, S.] Hosp Ramon &amp; Cajal, Hematol, E-28034 Madrid, Spain; [Fernandez Navarro, J. M.] Hosp La Fe, Hematol, E-46009 Valencia, Spain; [Sastre, A.] Hosp La Paz, Hematol, Madrid, Spain; [Lopez-Duarte, M.] Hosp Marques Valdecill, Hematol, Santander, Spain; [Pascual, A.] Hosp Infantil Carlos Haya, Hematol, Malaga, Spain; [Rodriguez Villa, A.] Hosp Reina Sofia, Hematol, Cordoba, Spain</t>
  </si>
  <si>
    <t>S279</t>
  </si>
  <si>
    <t>S280</t>
  </si>
  <si>
    <t>Huertas-Martinez, J; Court, F; Rello-Varona, S; Martin, DH; Almacellas, O; Sainz-Jaspeado, M; Garcia-Monclus, S; Lagares-Tena, L; Buj, R; Hontecillas-Prieto, L; Mateo-Lozano, S; Sastre, A; Azorin, D; Mora, J; Roma, J; Moran, S; Gallego, S; Peinado, MA; del Muro, XG; Alonso, J; de Alava, E; Monk, D; Esterller, M; Tirado, OM</t>
  </si>
  <si>
    <t>Epigenetic profiling uncovers the suppressive role of caveolae in Ewing sarcoma</t>
  </si>
  <si>
    <t>CANCER RESEARCH</t>
  </si>
  <si>
    <t>[Huertas-Martinez, Juan; Court, Frank; Rello-Varona, Santiago; Herrero Martin, David; Almacellas, Olga; Sainz-Jaspeado, Miguel; Garcia-Monclus, Silvia; Lagares-Tena, Laura; Moran, Sebastian; Garcia del Muro, Xavier; Monk, Dave; Esterller, Manel; Tirado, Oscar M.] IDIBELL, Lhospitalet De Llobregat, Spain; [Buj, Raqeul; Angel Peinado, Miguel] IMPPC, Badalona, Spain; [Hontecillas-Prieto, Lourdes; de Alava, Enrique] IBiS, Seville, Spain; [Mateo-Lozano, Silvia; Mora, Jaune] Fundacio St Joan Deu, Barcelona, Spain; [Sastre, Ana] Hosp Univ La Paz, Madrid, Spain; [Azorin, Daniel] Hosp Nino Jesus, Madrid, Spain; [Gallego, Soledad] VHIR, Barcelona, Spain; [Alonso, Javier] Isciii, Majadahonda, Spain</t>
  </si>
  <si>
    <t>0008-5472</t>
  </si>
  <si>
    <t>Alonso-Fernandez, A; Suquia, AG; de la Pena, M; Casitas, R; Pierola, J; Barcelo, A; Soriano, JB; Fernandez-Capitan, C; Martinez-Ceron, E; Carrera, M; Garcia-Rio, F</t>
  </si>
  <si>
    <t>OSA Is a Risk Factor for Recurrent VTE</t>
  </si>
  <si>
    <t>CHEST</t>
  </si>
  <si>
    <t>[Alonso-Fernandez, Alberto; de la Pena, Monica; Casitas, Raquel] Univ Hosp Son Espases, Dept Pneumol, Palma de Mallorca, Spain; [Garcia Suquia, Angela; Barcelo, Antonia] Univ Hosp Son Espases, Dept Clin Anal, Palma de Mallorca, Spain; [Casitas, Raquel; Martinez-Ceron, Elizabet; Garcia-Rio, Francisco] Univ Hosp La Paz, IdiPAZ, Dept Pneumol, Madrid, Spain; [Pierola, Javier] Univ Hosp Son Espases, IdISPa, Res Unit, Palma de Mallorca, Spain; [Soriano, Joan B.] Univ Autonoma Madrid, Hosp Univ Princesa IISP, Inst Invest, Catedra UAM Linde, Madrid, Spain; [Fernandez-Capitan, Carmen] Univ Hosp La Paz, Dept Internal Med, Madrid, Spain; [Alonso-Fernandez, Alberto; de la Pena, Monica; Casitas, Raquel; Pierola, Javier; Barcelo, Antonia; Martinez-Ceron, Elizabet; Carrera, Miguel; Garcia-Rio, Francisco] CIBER Enfermedades Resp, Palma de Mallorca, Spain</t>
  </si>
  <si>
    <t>Alonso-Fernandez, A (reprint author), Hosp Univ Son Espases, Serv Neurol, Carretera Valldemossa 79, Palma de Mallorca 07010, Spain.</t>
  </si>
  <si>
    <t>0012-3692</t>
  </si>
  <si>
    <t>Ruiz-Perez, D; Largo, C; Garcia-Rio, F</t>
  </si>
  <si>
    <t>Technical Aspects and Benefits of Experimental Mouse Lung Transplantation</t>
  </si>
  <si>
    <t>[Ruiz-Perez, Daniel; Largo, Carlota] Hosp Univ La Paz IdiPAZ, Inst Invest Sanitaria, Madrid, Spain; [Garcia-Rio, Francisco] Hosp Univ La Paz, IdiPAZ, Serv Neumol, Madrid, Spain; [Garcia-Rio, Francisco] Univ Autonoma Madrid, Fac Med, Madrid, Spain; [Garcia-Rio, Francisco] CIBER Enfermedades Resp CIBERES, Madrid, Spain</t>
  </si>
  <si>
    <t>Garcia-Rio, F (reprint author), Hosp Univ La Paz, IdiPAZ, Serv Neumol, Madrid, Spain.; Garcia-Rio, F (reprint author), Univ Autonoma Madrid, Fac Med, Madrid, Spain.; Garcia-Rio, F (reprint author), CIBER Enfermedades Resp CIBERES, Madrid, Spain.</t>
  </si>
  <si>
    <t>Roche, O; Deguiz, ML; Tiana, M; Galiana-Ribote, C; Martinez-Alcazar, D; Rey-Serra, C; Ranz-Ribeiro, B; Casitas, R; Galera, R; Fernandez-Navarro, I; Sanchez-Cuellar, S; Bernard, V; Ancochea, J; Wasserman, WW; Garcia-Rio, F; Jimenez, B; del Peso, L</t>
  </si>
  <si>
    <t>Identification of non-coding genetic variants in samples from hypoxemic respiratory disease patients that affect the transcriptional response to hypoxia</t>
  </si>
  <si>
    <t>NUCLEIC ACIDS RESEARCH</t>
  </si>
  <si>
    <t>[Roche, Olga; Laura Deguiz, Maria; Tiana, Maria; Galiana-Ribote, Clara; Martinez-Alcazar, Daniel; Rey-Serra, Carlos; Ranz-Ribeiro, Beatriz; Jimenez, Benilde; del Peso, Luis] Univ Autonoma Madrid, Dept Bioquim, Madrid 28029, Spain; [Roche, Olga; Laura Deguiz, Maria; Tiana, Maria; Galiana-Ribote, Clara; Martinez-Alcazar, Daniel; Rey-Serra, Carlos; Ranz-Ribeiro, Beatriz; Jimenez, Benilde; del Peso, Luis] Inst Invest Biomed Alberto Sols CSIC UAM, Madrid 28029, Spain; [Roche, Olga; Laura Deguiz, Maria; Tiana, Maria; Casitas, Raquel; Galera, Raul; Garcia-Rio, Francisco; Jimenez, Benilde; del Peso, Luis] Univ La Paz, Inst Invest Sanitaria Hosp, IdiPaz, Madrid 28029, Spain; [Roche, Olga] Univ Castilla La Mancha, CRIB, Lab Oncol, Unidad Med Mol, Albacete 02006, Spain; [Tiana, Maria; Casitas, Raquel; Galera, Raul; Fernandez-Navarro, Isabel; Sanchez-Cuellar, Silvia; Ancochea, Julio; Garcia-Rio, Francisco; Jimenez, Benilde; del Peso, Luis] Inst Salud Carlos III, Ctr Invest Biomed Red Enfermedades Respiratorias, Madrid 28029, Spain; [Casitas, Raquel; Galera, Raul; Fernandez-Navarro, Isabel; Garcia-Rio, Francisco] Hosp Univ La Paz, IdiPAZ, Serv Neumol, Madrid 28029, Spain; [Sanchez-Cuellar, Silvia; Ancochea, Julio] Hosp La Princesa, Inst Invest Sanitaria, Hosp Univ La Princesa, Serv Neumol, Madrid 28006, Spain; [Bernard, Virginie; Wasserman, Wyeth W.] Univ British Columbia, Dept Med Genet, Child &amp; Family Res Inst, Ctr Mol Med &amp; Therapeut, Vancouver, BC V5Z 4H4, Canada; [Ancochea, Julio; Garcia-Rio, Francisco] Univ Autonoma Madrid, Dept Med, Madrid 28029, Spain</t>
  </si>
  <si>
    <t>del Peso, L (reprint author), Univ Autonoma Madrid, Dept Bioquim, Madrid 28029, Spain.; del Peso, L (reprint author), Inst Invest Biomed Alberto Sols CSIC UAM, Madrid 28029, Spain.; del Peso, L (reprint author), Univ La Paz, Inst Invest Sanitaria Hosp, IdiPaz, Madrid 28029, Spain.; del Peso, L (reprint author), Inst Salud Carlos III, Ctr Invest Biomed Red Enfermedades Respiratorias, Madrid 28029, Spain.</t>
  </si>
  <si>
    <t>0305-1048</t>
  </si>
  <si>
    <t>Garcia-Martinez, D; Torres-Tamayo, N; Torres-Sanchez, I; Garcia-Rio, F; Bastir, M</t>
  </si>
  <si>
    <t>Morphological and functional implications of sexual dimorphism in the human skeletal thorax</t>
  </si>
  <si>
    <t>AMERICAN JOURNAL OF PHYSICAL ANTHROPOLOGY</t>
  </si>
  <si>
    <t>[Garcia-Martinez, Daniel; Torres-Tamayo, Nicole; Bastir, Markus] Museo Nacl Ciencias Nat MNCN CSIC, Dept Paleobiol, Paleoanthropol Grp, Madrid, Spain; [Garcia-Martinez, Daniel] Univ Autonoma Madrid, Dept Biol, Fac Sci, Madrid, Spain; [Torres-Sanchez, Isabel; Garcia-Rio, Francisco] Hosp Univ La Paz, Biomed Res Inst IdiPAZ, Madrid, Spain</t>
  </si>
  <si>
    <t>Garcia-Martinez, D (reprint author), Museo Nacl Ciencias Nat, Paleoanthropol Grp, Madrid 28006, Spain.</t>
  </si>
  <si>
    <t>0002-9483</t>
  </si>
  <si>
    <t>de la Rosa, D; Martinez-Garcia, MA; Olveira, C; Giron, R; Maiz, L; Prados, C</t>
  </si>
  <si>
    <t>Annual direct medical costs of bronchiectasis treatment: Impact of severity, exacerbations, chronic bronchial colonization and chronic obstructive pulmonary disease coexistence</t>
  </si>
  <si>
    <t>CHRONIC RESPIRATORY DISEASE</t>
  </si>
  <si>
    <t>[de la Rosa, David] Hosp Plato, Pneumol Unit, Carrer Plato 21, Barcelona 08006, Spain; [Martinez-Garcia, Miguel-Angel] Hosp Univ &amp; Politecn La Fe, Dept Pneumol, Valencia, Spain; [Olveira, Casilda] Univ Malaga, Inst Biomed Malaga IBIMA, Hosp Reg, Dept Pneumol, Malaga, Spain; [Giron, Rosa] Hosp Univ La Princesa, Inst Invest Sanitaria, Dept Pneumol, Madrid, Spain; [Maiz, Luis] Hosp Univ Ramon &amp; Cajal, Dept Pneumol, Unidad Bronquiectasias &amp; Fibrosis Quist, Madrid, Spain; [Prados, Concepcion] Hosp Univ La Paz, Dept Pneumol, Unidad Bronquiectasias &amp; Fibrosis Quist, IDIPaz, Madrid, Spain</t>
  </si>
  <si>
    <t>de la Rosa, D (reprint author), Hosp Plato, Pneumol Unit, Carrer Plato 21, Barcelona 08006, Spain.</t>
  </si>
  <si>
    <t>1479-9723</t>
  </si>
  <si>
    <t>Chew, CRM; Batres, SA; Blanco, JJR</t>
  </si>
  <si>
    <t>Update in pulmonary arterial hypertension</t>
  </si>
  <si>
    <t>[Mejia Chew, C. R.; Rios Blanco, J. J.] Hosp Univ La Paz, Med Interna Serv, Grp Hipertens Pulm La Paz GRUHPAZ, Madrid, Spain; [Alcolea Batres, S.] Hosp Univ La Paz, Serv Neumol, Grp Hipertens Pulm La Paz GRUHPAZ, Madrid, Spain</t>
  </si>
  <si>
    <t>Chew, CRM (reprint author), Hosp Univ La Paz, Med Interna Serv, Grp Hipertens Pulm La Paz GRUHPAZ, Madrid, Spain.</t>
  </si>
  <si>
    <t>Horner, A; Soriano, JB; Puhan, MA; Studnicka, M; Kaiser, B; Vanfleteren, L; Gnatiuc, L; Burney, P; Miravitlles, M; Garcia-Rio, F; Ancochea, J; Menezes, AM; Perez-Padilla, R; de Oca, MM; Torres-Duque, CA; Caballero, A; Gonzalez-Garcia, M; Buist, S; Lamprecht, B</t>
  </si>
  <si>
    <t>Altitude and COPD prevalence and other determinants: analysis of the PREPOCOL-PLATINO-BOLD-EPISCAN study</t>
  </si>
  <si>
    <t>WIENER KLINISCHE WOCHENSCHRIFT</t>
  </si>
  <si>
    <t>[Horner, Andreas; Lamprecht, Bernd] Kepler Univ Hosp, Dept Pulm Med, Linz, Austria; [Horner, Andreas; Kaiser, Bernhard; Lamprecht, Bernd] Johannes Kepler Univ Linz, Fac Med, Linz, Austria; [Soriano, Joan B.] Univ Autonoma Madrid, Inst Invest Hosp Univ Princesa IISP, Catedra UAM Linde, Madrid, Spain; [Puhan, Milo A.] Univ Zurich, Inst Social &amp; Prevent Med, Zurich, Switzerland; [Studnicka, Michael] Paracelsus Med Univ, Dept Pulm Med, Salzburg, Austria; [Vanfleteren, Lowie] Maastricht Univ Med Ctr, Dept Resp Med, Maastricht, Netherlands; [Vanfleteren, Lowie] Ctr Expertise Chron Organ Failure, Program Dev Ctr, CIRO, Horn, Netherlands; [Gnatiuc, Louisa; Burney, Peter] Imperial Coll, Resp Epidemiol &amp; Publ Hlth, London, England; [Miravitlles, Marc] Hosp Univ Vall Hebron, Serv Neumol, Ciber Enfermedades Resp CIBERES, Barcelona, Spain; [Garcia-Rio, Francisco] Hosp Univ La Paz, IdiPAZ, Serv Neumol, Madrid, Spain; [Ancochea, Julio] Univ Autonoma Madrid, Hosp La Princesa, Serv Neumol, Madrid, Spain; [Menezes, Ana M.] Univ Fed Pelotas, Programa Posgrad Epidemiol, Pelotas, Brazil; [Perez-Padilla, Rogelio] Inst Nacl Enfermedades Resp, Inst Resp Dis, Mexico City, DF, Mexico; [Montes de Oca, Maria] Cent Univ Venezuela, Hosp Univ Caracas, Fac Med, Serv Neumonol, Caracas, Venezuela; [Torres-Duque, Carlos A.; Gonzalez-Garcia, Mauricio] Fdn Neumol Colombiana, Dept Invest, Bogota, Colombia; [Torres-Duque, Carlos A.; Caballero, Andres] Asociac Colombiana Neumol &amp; Cirugia Torax, Bogota, Colombia; [Caballero, Andres] Clin Reina Sofia, Bogota, Colombia; [Buist, Sonia] Oregon Hlth &amp; Sci Univ, Portland, OR 97201 USA</t>
  </si>
  <si>
    <t>0043-5325</t>
  </si>
  <si>
    <t>19-20</t>
  </si>
  <si>
    <t>Masa, JF; Corral, J; Caballero, C; Barrot, E; Teran-Santos, J; Alonso-Alvarez, ML; Gomez-Garcia, T; Gonzalez, M; Lopez-Martin, S; De Lucas, P; Marin, JM; Marti, S; Diaz-Cambriles, T; Chiner, E; Egea, C; Miranda, E; Mokhlesi, B; Garcia-Ledesma, E; Sanchez-Quiroga, MA; Ordax, E; Gonzalez-Mangado, N; Troncoso, MF; Martinez-Martinez, MA; Cantalejo, O; Ojeda, E; Carrizo, SJ; Gallego, B; Pallero, M; Ramon, MA; Diaz-de-Atauri, J; Munoz-Mendez, J; Senent, C; Sancho-Chust, JN; Ribas-Solis, FJ; Romero, A; Benitez, JM; Sanchez-Gomez, J; Golpe, R; Santiago-Recuerda, A; Gomez, S; Bengoa, M</t>
  </si>
  <si>
    <t>Non-invasive ventilation in obesity hypoventilation syndrome without severe obstructive sleep apnoea</t>
  </si>
  <si>
    <t>THORAX</t>
  </si>
  <si>
    <t>[Masa, Juan F.; Corral, Jaime; Garcia-Ledesma, Estefania] San Pedro de Alcantara Hosp, Caceres, Spain; [Masa, Juan F.; Corral, Jaime; Teran-Santos, Joaquin; Alonso-Alvarez, Maria L.; Marin, Jose M.; Marti, Sergi; Diaz-Cambriles, Trinidad; Egea, Carlos; Ordax, Estrella; Gonzalez-Mangado, Nicolas; Troncoso, Maria F.; Carrizo, Santiago J.; Pallero, Mercedes; Antonia Ramon, M.; Diaz-de-Atauri, Josefa; Munoz-Mendez, Jesus; Gomez, Silvia] Ctr Invest Biomed Red Enfermedades Resp CIBERES, Madrid, Spain; [Caballero, Candela; Barrot, Emilia; Romero, Auxiliadora] Virgen del Rocio Hosp, Seville, Spain; [Teran-Santos, Joaquin; Alonso-Alvarez, Maria L.; Ordax, Estrella] Univ Hosp, Burgos, Spain; [Gomez-Garcia, Teresa; Gonzalez-Mangado, Nicolas; Troncoso, Maria F.] IIS Fdn Jimenez Diaz, Madrid, Spain; [Gonzalez, Monica; Martinez-Martinez, Maria-Angeles; Cantalejo, Olga] Valdecilla Hosp, Santander, Spain; [Lopez-Martin, Soledad; De Lucas, Pilar; Ojeda, Elena] Gregorio Maranon Hosp, Madrid, Spain; [Marin, Jose M.; Carrizo, Santiago J.; Gallego, Begona] Miguel Servet Hosp, Zaragoza, Spain; [Marti, Sergi; Pallero, Mercedes; Antonia Ramon, M.] ValldHebron Hosp, Barcelona, Spain; [Diaz-Cambriles, Trinidad; Diaz-de-Atauri, Josefa; Munoz-Mendez, Jesus] Doce Octubre Hosp, Madrid, Spain; [Chiner, Eusebi; Senent, Cristina; Sancho-Chust, Jose N.] San Juan Hosp, Alicante, Spain; [Egea, Carlos; Ribas-Solis, Francisco J.] Alava Univ Hosp IRB, Sleep Unit, Vitoria, Spain; [Egea, Carlos; Ribas-Solis, Francisco J.] Alava Univ Hosp IRB, Resp Dept, Vitoria, Spain; [Miranda, Erika] Osakidetza, Alava Hosp, Araba Hlth Res Unit, Vitoria, Spain; [Mokhlesi, Babak] Univ Chicago, Dept Med, Sect Pulm &amp; Crit Care, 5841 S Maryland Ave, Chicago, IL 60637 USA; [Sanchez-Quiroga, M-Angeles] Virgen del Puerto Hosp, Plasencia, Spain; [Benitez, Jose M.; Sanchez-Gomez, Jesus] Virgen de la Macarena Hosp, Seville, Spain; [Golpe, Rafael] Lucus Augusti Univ Hosp, Lugo, Spain; [Santiago-Recuerda, Ana] Hosp La Paz, Madrid, Spain; [Gomez, Silvia] Arnau de Vilanova Hosp, Lleida, Spain; [Bengoa, Monica] Univ Hosp, Las Palmas Gran Canaria, Spain</t>
  </si>
  <si>
    <t>Masa, JF (reprint author), C Rafael Alberti 12, Caceres 10005, Spain.</t>
  </si>
  <si>
    <t>0040-6376</t>
  </si>
  <si>
    <t>Franssen, FME; Soriano, JB; Roche, N; Bloomfield, PH; Brusselle, G; Fabbri, LM; Garcia-Rio, F; Kearney, MT; Kwon, N; Lundback, B; Rabe, KF; Raillard, A; Muellerova, H; Cockcroft, JR</t>
  </si>
  <si>
    <t>Lung Function Abnormalities in Smokers with Ischemic Heart Disease</t>
  </si>
  <si>
    <t>AMERICAN JOURNAL OF RESPIRATORY AND CRITICAL CARE MEDICINE</t>
  </si>
  <si>
    <t>[Franssen, Frits M. E.] CIRO, Dept Res &amp; Educ, Horn, Netherlands; [Soriano, Joan B.] Univ Autonoma Madrid, Hosp Univ Princesa, Inst Invest, Madrid, Spain; [Roche, Nicolas] Hop Cochin, AP HP, Serv Pneumol, Paris, France; [Roche, Nicolas] Univ Paris 05, EA2511, Sorbonne Paris Cite, Paris, France; [Bloomfield, Paul H.; Kwon, Namhee; Muellerova, Hana] GSK, Resp Franchise Med, Uxbridge, Middx, England; [Brusselle, Guy] Ghent Univ Hosp, Dept Resp Med, Ghent, Belgium; [Fabbri, Leonardo M.] Univ Modena &amp; Reggio Emilia, Dept Med, Sect Metab Med, NOCSAE Hosp,AUSMO, Modena, Italy; [Garcia-Rio, Francisco] Univ Autonoma Madrid, Hosp Univ La Paz, Serv Neumol, IdiPAZ, Madrid, Spain; [Kearney, Mark T.] Univ Leeds, Leeds Multidisciplinary Cardiovasc Res Ctr, Leeds, W Yorkshire, England; [Lundback, Bo] Univ Gothenburg, Sahlgrenska Acad, Krefting Res Ctr, Inst Med, Gothenburg, Sweden; [Rabe, Klaus F.] German Ctr Lung Res, Airway Res Ctr North, LungenClin Grosshansdorf, Grosshansdorf, Germany; [Rabe, Klaus F.] Univ Kiel, Kiel, Germany; [Raillard, Alice] GSK, Direct Med Excellence Operat, Marly Le Roi, France; [Cockcroft, John R.] Cardiff Univ, Wales Heart Res Inst, Cardiff, S Glam, Wales; [Raillard, Alice] Sanofi Pasteur, Lyon, France</t>
  </si>
  <si>
    <t>Franssen, FME (reprint author), CIRO, Dept Res &amp; Educ, Ctr Expertise Chron Organ Failure, Hornerheide 1, NL-6085 NM Horn, Netherlands.</t>
  </si>
  <si>
    <t>1073-449X</t>
  </si>
  <si>
    <t>Martinez-Ceron, E; Barquiel, B; Bezos, AM; Casitas, R; Galera, R; Garcia-Benito, C; Hernanz, A; Alonso-Fernandez, A; Garcia-Rio, F</t>
  </si>
  <si>
    <t>Effect of Continuous Positive Airway Pressure on Glycemic Control in Patients with Obstructive Sleep Apnea and Type 2 Diabetes A Randomized Clinical Trial</t>
  </si>
  <si>
    <t>[Martinez-Ceron, Elisabet; Casitas, Raquel; Galera, Raul; Garcia-Rio, Francisco] Hosp Univ La Paz, Serv Neumol, Paseo Castellana 261, Madrid 28046, Spain; [Barquiel, Beatriz] Hosp Univ La Paz, Serv Endocrinol, Madrid, Spain; [Hernanz, Angel] Hosp Univ La Paz, Serv Bioquim, Madrid, Spain; [Martinez-Ceron, Elisabet; Casitas, Raquel; Galera, Raul; Garcia-Rio, Francisco] Ctr Invest Biomed Red Enfermedades Resp, Madrid, Spain; [Bezos, Ana-Maria] Ctr Salud Jose Marva, Madrid, Spain; [Garcia-Benito, Cristina] Ctr Salud Puerto, Madrid, Spain; [Alonso-Fernandez, Alberto] Hosp Univ Son Espases, Serv Neumol, Palma De Mallorca, Spain; [Garcia-Rio, Francisco] Univ Autonoma Madrid, Madrid, Spain</t>
  </si>
  <si>
    <t>Garcia-Rio, F (reprint author), Hosp Univ La Paz, Serv Neumol, Paseo Castellana 261, Madrid 28046, Spain.</t>
  </si>
  <si>
    <t>Martinez-Ceron, E; Buno, A; Garcia-Rio, F</t>
  </si>
  <si>
    <t>Analytical Performance Requirements for Biomarker-based Studies Evaluating Continuous Positive Airway Pressure Effects in Obstructive Sleep Apnea Reply</t>
  </si>
  <si>
    <t>[Martinez-Ceron, Elisabet; Buno, Antonio; Garcia-Rio, Francisco] Hosp Univ La Paz, Madrid, Spain; [Martinez-Ceron, Elisabet; Garcia-Rio, Francisco] Ctr Invest Biomed Red Enfermedades Resp, Madrid, Spain; [Garcia-Rio, Francisco] Univ Autonoma Madrid, Madrid, Spain</t>
  </si>
  <si>
    <t>Martinez-Ceron, E (reprint author), Hosp Univ La Paz, Madrid, Spain.; Martinez-Ceron, E (reprint author), Ctr Invest Biomed Red Enfermedades Resp, Madrid, Spain.</t>
  </si>
  <si>
    <t>Masa, JF; Utrabo, I; de Terreros, JG; Aburto, M; Esteban, C; Prats, E; Nunez, B; Ortega-Gonzalez, A; Jara-Palomares, L; Martin-Vicente, MJ; Farrero, E; Binimelis, A; Sala, E; Serrano-Rebollo, JC; Barrot, E; Sanchez-Oro-Gomez, R; Fernandez-Alvarez, R; Rodriguez-Jerez, F; Sayas, J; Benavides, P; Catala, R; Rivas, FJ; Egea, CJ; Anton, A; Penacoba, P; Santiago-Recuerda, A; Gomez-Mendieta, MA; Mendez, L; Cebrian, JJ; Pina, JA; Zamora, E; Segrelles, G</t>
  </si>
  <si>
    <t>Noninvasive ventilation for severely acidotic patients in respiratory intermediate care units Precision medicine in intermediate care units</t>
  </si>
  <si>
    <t>BMC PULMONARY MEDICINE</t>
  </si>
  <si>
    <t>[Masa, Juan F.; Utrabo, Isabel; Gomez de Terreros, Javier; Jesus Martin-Vicente, M.] San Pedro de Alcantara Hosp, C Rafael Alberti 12, Caceres 10005, Spain; [Aburto, Myriam; Esteban, Cristobal] Galdakao Usansolo Hosp, Bilbao, Spain; [Prats, Enric; Farrero, Eva] Belvitge Hosp, Barcelona, Spain; [Nunez, Belen; Binimelis, Alicia; Sala, Ernest] Son Espases Hosp, Palma De Mallorca, Spain; [Ortega-Gonzalez, Angel; Serrano-Rebollo, Jose C.] Nuestra Senora del Prado Hosp, Toledo, Spain; [Jara-Palomares, Luis; Barrot, Emilia; Sanchez-Oro-Gomez, Raquel] Virgen del Rocio Hosp, Seville, Spain; [Fernandez-Alvarez, Ramon; Rodriguez-Jerez, Francisco] Hosp Cent Asturias, Oviedo, Spain; [Sayas, Javier; Benavides, Pedro] Doce Octubre Hosp, Madrid, Spain; [Catala, Raquel] Univ Rovira &amp; Virgili, IISPV, St Joan Univ Hosp, Tarragona, Spain; [Rivas, Francisco J.; Egea, Carlos J.] Txaguritxu Hosp, Vitoria, Spain; [Anton, Antonio; Penacoba, Patricia] St Pau Hosp, Barcelona, Spain; [Santiago-Recuerda, Ana; Gomez-Mendieta, M. A.] Hosp La Paz, Madrid, Spain; [Mendez, Lidia] Univ Lucus Augusti Hosp, Lugo, Spain; [Cebrian, Jose J.; Pina, Juan A.] Costa del Sol Hosp, Malaga, Spain; [Zamora, Enrique; Segrelles, Gonzalo] La Princesa Hosp, Madrid, Spain; [Masa, Juan F.; Utrabo, Isabel; Gomez de Terreros, Javier; Prats, Enric; Nunez, Belen; Jesus Martin-Vicente, M.; Farrero, Eva; Binimelis, Alicia; Sala, Ernest; Sayas, Javier; Benavides, Pedro; Rivas, Francisco J.; Egea, Carlos J.; Anton, Antonio; Penacoba, Patricia] CIBER Enfermedades Resp, Madrid, Spain</t>
  </si>
  <si>
    <t>Masa, JF (reprint author), San Pedro de Alcantara Hosp, C Rafael Alberti 12, Caceres 10005, Spain.; Masa, JF (reprint author), CIBER Enfermedades Resp, Madrid, Spain.</t>
  </si>
  <si>
    <t>1471-2466</t>
  </si>
  <si>
    <t>Zamarron-de Lucas, E; Garcia-Fernandez, E; Carpio, C; Alcolea, S; Martinez-Abad, Y; Alvarez-Sala, R</t>
  </si>
  <si>
    <t>Massive cardiac lipomatosis, an autopsy finding in a patient with sudden death</t>
  </si>
  <si>
    <t>[Zamarron-de Lucas, Ester; Carpio, Carlos; Alcolea, Sergio; Martinez-Abad, Yolanda; Alvarez-Sala, Rodolfo] Univ Autonoma Madrid, Hosp Univ La Paz, Inst Invest Hosp Univ La Paz IdiPaz, Serv Neumol,Ctr Invest Biomed Red Enfermedades Re, Madrid, Spain; [Garcia-Fernandez, Eugenia] Univ Autonoma Madrid, Ctr Invest Biomed Red Enfermedades Resp CIBERES, Hosp Univ La Paz, Serv Anat Patol,Inst Invest Hosp Univ La Paz IdiP, Madrid, Spain</t>
  </si>
  <si>
    <t>Zamarron-de Lucas, E (reprint author), Univ Autonoma Madrid, Hosp Univ La Paz, Inst Invest Hosp Univ La Paz IdiPaz, Serv Neumol,Ctr Invest Biomed Red Enfermedades Re, Madrid, Spain.</t>
  </si>
  <si>
    <t>Diaz, MA; Perez-Martinez, A; Herrero, B; Deltoro, N; Martinez, I; Ramirez, M; Abad, L; Sevilla, J; Merino, E; Ruiz, J; Vicario, JL; Gonzalez-Vicent, M</t>
  </si>
  <si>
    <t>PROGNOSTIC FACTORS AND OUTCOMES FOR PEDIATRIC PATIENTS RECEIVING AN HAPLOIDENTICAL RELATIVE ALLOGENEIC TRANSPLANT USING CD3/CD19-DEPLETED GRAFTS</t>
  </si>
  <si>
    <t>[Angel Diaz, Miguel; Perez-Martinez, Antonio; Herrero, Blanca; Deltoro, Natalia; Martinez, Isabel; Ramirez, Manuel; Abad, Lorea; Sevilla, Julian; Merino, Eva; Ruiz, Julia; Vicario, Jose L.; Gonzalez-Vicent, Marta] Hosp Univ La Paz, Hematooncol Infantil, Madrid, Spain</t>
  </si>
  <si>
    <t>Torres-Capelli, M; Marsboom, G; Li, QOY; Tello, D; Rodriguez, FM; Alonso, T; Sanchez-Madrid, F; Garcia-Rio, F; Ancochea, J; Aragones, J</t>
  </si>
  <si>
    <t>Role Of Hif2 alpha Oxygen Sensing Pathway In Bronchial Epithelial Club Cell Proliferation</t>
  </si>
  <si>
    <t>[Torres-Capelli, Mar; Yang Li, Qilong Oscar; Tello, Daniel; Melendez Rodriguez, Florinda; Sanchez-Madrid, Francisco; Aragones, Julian] Autonomous Univ Madrid, Res Inst Princesa IP, Santa Cristina Hosp, Res Unit, Madrid 28009, Spain; [Marsboom, Glenn] Univ Illinois, Dept Pharmacol, Coll Med, Chicago, IL 60612 USA; [Alonso, Tamara; Ancochea, Julio] La Princesa Hosp, Res Inst Princesa IP Madrid, Dept Pulmonol, Madrid, Spain; [Garcia-Rio, Francisco] Hosp La Paz, IdiPAZ, Dept Pulmonol, Madrid, Spain; [Garcia-Rio, Francisco] Autonomous Univ Madrid, Madrid 28009, Spain; [Garcia-Rio, Francisco] CIBER CIBERES, Madrid, Spain</t>
  </si>
  <si>
    <t>Aragones, J (reprint author), Autonomous Univ Madrid, Res Inst Princesa IP, Santa Cristina Hosp, Res Unit, Madrid 28009, Spain.</t>
  </si>
  <si>
    <t>Caballero, JD; del Campo, R; Royuela, A; Sole, A; Maiz, L; Olveira, C; Quintana-Gallego, E; de Gracia, J; Cobo, M; de la Pedrosa, EGG; Oliver, A; Canton, R; Sole, A; Cortell, I; Asensio, O; Garcia, G; Martinez, MT; Cols, M; Salcedo, A; Vazquez, C; Baranda, F; Giron, R; Quintana, E; Delgado, I; de Miguel, MA; Garcia, M; Oliva, C; Prados, MC; Barrio, MI; Pastor, MD; Olveira, C; de Gracia, J; Alvarez, A; Escribano, A; Castillo, S; Figuerola, J; Togores, B; Oliver, A; Lopez, C; Caballero, JD; Tato, M; Maiz, L; Suarez, L; Canton, R</t>
  </si>
  <si>
    <t>Bronchopulmonary infection-colonization patterns in Spanish cystic fibrosis patients: Results from a national multicenter study</t>
  </si>
  <si>
    <t>JOURNAL OF CYSTIC FIBROSIS</t>
  </si>
  <si>
    <t>[Sole, Amparo; Cortell, Isidoro] Hosp Univ &amp; Politecn la Fe, Valencia, Spain; [Asensio, Oscar] Corp Sanitaria Parc Tauli, Barcelona, Spain; [Garcia, Gloria; Teresa Martinez, Maria] Hosp 12 Octubre, E-28041 Madrid, Spain; [Cols, Maria] Hosp San Joan de Deu, Barcelona, Spain; [Salcedo, Antonio] Hosp Nino Jesus Gregorio Maranon, Madrid, Spain; [Vazquez, Carlos; Baranda, Felix] Hosp Univ Cruces, Baracaldo, Vizcaya, Spain; [Giron, Rosa] Hosp Princesa, Madrid, Spain; [Quintana, Esther; Delgado, Isabel] Hosp Univ Virgen del Rocio, Seville, Spain; [Angeles de Miguel, Maria; Garcia, Marta] Hosp Univ Cent Asturias, Oviedo, Asturias, Spain; [Oliva, Concepcion] Hosp Univ Nuestra Senora Candelaria, Santa Cruz De Tenerife, Spain; [Concepcion Prados, Maria; Isabel Barrio, Maria] Hosp Univ la Paz, Madrid, Spain; [Dolores Pastor, Maria] Hosp Clin Univ Virgen de la Arrixaca, Murcia, Spain; [Olveira, Casilda] Hosp Reg Univ Malaga, Malaga, Spain; [de Gracia, Javier; Alvarez, Antonio] Hosp Valle De Hebron, Barcelona, Spain; [Escribano, Amparo; Castillo, Silvia] Hosp Clin Univ Valencia, Valencia, Spain; [Figuerola, Joan; Togores, Bernat; Oliver, Antonio; Lopez, Carla] Hosp Univ Son Espases, Palma De Mallorca, Spain; [de Dios Caballero, Juan; Tato, Marta; Maiz, Luis; Suarez, Lucrecia; Canton, Rafael] Hosp Univ Ramon y Cajal, Madrid, Spain; [de Dios Caballero, Juan; del Campo, Rosa; Cobo, Marta; de la Pedrosa, Elia Gomez G.; Canton, Rafael] Hosp Univ Ramon y Cajal, Microbiol Serv, Madrid, Spain; [de Dios Caballero, Juan; del Campo, Rosa; Cobo, Marta; de la Pedrosa, Elia Gomez G.; Canton, Rafael] Inst Ramon y Cajal Invest Sanitarias, Madrid, Spain; [de Dios Caballero, Juan; del Campo, Rosa; de la Pedrosa, Elia Gomez G.; Oliver, Antonio; Canton, Rafael] REIPI, Madrid, Spain; [Royuela, Ana] CIBERESP, Madrid, Spain; [Royuela, Ana] Hosp Ramon &amp; Cajal, Unidad Bioestadist Clin, IRYCIS, E-28034 Madrid, Spain; [Sole, Amparo] Hosp Univ &amp; Politecnico La Fe, Unidad Trasplante Pulm &amp; Fibrosis Quist, Valencia, Spain; [Maiz, Luis] Hosp Univ Ramon y Cajal, Serv Neumol, Madrid, Spain; [Olveira, Casilda] Hosp Reg Univ Malaga, Serv Neumol, Mcilaga, Spain; [Quintana-Gallego, Esther] Univ Seville, Hosp Univ Virgen del Rocio, Inst Biomed Sevilla IBIS, Unidad Fibrosis Quist,Unidad Med Quirurg Enfermed, Seville, Spain; [Quintana-Gallego, Esther; de Gracia, Javier] Inst Salud Carlos III, CYBER Enfermedades Resp CIBERES, Madrid, Spain; [de Gracia, Javier] Univ Autonoma Barcelona, Hosp Vall dHebron, Dept Pulmonol, E-08193 Barcelona, Spain; [Oliver, Antonio] Hosp Univ Son Espases, Microbiol Serv, Palma De Mallorca, Spain; [Oliver, Antonio] Hosp Univ Son Espases, Unidad Invest, Palma De Mallorca, Spain; [Oliver, Antonio] IdISPa, Palma De Mallorca, Spain</t>
  </si>
  <si>
    <t>Canton, R (reprint author), Hosp Ramon &amp; Cajal, Microbiol Serv, Ctra Colmenar Viejo Km 9,100, E-28034 Madrid, Spain.</t>
  </si>
  <si>
    <t>1569-1993</t>
  </si>
  <si>
    <t>Miranda, DG; Peces, EMS; Babarro, AA; Sanchez, MCP; Cerdeira, MV</t>
  </si>
  <si>
    <t>HOLD study (Home care Obstructive Lung Disease): natural history of patients with advanced COPD</t>
  </si>
  <si>
    <t>BMC PALLIATIVE CARE</t>
  </si>
  <si>
    <t>[Gainza Miranda, Daniel; Sanz Peces, Eva Maria] ESAPD Direcc Asistencial Norte Madrid, CS Reyes Catolicos, Ave Espana 20, Madrid, Spain; [Alonso Babarro, Alberto] Hosp La Paz, Unidad Cuidados Paliat, Paseo Castellana 261, Madrid 28046, Spain; [Prados Sanchez, Maria Concepcion] Hosp La Paz, Serv Neumol, Paseo Castellana 261, Madrid 28046, Spain; [Varela Cerdeira, Maria] Equipo Soporte Hosp Hosp Ramon &amp; Cajal, Ctra Colmenar Viejo,Km 9,100, Madrid 28034, Spain</t>
  </si>
  <si>
    <t>Miranda, DG (reprint author), ESAPD Direcc Asistencial Norte Madrid, CS Reyes Catolicos, Ave Espana 20, Madrid, Spain.</t>
  </si>
  <si>
    <t>1472-684X</t>
  </si>
  <si>
    <t>Carpio, C; Villasante, C; Galera, R; Romero, D; de Cos, A; Hernanz, A; Garcia-Rio, F</t>
  </si>
  <si>
    <t>Systemic inflammation and higher perception of dyspnea mimicking asthma in obese subjects</t>
  </si>
  <si>
    <t>JOURNAL OF ALLERGY AND CLINICAL IMMUNOLOGY</t>
  </si>
  <si>
    <t>[Carpio, Carlos; Villasante, Carlos; Galera, Raul; Romero, David; Garcia-Rio, Francisco] Hosp Univ La Paz, Serv Neumol, Paseo Castellana 261, Madrid 28034, Spain; [Hernanz, Angel] Hosp Univ La Paz, Serv Bioquim, Madrid 28034, Spain; [de Cos, Ana] IdiPAZ, Serv Endocrinol &amp; Nutr, Unidad Obesidad, Madrid, Spain; [Carpio, Carlos; Villasante, Carlos; Galera, Raul; Romero, David; Garcia-Rio, Francisco] CIBER Enfermedades Resp CIBERES, Madrid, Spain; [Garcia-Rio, Francisco] Univ Autonoma Madrid, E-28049 Madrid, Spain</t>
  </si>
  <si>
    <t>Garcia-Rio, F (reprint author), Hosp Univ La Paz, Serv Neumol, Paseo Castellana 261, Madrid 28034, Spain.</t>
  </si>
  <si>
    <t>0091-6749</t>
  </si>
  <si>
    <t>Torres-Tamayo, SN; Garcia-Martinez, D; Utrilla, C; Torres, I; Garcia-Rio, F; Bastir, M</t>
  </si>
  <si>
    <t>Geometric morphometrics of sexual dimorphism and pulmonary kinematics in Homo sapiens</t>
  </si>
  <si>
    <t>[Nicole Torres-Tamayo, Sheila] Univ Complutense Madrid, Fac Biol, E-28040 Madrid, Spain; [Nicole Torres-Tamayo, Sheila; Garcia-Martinez, Daniel; Bastir, Markus] Museo Nacl Hist Nat, CSIC, Paleoantropol Grp, Madrid, Spain; [Garcia-Martinez, Daniel] Univ Autonoma Madrid, Fac Sci, E-28049 Madrid, Spain; [Utrilla, Cristina; Torres, Isabel; Garcia-Rio, Francisco] Univ Hosp La Paz, Inst Biomed Res IdiPAZ, La Paz, Bolivia</t>
  </si>
  <si>
    <t>Lopez-Jimenez, MJ; Masa, JF; Corral, J; Teran, J; Ordaz, E; Troncoso, MF; Gonzalez-Mangado, N; Gonzalez, M; Lopez-Martinez, S; De Lucas, P; Marin, JM; Marti, S; Diaz-Cambriles, T; Diaz-de-Atauri, J; Chiner, E; Aizpuru, F; Egea, C; Romero, A; Benitez, JM; Sanchez-Gomez, J; Golpe, R; Santiago-Recuerda, A; Gomez, S; Barbe, F; Bengoa, M</t>
  </si>
  <si>
    <t>Mid- and Long-Term Efficacy of Non-Invasive Ventilation in Obesity Hypoventilation Syndrome: The Pickwick's Study</t>
  </si>
  <si>
    <t>[Lopez-Jimenez, Maria Jose; Masa, Juan F.; Corral, Jaime] Hosp San Pedro De Alcantara, Serv Neumol, Caceres, Spain; [Teran, Joaquin; Ordaz, Estrella] Complejo Asistencial Burgos, Unidad Sueno, Burgos, Spain; [Troncoso, Maria F.; Gonzalez-Mangado, Nicolas] IIS Fdn Jimenez Diaz, Secc Neumol, Madrid, Spain; [Gonzalez, Monica] Hosp Univ Marques De Valdecilla, Serv Neumol, Unidad Sueno &amp; Ventilac, Santander, Cantabria, Spain; [Lopez-Martinez, Soledad; De Lucas, Pilar] Hosp Gregorio Maranon, Serv Neumol, Madrid, Spain; [Marin, Jose M.] Hosp Miguel Servet, Serv Neumol, Zaragoza, Spain; [Marti, Sergi] Hosp Gen Valle Hebron, Serv Neumol, Barcelona, Spain; [Diaz-Cambriles, Trinidad; Diaz-de-Atauri, Josefa] Hosp Doce Octubre, Serv Neumol, Madrid, Spain; [Chiner, Eusebi] Hosp San Juan, Serv Neumol, Alicante, Spain; [Aizpuru, Felipe] Hosp Alava, Dept Estadist, Unidad Invest Araba, Vitoria, Spain; [Egea, Carlos] Hosp Univ Alava IRB, Dept Neumol, Unidad Sueno, Vitoria, Spain; [Romero, Auxiliadora] Hosp Virgen Rocio, Unidad Sueno, Unidad Medicoquirurg Enfermedades Resp, Seville, Spain; [Benitez, Jose M.; Sanchez-Gomez, Jesus] Hosp Univ Virgen Macarena, Serv Neumol, Seville, Spain; [Golpe, Rafael] Hosp Univ Lucus Augusti, Serv Neumol, Lugo, Spain; [Santiago-Recuerda, Ana] Hosp La Paz, Serv Neumol, Madrid, Spain; [Gomez, Silvia; Barbe, Ferran] Hosp Arnau Vilanova, Serv Neumol, Lleida, Spain; [Bengoa, Monica] Hosp Univ Insular Gran Canaria, Los Palmas De Gran Canar, Spain; [Masa, Juan F.; Corral, Jaime; Teran, Joaquin; Ordaz, Estrella; Troncoso, Maria F.; Gonzalez-Mangado, Nicolas; Marin, Jose M.; Marti, Sergi; Diaz-Cambriles, Trinidad; Diaz-de-Atauri, Josefa; Aizpuru, Felipe; Egea, Carlos; Gomez, Silvia; Barbe, Ferran] CIBER Enfermedades Resp CIBERES, Madrid, Spain</t>
  </si>
  <si>
    <t>Masa, JF (reprint author), Hosp San Pedro De Alcantara, Serv Neumol, Caceres, Spain.; Masa, JF (reprint author), CIBER Enfermedades Resp CIBERES, Madrid, Spain.</t>
  </si>
  <si>
    <t>Carrera, LG; Walther, RAS</t>
  </si>
  <si>
    <t>Pulmonary fibrosis</t>
  </si>
  <si>
    <t>[Gomez Carrera, Luis; Alvarez-Sala Walther, Rodolfo] Univ Autonoma Madrid, Hosp Univ La Paz, Inst Invest Hosp Univ Paz IdiPAZ, Serv Neumol,Dept Med, Madrid, Spain</t>
  </si>
  <si>
    <t>Walther, RAS (reprint author), Univ Autonoma Madrid, Hosp Univ La Paz, Inst Invest Hosp Univ Paz IdiPAZ, Serv Neumol,Dept Med, Madrid, Spain.</t>
  </si>
  <si>
    <t>Martinez-Ceron, E; Fernandez-Navarro, I; Garcia-Rio, F</t>
  </si>
  <si>
    <t>Effects of continuous positive airway pressure treatment on glucose metabolism in patients with obstructive sleep apnea</t>
  </si>
  <si>
    <t>SLEEP MEDICINE REVIEWS</t>
  </si>
  <si>
    <t>[Martinez-Ceron, Elisabet; Fernandez-Navarro, Isabel; Garcia-Rio, Francisco] Hosp Univ La Paz, IdiPAZ, Serv Neumol, Madrid, Spain; [Garcia-Rio, Francisco] Univ Autonoma Madrid, Madrid, Spain; [Garcia-Rio, Francisco] CIBER Enfermedades Resp CIBERES, Madrid, Spain</t>
  </si>
  <si>
    <t>Garcia-Rio, F (reprint author), Alfredo Marquerie 11,Izqda 1 A, Madrid 28034, Spain.</t>
  </si>
  <si>
    <t>1087-0792</t>
  </si>
  <si>
    <t>Ruano, M; ViIlamanan, E; Perez, E; Herrero, A; Alvarez-Sala, R</t>
  </si>
  <si>
    <t>New technologies as a strategy to decrease medication errors: how do they affect adults and children differently?</t>
  </si>
  <si>
    <t>WORLD JOURNAL OF PEDIATRICS</t>
  </si>
  <si>
    <t>[Ruano, Margarita; ViIlamanan, Elena; Perez, Ester; Herrero, Alicia] La Paz Univ Hosp, Dept Pharm, P Castellana 261, Madrid 28046, Spain; [Alvarez-Sala, Rodolfo] La Paz Univ Hosp, Dept Pneumol, Madrid, Spain</t>
  </si>
  <si>
    <t>Ruano, M (reprint author), La Paz Univ Hosp, Dept Pharm, P Castellana 261, Madrid 28046, Spain.</t>
  </si>
  <si>
    <t>1708-8569</t>
  </si>
  <si>
    <t>Martinez-Iglesias, OA; Alonso-Merino, E; Gomez-Rey, S; Velasco-Martin, JP; Orozco, RM; Luengo, E; Martin, RG; Ibanez de Caceres, I; Fernandez, AF; Fraga, MF; Gonzalez-Peramato, P; Varona, C; Palacios, J; Regadera, J; Aranda, A</t>
  </si>
  <si>
    <t>Autoregulatory loop of nuclear corepressor 1 expression controls invasion, tumor growth, and metastasis</t>
  </si>
  <si>
    <t>PROCEEDINGS OF THE NATIONAL ACADEMY OF SCIENCES OF THE UNITED STATES OF AMERICA</t>
  </si>
  <si>
    <t>[Martinez-Iglesias, Olaia A.; Alonso-Merino, Elvira; Gomez-Rey, Sara; Martin Orozco, Rosa; Luengo, Enrique; Aranda, Ana] Univ Autonoma Madrid, CSIC, Inst Invest Biomed Alberto Sols, Madrid 28029, Spain; [Pedro Velasco-Martin, Juan; Regadera, Javier] Univ Autonoma Madrid, Fac Med, Dept Anat Histol &amp; Neurociencia, E-28029 Madrid, Spain; [Garcia Martin, Rosa] Hosp Univ 12 Octubre, Dept Anat Patol, Madrid 28041, Spain; [Ibanez de Caceres, Inmaculada] Hosp Univ La Paz, Inst Genet Med &amp; Mol Biomarkers &amp; Expt Therapeut, Epigenet Lab, Inst Invest, Madrid 28046, Spain; [Fernandez, Agustin F.] Univ Oviedo, Inst Univ Oncol Principado de Asturias, Principado De Asturias 33006, Spain; [Fraga, Mario F.] Univ Oviedo, CSIC, Nanomat &amp; Nanotechnol Res Ctr, Principado De Asturias 33940, Spain; [Gonzalez-Peramato, Pilar] Hosp Univ La Paz, Dept Anat Patol, Madrid 28046, Spain; [Varona, Constantino; Palacios, Jose] Univ Alcala de Henares, Dept Anat Patol, Hosp Univ Ramon y Cajal, Inst Invest Sanitaria Ramon y Cajal,Inst Ramon y, Madrid 28034, Spain</t>
  </si>
  <si>
    <t>Aranda, A (reprint author), Univ Autonoma Madrid, CSIC, Inst Invest Biomed Alberto Sols, Madrid 28029, Spain.</t>
  </si>
  <si>
    <t>0027-8424</t>
  </si>
  <si>
    <t>JAN 19</t>
  </si>
  <si>
    <t>E328</t>
  </si>
  <si>
    <t>E337</t>
  </si>
  <si>
    <t>Pomares, X; Monton, C; Bare, M; Pont, M; Estirado, C; Gea, J; Quintana, JM; Vidal, S; Santiago, A</t>
  </si>
  <si>
    <t>Emergency Hospital Care for Exacerbation of COPD: Is Inhaled Maintenance Therapy Modified?</t>
  </si>
  <si>
    <t>COPD-JOURNAL OF CHRONIC OBSTRUCTIVE PULMONARY DISEASE</t>
  </si>
  <si>
    <t>[Pomares, Xavier; Monton, Concepcion] Parc Tauli Sabadell Univ Hosp, Dept Resp Med, Sabadell, Spain; [Pomares, Xavier] Univ Autonoma Barcelona, Esfera UAB, E-08193 Barcelona, Spain; [Bare, Marisa; Pont, Marina] Parc Tauli Sabadell Univ Hosp, Clin Epidemiol, Sabadell, Spain; [Bare, Marisa] Univ Autonoma Barcelona, Obstet Gynecol &amp; Prevent Med Dept, UAB, E-08193 Barcelona, Spain; [Estirado, Cristina; Gea, Joaquim] Univ Pompeu Fabra, Hosp Mar IMIM CEXS, Dept Pulmonol, Barcelona, Spain; [Maria Quintana, Jose] Galdakao Hosp, Res Unit, Bilbao, Spain; [Vidal, Silvia] Hosp Costa Sol, Res Unit, Marbella, Spain; [Santiago, Ana] Hosp La Paz, Dept Pulmonol, Madrid, Spain; [Monton, Concepcion; Bare, Marisa; Pont, Marina; Maria Quintana, Jose] Network REDISSEC, Hlth Serv Res Chron Dis, Bilbao, Bizkaia, Spain; [Pomares, Xavier; Gea, Joaquim] Inst Salud Carlos III, Multidisciplinary &amp; Multiinst Res Network Resp Di, Madrid, Spain</t>
  </si>
  <si>
    <t>Pomares, X (reprint author), Inst Univ Parc Tauli UAB, Hosp Sabadell, Dept Resp Med, Spain Parc Tauli S-N, Sabadell 08208, Spain.</t>
  </si>
  <si>
    <t>1541-2555</t>
  </si>
  <si>
    <t>Pons, NT; Nervo, E; Fernandez, AA; Garcia-Suquia, A; De La Pena, M; Barcelo, A; Pierola, J; Lamarca, MC; Romero, D; Fernandez-Capitan, C; Lorenzo, A; Soriano, J; Garcia-Rio, F</t>
  </si>
  <si>
    <t>Obstructive Sleep Apnea And The Risk Of Recurrent Venous Thromboembolism</t>
  </si>
  <si>
    <t>[Toledo Pons, N.; Nervo, E.; Alonso Fernandez, A.; De La Pena, M.; Pierola, J.; Carrera Lamarca, M.] Hosp Son Espases, Palma De Mallorca, Spain; [Garcia-Suquia, A.; Barcelo, A.] Hosp Univ Son Espases, Palma De Mallorca, Spain; [Romero, D.; Fernandez-Capitan, C.; Lorenzo, A.; Garcia-Rio, F.] Hosp Univ La Paz, Madrid, Spain; [Soriano, J.] Hosp Univ la Princesa IISP, Inst Invest, Madrid, Spain</t>
  </si>
  <si>
    <t>Soriano, JB; Garcia-Rio, F</t>
  </si>
  <si>
    <t>Global Lung Function Initiative Equations: The Legacy Starts</t>
  </si>
  <si>
    <t>RESPIRATION</t>
  </si>
  <si>
    <t>[Soriano, Joan B.] Univ Autonoma Madrid, Inst Invest Hosp Univ Princesa IISP, Diego de Leon 62, ES-28030 Madrid, Spain; [Garcia-Rio, Francisco] Univ Autonoma Madrid, IdiPAZ, Hosp Univ La Paz, Serv Neumol, Madrid, Spain; [Garcia-Rio, Francisco] CIBER Enfermedades Resp CIBERES, Madrid, Spain</t>
  </si>
  <si>
    <t>Soriano, JB (reprint author), Univ Autonoma Madrid, Inst Invest Hosp Univ Princesa IISP, Diego de Leon 62, ES-28030 Madrid, Spain.</t>
  </si>
  <si>
    <t>0025-7931</t>
  </si>
  <si>
    <t>Martinez-Ceron, E; Garcia, A; Casitas, R; Galera, R; Garcia-Rio, F</t>
  </si>
  <si>
    <t>Cost-Effectiveness Analysis of 3 Methacholine Challenge Tests: Importance of Simplified Protocols</t>
  </si>
  <si>
    <t>[Martinez-Ceron, E.; Garcia, A.; Casitas, R.; Galera, R.; Garcia-Rio, F.] IdiPaz, Hosp Univ La Paz, Serv Neumol, Madrid, Spain</t>
  </si>
  <si>
    <t>Martinez-Ceron, E (reprint author), IdiPaz, Hosp Univ La Paz, Serv Neumol, Madrid, Spain.</t>
  </si>
  <si>
    <t>Garcia-Sanchez, A; Fernandez-Navarro, I; Garcia-Rio, F</t>
  </si>
  <si>
    <t>Central Apneas and REM Sleep Behavior Disorder as an Initial Presentation of Multiple System Atrophy</t>
  </si>
  <si>
    <t>JOURNAL OF CLINICAL SLEEP MEDICINE</t>
  </si>
  <si>
    <t>[Garcia-Sanchez, Aldara; Fernandez-Navarro, Isabel; Garcia-Rio, Francisco] Univ Autonoma Madrid, Resp Med, Hosp La Paz, IdiPAZ,CIBER Enfermedades Resp CIBERES, Madrid, Spain</t>
  </si>
  <si>
    <t>Garcia-Sanchez, A (reprint author), 261 Paseo Castellana, Madrid 28046, Spain.</t>
  </si>
  <si>
    <t>1550-9389</t>
  </si>
  <si>
    <t>Miravitlles, M; Galdiz, JB; Huerta, A; Villacampa, A; Carcedo, D; Garcia-Rio, F</t>
  </si>
  <si>
    <t>Cost-effectiveness of combination therapy umeclidinium/vilanterol versus tiotropium in symptomatic COPD Spanish patients</t>
  </si>
  <si>
    <t>INTERNATIONAL JOURNAL OF CHRONIC OBSTRUCTIVE PULMONARY DISEASE</t>
  </si>
  <si>
    <t>[Miravitlles, Marc] Hosp Univ Vall Hebron, CIBERES, Dept Pneumol, Pg Vall Hebron 119-129, Barcelona 08035, Spain; [Galdiz, Juan B.] Hosp Univ Cruces, CIBERES, Dept Pneumol, Bilbao, Spain; [Huerta, Alicia] GlaxoSmithKline, Madrid, Spain; [Villacampa, Alba; Carcedo, David] Oblikue Consulting, Barcelona, Spain; [Garcia-Rio, Francisco] IdiPAZ, Hosp Univ La Paz, Dept Pneumol, Madrid, Spain; [Miravitlles, Marc] Hosp Univ Vall Hebron, Dept Pneumol, Pg Vall Hebron 119-129, Barcelona 08035, Spain</t>
  </si>
  <si>
    <t>Miravitlles, M (reprint author), Hosp Univ Vall Hebron, Dept Pneumol, Pg Vall Hebron 119-129, Barcelona 08035, Spain.</t>
  </si>
  <si>
    <t>1178-2005</t>
  </si>
  <si>
    <t>de Inocencio, J; Carro, MA; Flores, M; Carpio, C; Mesa, S; Marin, M</t>
  </si>
  <si>
    <t>Epidemiology of musculoskeletal pain in a pediatric emergency department</t>
  </si>
  <si>
    <t>[de Inocencio, Jaime] Hosp Univ 12 Octubre, Pediat Rheumatol Unit, Madrid 28041, Spain; [de Inocencio, Jaime] Univ Complutense Madrid, Madrid 28041, Spain; [Angel Carro, Miguel; Flores, Marta; Carpio, Carmen; Mesa, Sofia; Marin, Milagros] Hosp Univ 12 Octubre, Emergency Dept, Dept Pediat, Madrid 28041, Spain</t>
  </si>
  <si>
    <t>de Inocencio, J (reprint author), Hosp Univ 12 Octubre, Pediat Rheumatol Unit, Avda Cordoba S-N, Madrid 28041, Spain.</t>
  </si>
  <si>
    <t>Villamanan, E; Gonzalez, D; Armada, E; Ruano, M; Alvarez-Sala, R; Herrero, A</t>
  </si>
  <si>
    <t>Revista de calidad asistencial : organo de la Sociedad Espanola de Calidad Asistencial</t>
  </si>
  <si>
    <t>99-105</t>
  </si>
  <si>
    <t>2016  (Epub 2015 Nov 02)</t>
  </si>
  <si>
    <t>Servicio de Farmacia, Hospital Universitario La Paz, IdiPAZ , Madrid, Espana. Electronic address: evillabueno@telefonica.net.</t>
  </si>
  <si>
    <t>1887-1364</t>
  </si>
  <si>
    <t>Ruiz-Andres, O; Sanchez-Nino, MD; Moreno, JA; Ruiz-Ortega, M; Ramos, AM; Sanz, AB; Ortiz, A</t>
  </si>
  <si>
    <t>Downregulation of kidney protective factors by inflammation: role of transcription factors and epigenetic mechanisms</t>
  </si>
  <si>
    <t>AMERICAN JOURNAL OF PHYSIOLOGY-RENAL PHYSIOLOGY</t>
  </si>
  <si>
    <t>[Ruiz-Andres, Olga; Dolores Sanchez-Nino, Maria; Antonio Moreno, Juan; Ruiz-Ortega, Marta; Mario Ramos, Adrian; Belen Sanz, Ana; Ortiz, Alberto] Univ Autonoma Madrid, Sch Med, IIS Fdn Jimenez Diaz, E-28049 Madrid, Spain; [Ruiz-Andres, Olga; Dolores Sanchez-Nino, Maria; Ruiz-Ortega, Marta; Mario Ramos, Adrian; Belen Sanz, Ana; Ortiz, Alberto] REDINREN, Madrid, Spain; [Ortiz, Alberto] Fdn Renal Inigo Alvarez de Toledo IRSIN, Madrid, Spain</t>
  </si>
  <si>
    <t>Ortiz, A (reprint author), IIS Fdn Jimenez Diaz, Ave Reyes Catolicos 2, Madrid 28040, Spain.</t>
  </si>
  <si>
    <t>1931-857X</t>
  </si>
  <si>
    <t>F1329</t>
  </si>
  <si>
    <t>F1340</t>
  </si>
  <si>
    <t>Liappas, G; Gonzalez-Mateo, GT; Sanchez-Diaz, R; Lazcano, JJ; Lasarte, S; Matesanz-Marin, A; Zur, R; Ferrantelli, E; Ramirez, LG; Aguilera, A; Fernandez-Ruiz, E; Beelen, RHJ; Selgas, R; Sanchez-Madrid, F; Martin, P; Lopez-Cabrera, M</t>
  </si>
  <si>
    <t>Immune-Regulatory Molecule CD69 Controls Peritoneal Fibrosis</t>
  </si>
  <si>
    <t>JOURNAL OF THE AMERICAN SOCIETY OF NEPHROLOGY</t>
  </si>
  <si>
    <t>[Liappas, Georgios; Tirma Gonzalez-Mateo, Guadalupe; Lopez-Cabrera, Manuel] Univ Autonoma Madrid, CSIC, Ctr Biol Mol Severo Ochoa, C Nicolas Cabrera 1,Campus Cantoblanco, E-28049 Madrid, Spain; [Sanchez-Diaz, Raquel; Jose Lazcano, Juan; Lasarte, Sandra; Matesanz-Marin, Adela; Sanchez-Madrid, Francisco; Martin, Pilar] Ctr Nacl Invest Cardiovasc, Signaling &amp; Inflammat Program, Madrid, Spain; [Zur, Rafal] CSIC, Ctr Nacl Biotecnol, Dept Immunol &amp; Oncol, Madrid, Spain; [Ferrantelli, Evelina; Beelen, Robert H. J.] Vrije Univ Amsterdam, Univ Med Ctr, Med Ctr, Dept Mol Cell Biol &amp; Immunol, Amsterdam, Netherlands; [Garcia Ramirez, Laura; Aguilera, Abelardo; Fernandez-Ruiz, Elena] Hosp Univ Princesa, Inst Invest Sanitaria La Princesa, Mol Biol Unit, Madrid, Spain; [Sanchez-Madrid, Francisco] Hosp Univ Princesa, Inst Invest Sanitaria La Princesa, Dept Immunol, Madrid, Spain; [Selgas, Rafael] Hosp Univ La Paz, Inst Invest Sanitaria La Paz, Nephrol Dept, Madrid, Spain</t>
  </si>
  <si>
    <t>Lopez-Cabrera, M (reprint author), Univ Autonoma Madrid, CSIC, Ctr Biol Mol Severo Ochoa, C Nicolas Cabrera 1,Campus Cantoblanco, E-28049 Madrid, Spain.; Martin, P (reprint author), CNIC, Melchor Fernandez Almagro 3, Madrid 28029, Spain.</t>
  </si>
  <si>
    <t>1046-6673</t>
  </si>
  <si>
    <t>Trimarchi, H; Canzonieri, R; Schiel, A; Costales-Collaguazo, C; Politei, J; Stern, A; Paulero, M; Rengel, T; Andrews, J; Forrester, M; Lombi, M; Pomeranz, V; Iriarte, R; Muryan, A; Zotta, E; Sanchez-Nino, MD; Ortiz, A</t>
  </si>
  <si>
    <t>Increased urinary CD80 excretion and podocyturia in Fabry disease</t>
  </si>
  <si>
    <t>JOURNAL OF TRANSLATIONAL MEDICINE</t>
  </si>
  <si>
    <t>[Trimarchi, H.; Paulero, M.; Rengel, T.; Andrews, J.; Forrester, M.; Lombi, M.; Pomeranz, V.; Iriarte, R.] Hosp Britan Buenos Aires, Serv Nephrol, Perdriel 74, RA-1280 Buenos Aires, DF, Argentina; [Canzonieri, R.; Schiel, A.; Stern, A.; Muryan, A.] Hosp Britan Buenos Aires, Cent Lab, Buenos Aires, DF, Argentina; [Costales-Collaguazo, C.; Zotta, E.] Univ Buenos Aires, Physiopathol Pharm &amp; Biochem Fac, CONICET, IFIBIO Houssay, Buenos Aires, DF, Argentina; [Politei, J.] Lab Neuroquim Dr Nestor Chamoles, Dept Neurol, Buenos Aires, DF, Argentina; [Sanchez-Nino, M. D.; Ortiz, A.] UAM, Sch Med, IIS Fdn Jimenez Diaz, Avda Reyes Catolicos 2, Madrid 28040, Spain; [Sanchez-Nino, M. D.; Ortiz, A.] RED INREN, Madrid, Spain</t>
  </si>
  <si>
    <t>Trimarchi, H (reprint author), Hosp Britan Buenos Aires, Serv Nephrol, Perdriel 74, RA-1280 Buenos Aires, DF, Argentina.; Sanchez-Nino, MD (reprint author), UAM, Sch Med, IIS Fdn Jimenez Diaz, Avda Reyes Catolicos 2, Madrid 28040, Spain.; Sanchez-Nino, MD (reprint author), RED INREN, Madrid, Spain.</t>
  </si>
  <si>
    <t>1479-5876</t>
  </si>
  <si>
    <t>Wang, HD; Naghavi, M; Allen, C; Barber, RM; Bhutta, ZA; Carter, A; Casey, DC; Charlson, FJ; Chen, AZ; Coates, MM; Coggeshall, M; Dandona, L; Dicker, DJ; Erskine, HE; Ferrari, AJ; Fitzmaurice, C; Foreman, K; Forouzanfar, MH; Fraser, MS; Pullman, N; Gething, PW; Goldberg, EM; Graetz, N; Haagsma, JA; Hay, SI; Huynh, C; Johnson, C; Kassebaum, NJ; Kinfu, Y; Kulikoff, XR; Kutz, M; Kyu, HH; Larson, HJ; Leung, J; Liang, XF; Lim, SS; Lind, M; Lozano, R; Marquez, N; Mensah, GA; Mikesell, J; Mokdad, AH; Mooney, MD; Nguyen, G; Nsoesie, E; Pigott, DM; Pinho, C; Roth, GA; Salomon, JA; Sandar, L; Silpakit, N; Sligar, A; Sorensen, RJD; Stanaway, J; Steiner, C; Teeple, S; Thomas, BA; Troeger, C; VanderZanden, A; Vollset, SE; Wanga, V; Whiteford, HA; Wolock, T; Zoeckler, L; Abate, KH; Abbafati, C; Abbas, KM; Abd-Allah, F; Abera, SF; Abreu, DMX; Abu-Raddad, LJ; Abyu, GY; Achoki, T; Adelekan, AL; Ademi, Z; Adou, AK; Adsuar, JC; Afanvi, KA; Afshin, A; Agardh, EE; Agarwal, A; Agrawal, A; Kiadaliri, AA; Ajala, ON; Akanda, AS; Akinyemi, RO; Akinyemiju, TF; Akseer, N; Al Lami, FH; Alabed, S; Al-Aly, Z; Alam, K; Alam, NKM; Alasfoor, D; Aldhahri, SF; Aldridge, RW; Alegretti, MA; Aleman, AV; Alemu, ZA; Alexander, LT; Alhabib, S; Ali, R; Alkerwi, A; Alla, F; Allebeck, P; Al-Raddadi, R; Alsharif, U; Altirkawi, KA; Martin, EA; Alvis-Guzman, N; Amare, AT; Amegah, AK; Ameh, EA; Amini, H; Ammar, W; Amrock, SM; Andersen, HH; Anderson, B; Anderson, GM; Antonio, CAT; Aregay, AF; Arnlov, J; Arsenijevic, VSA; Al Artaman; Asayesh, H; Asghar, RJ; Atique, S; Avokpaho, EFGA; Awasthi, A; Azzopardi, P; Bacha, U; Badawi, A; Bahit, MC; Balakrishnan, K; Banerjee, A; Barac, A; Barker-Collo, SL; Barnighausen, T; Barregard, L; Barrero, LH; Basu, A; Basu, S; Bayou, YT; Bazargan-Hejazi, S; Beardsley, J; Bedi, N; Beghi, E; Belay, HA; Bell, B; Bell, ML; Bello, AK; Bennett, DA; Bensenor, IM; Berhane, A; Bernabe, E; Betsu, BD; Beyene, AS; Bhala, N; Bhalla, A; Biadgilign, S; Bikbov, B; Bin Abdulhak, AA; Biroscak, BJ; Biryukov, S; Bjertness, E; Blore, JD; Blosser, CD; Bohensky, MA; Borschmann, R; Bose, D; Bourne, RRA; Brainin, M; Brayne, CEG; Brazinova, A; Breitborde, NJK; Brenner, H; Brewer, JD; Brown, A; Brown, J; Brugha, TS; Buckle, GC; Butt, ZA; Calabria, B; Campos-Novato, IR; Campuzano, JC; Carapetis, JR; Cardenas, R; Carpenter, D; Carrero, JJ; Castaneda-Oquela, CA; Rivas, JC; Catala-Lopez, F; Cavalleri, F; Cercy, K; Cerda, J; Chen, WQ; Chew, A; Chiang, PPC; Chibalabala, M; Chibueze, CE; Chimed-Ochir, O; Chisumpa, VH; Choi, JYJ; Chowdhury, R; Christensen, H; Christopher, DJ; Ciobanu, LG; Cirillo, M; Cohen, AJ; Colistro, V; Colomar, M; Colquhoun, SM; Cooper, C; Cooper, LT; Cortinovis, M; Cowie, BC; Crump, JA; Damsere-Derry, J; Danawi, H; Dandona, R; Daoud, F; Darby, SC; Dargan, PI; das Neves, J; Davey, G; Davis, AC; Davitoiu, DV; de Castro, EF; de Jager, P; De Leo, D; Degenhardt, L; Dellavalle, RP; Deribe, K; Deribew, A; Dharmaratne, SD; Dhillon, PK; Diaz-Torne, C; Ding, EL; dos Santos, KPB; Dossou, E; Driscoll, TR; Duan, LL; Dubey, M; Bartholow, B; Ellenbogen, RG; Lycke, C; Elyazar, I; Endries, AY; Ermakov, SP; Eshrati, B; Esteghamati, A; Estep, K; Faghmous, IDA; Fahimi, S; Jose, E; Farid, TA; Farinha, CSES; Faro, A; Farvid, MS; Farzadfar, F; Feigin, VL; Fereshtehnejad, SM; Fernandes, JG; Fernandes, JC; Fischer, F; Fitchett, JRA; Flaxman, A; Foigt, N; Fowkes, FGR; Franca, EB; Franklin, RC; Friedman, J; Frostad, J; Hirst, T; Futran, ND; Gall, SL; Gambashidze, K; Gamkrelidze, A; Ganguly, P; Gankpe, FG; Gebre, T; Gebrehiwot, TT; Gebremedhin, AT; Gebru, AA; Geleijnse, JM; Gessner, BD; Ghoshal, AG; Gibney, KB; Gillum, RF; Gilmour, S; Giref, AZ; Giroud, M; Gishu, MD; Giussani, G; Glaser, E; Godwin, WW; Gomez-Dantes, H; Gona, P; Goodridge, A; Gopalani, SV; Gosselin, RA; Gotay, CC; Goto, A; Gouda, HN; Greaves, F; Gugnani, HC; Gupta, R; Gupta, R; Gupta, V; Gutierrez, RA; Hafezi-Nejad, N; Haile, D; Hailu, AD; Hailu, GB; Halasa, YA; Hamadeh, RR; Hamidi, S; Hancock, J; Handal, AJ; Hankey, GJ; Hao, YT; Harb, HL; Harikrishnan, S; Haro, JM; Havmoeller, R; Heckbert, SR; Heredia-Pi, IB; Heydarpour, P; Hilderink, HBM; Hoek, HW; Hogg, RS; Horino, M; Horita, N; Hosgood, HD; Hotez, PJ; Hoy, DG; Hsairi, M; Htet, AS; Htike, MMT; Hu, GQ; Huang, C; Huang, H; Huiart, L; Husseini, A; Huybrechts, I; Huynh, G; Iburg, KM; Innos, K; Inoue, M; Iyer, VJ; Jacobs, TA; Jacobsen, KH; Jahanmehr, N; Jakovljevic, MB; James, P; Javanbakht, M; Jayaraman, SP; Jayatilleke, AU; Jeemon, P; Jensen, PN; Jha, V; Jiang, G; Jiang, Y; Jibat, T; Jimenez-Corona, A; Jonas, JB; Joshi, TK; Kabir, Z; Karnak, R; Kan, HD; Kant, S; Karch, A; Karema, CK; Karimkhani, C; Karletsos, D; Karthikeyan, G; Kasaeian, A; Katibeh, M; Kaul, A; Kawakami, N; Kayibanda, JF; Keiyoro, PN; Kemmer, L; Kemp, AH; Kengne, AP; Keren, A; Kereselidze, M; Kesavachandran, CN; Khader, YS; Khalil, IA; Khan, AR; Khan, EA; Khang, YH; Khera, S; Khoja, TAM; Kieling, C; Kim, D; Kim, YJ; Kissela, BM; Kissoon, N; Knibbs, LD; Knudsen, AK; Kokubo, Y; Kolte, D; Kopec, JA; Kosen, S; Koul, PA; Koyanagi, A; Krog, NH; Defo, BK; Bicer, BK; Kudom, AA; Kuipers, EJ; Kulkarni, VS; Kumar, GA; Kwan, GF; Lal, A; Lal, DK; Lalloo, R; Lam, H; Lam, JO; Langan, SM; Lansingh, VC; Larsson, A; Laryea, DO; Latif, AA; Lawrynowicz, AEB; Leigh, J; Levi, M; Li, Y; Lindsay, MP; Lipshultz, SE; Liu, PY; Liu, S; Liu, Y; Lo, LT; Logroscino, G; Lotufo, PA; Lucas, RM; Lunevicius, R; Lyons, RA; Ma, S; Machado, VMP; Mackay, MT; MacLachlan, JH; El Razek, HMA; El Razek, MMA; Majdan, M; Majeed, A; Malekzadeh, R; Manamo, WAA; Mandisarisa, J; Mangalam, S; Mapoma, CC; Marcenes, W; Margolis, DJ; Martin, GR; Martinez-Raga, J; Marzan, MB; Masiye, F; -Jones, AJM; Massano, J; Matzopoulos, R; Mayosi, BM; McGarvey, ST; McGrath, JJ; Mckee, M; McMahon, BJ; Meaney, PA; Mehari, A; Mehndiratta, MM; Mena-Rodriguez, F; Mekonnen, AB; Melaku, YA; Memiah, P; Memish, ZA; Mendoza, W; Meretoja, A; Meretoja, TJ; Mhimbira, FA; Micha, R; Miller, TR; Mirarefin, M; Misganaw, A; Mock, CN; Mohammad, KA; Mohammadi, A; Mohammed, S; Mohan, V; Mola, GLD; Monasta, L; Hernandez, JCM; Montero, P; Montico, M; Montine, TJ; Moradi-Lakeh, M; Morawska, L; Morgan, K; Mori, R; Mozaffarian, D; Mueller, U; Murthy, GVS; Murthy, S; Musa, KI; Nachega, JB; Nagel, G; Naidoo, KS; Naik, N; Naldi, L; Nangia, V; Nash, D; Nejjari, C; Neupane, S; Newton, CR; Newton, JN; Ng, M; Ngalesoni, FN; Ngirabega, JD; Le Nguyen, Q; Nisar, MI; Pete, PMN; Nomura, M; Norheim, OF; Norman, PE; Norrving, B; Nyakarahuka, L; Ogbo, FA; Ohkubo, T; Ojelabi, FA; Olivares, PR; Olusanya, BO; Olusanya, JO; Opio, JN; Oren, E; Ortiz, A; Osman, M; Ota, E; Ozdemir, R; Pa, M; Pandian, JD; Pant, PR; Papachristou, C; Park, EK; Park, JH; Parry, CD; Parsaeian, M; Caicedo, AJP; Patten, SB; Patton, GC; Paul, VK; Pearce, N; Pedro, JM; Stokic, LP; Pereira, DM; Perico, N; Pesudovs, K; Petzold, M; Phillips, MR; Piel, FB; Pillay, JD; Plass, D; Platts-Mills, JA; Polinder, S; Pope, CA; Popova, S; Poulton, RG; Pourmalek, F; Prabhakaran, D; Qorbani, M; Quame-Amaglo, J; Quistberg, DA; Rafay, A; Rahimi, K; Rahimi-Movaghar, V; Rahman, M; Rahman, MHU; Rahman, SU; Rai, RK; Rajavi, Z; Rajsic, S; Raju, M; Rakovac, I; Rana, SM; Ranabhat, CL; Rangaswamy, T; Rao, P; Rao, SR; Refaat, AH; Rehm, J; Reitsma, MB; Remuzzi, G; Resnikofff, S; Ribeiro, AL; Ricci, S; Blancas, MJR; Roberts, B; Roca, A; Rojas-Rueda, D; Ronfani, L; Roshandel, G; Rothenbacher, D; Roy, A; Roy, NK; Ruhago, GM; Sagar, R; Saha, S; Sahathevan, R; Saleh, MM; Sanabria, JR; Sanchez-Nino, MD; Sanchez-Riera, L; Santos, IS; Sarmiento-Suarez, R; Sartorius, B; Satpathy, M; Savic, M; Sawhney, M; Schaub, MP; Schmidt, MI; Schneider, IJC; Schottker, B; Schutte, AE; Schwebel, DC; Seedat, S; Sepanlou, SG; Servan-Mori, EE; Shackelford, KA; Shaddick, G; Shaheen, A; Shahraz, S; Shaikh, MA; Shakh-Nazarova, M; Sharma, R; She, J; Sheikhbahaei, S; Shen, JB; Shen, ZY; Shepard, DS; Sheth, KN; Shetty, BP; Shi, PL; Shibuya, K; Shin, MJ; Shiri, R; Shiue, I; Shrime, MG; Sigfusdottir, ID; Silberberg, DH; Silva, DAS; Silveira, DGA; Silverberg, JI; Simard, EP; Singh, A; Singh, GM; Singh, JA; Singh, OP; Singh, PK; Singh, V; Soneji, S; Soreide, K; Soriano, JB; Sposato, LA; Sreeramareddy, CT; Stathopoulou, V; Stein, DJ; Stein, MB; Stranges, S; Stroumpoulis, K; Sunguya, BF; Sur, P; Swaminathan, S; Sykes, BL; Szoeke, CEI; Tabares-Seisdedos, R; Tabb, KM; Takahashi, K; Takala, JS; Talongwa, RT; Tandon, N; Tavakkoli, M; Taye, B; Taylor, HR; Ao, BJT; Tedla, BA; Tefera, WM; Ten Have, M; Terkawi, AS; Tesfay, FH; Tessema, GA; Thomson, AJ; Thorne-Lyman, AL; Thrift, AG; Thurston, GD; Tillmann, T; Tirschwell, DL; Tonelli, M; Topor-Madry, R; Topouzis, F; Nx, JAT; Traebert, J; Tran, BX; Truelsen, T; Trujillo, U; Tura, AK; Tuzcu, EM; Uchendu, US; Ukwaja, KN; Undurraga, EA; Uthman, OA; Van Dingenen, R; Van Donkelaar, A; Vasankari, T; Vasconcelos, AMN; Venketasubramanian, N; Vidavalur, R; Vijayakumar, L; Villalpando, S; Violante, FS; Vlassov, VV; Wagner, JA; Wagner, GR; Wallin, MT; Wang, LH; Watkins, DA; Weichenthal, S; Weiderpass, E; Weintraub, RG; Werdecker, A; Westerman, R; White, RA; Wijeratne, T; Wilkinson, JD; Williams, HC; Wiysonge, CS; Woldeyohannes, SM; Wolfe, CDA; Won, SH; Wong, JQ; Woolf, AD; Xavier, D; Xiao, QY; Xu, GL; Yakob, B; Yalew, AZ; Yan, LL; Yano, YC; Yaseri, M; Ye, P; Yebyo, HG; Yip, P; Yirsaw, BD; Yonemoto, N; Yonga, G; Younis, MZ; Yu, SC; Zaidi, Z; Zaki, MES; Zannad, F; Zavala, DE; Zeeb, H; Zeleke, BM; Zhang, H; Zodpey, S; Zonies, D; Zuhlke, LJ; Vos, T; Lopez, AD; Murray, CJL</t>
  </si>
  <si>
    <t>Global, regional, and national life expectancy, all-cause mortality, and cause-specific mortality for 249 causes of death, 1980-2015: a systematic analysis for the Global Burden of Disease Study 2015</t>
  </si>
  <si>
    <t>[Wang, Haidong; Naghavi, Mohsen; Allen, Christine; Barber, Ryan M.; Carter, Austin; Casey, Daniel C.; Charlson, Fiona J.; Chen, Alan Zian; Coates, Matthew M.; Coggeshall, Megan; Dandona, Lalit; Dicker, Daniel J.; Erskine, Holly E.; Ferrari, Alize J.; Fitz</t>
  </si>
  <si>
    <t>Murray, CJL (reprint author), 2301 5th Ave,Suite 600, Seattle, WA 98121 USA.</t>
  </si>
  <si>
    <t>Vos, T; Allen, C; Arora, M; Barber, RM; Bhutta, ZA; Brown, A; Carter, A; Casey, DC; Charlson, FJ; Chen, AZ; Coggeshall, M; Cornaby, L; Dandona, L; Dicker, DJ; Dilegge, T; Erskine, HE; Ferrari, AJ; Fitzmaurice, C; Fleming, T; Forouzanfar, MH; Fullman, N; Gething, PW; Goldberg, EM; Graetz, N; Haagsma, JA; Johnson, CO; Kassebaum, NJ; Kawashima, T; Kemmer, L; Khalil, IA; Kinfu, Y; Kyu, HH; Leung, JN; Liang, XF; Lim, SS; Lopez, AD; Lozano, R; Marczak, L; Mensah, GA; Mokdad, AH; Naghavi, M; Nguyen, G; Nsoesie, E; Olsen, H; Pigott, DM; Pinho, C; Rankin, Z; Reinig, N; Salomon, JA; Sandar, L; Smith, A; Stanaway, J; Steiner, C; Teeple, S; Thomas, BA; Troeger, C; Wagner, JA; Wang, HD; Wanga, V; Whiteford, HA; Zoeckler, L; Abajobir, AA; Abate, KH; Abbafati, C; Abbas, KM; Abd-Allah, F; Abraham, B; Abubakar, I; Abu-Raddad, LJ; Abu-Rmeileh, NME; Ackerman, IN; Adebiyi, AO; Ademi, Z; Adou, AK; Afanvi, KA; Agardh, EE; Agarwal, A; Kiadaliri, AA; Ahmadieh, H; Ajala, ON; Akinyemi, RO; Akseer, N; Al-Aly, Z; Alam, K; Alam, NKM; Aldhahri, SF; Alegretti, MA; Alemu, ZA; Alexander, LT; Alhabib, S; Ali, R; Alkerwi, A; Alla, F; Allebeck, P; Al-Raddadi, R; Alsharif, U; Altirkawi, KA; Alvis-Guzman, N; Amare, AT; Amberbir, A; Amini, H; Ammar, W; Amrock, SM; Andersen, HH; Anderson, GM; Anderson, B; Antonio, CAT; Aregay, AF; Arnlov, J; Al Artaman; Asayesh, H; Assadi, R; Atique, S; Avokpaho, EFGA; Awasthi, A; Quintanilla, BPA; Azzopardi, P; Bacha, U; Badawi, A; Balakrishnan, K; Banerjee, A; Barac, A; Barker-Collo, SL; Barnighausen, T; Barregard, L; Barrero, LH; Basu, A; Bazargan-Hejazi, S; Bell, B; Bell, ML; Bennett, DA; Bensenor, IM; Benzian, H; Berhane, A; Bernabe, E; Betsu, BD; Beyene, AS; Bhala, N; Bhatt, S; Biadgilign, S; Bienhofff, K; Bikbov, B; Biryukov, S; Bisanzio, D; Bjertness, E; Blore, J; Borschmann, R; Boufous, S; Brainin, M; Brazinova, A; Breitborde, NJK; Brown, J; Buchbinder, R; Buckle, GC; Butt, ZA; Calabria, B; Campos-Nonato, IR; Campuzano, JC; Carabin, H; Cardenas, R; Carpenter, DO; Carrero, JJ; Castaneda-Orjuela, CA; Rivas, JC; Catala-Lopez, F; Chang, JC; Chiang, PPC; Chibueze, CE; Chisumpa, VH; Choi, JYJ; Chowdhury, R; Christensen, H; Christopher, DJ; Ciobanu, LG; Cirillo, M; Coates, MM; Colquhoun, SM; Cooper, C; Cortinovis, M; Crump, JA; Damtew, SA; Dandona, R; Daoud, F; Dargan, PI; das Neves, J; Davey, G; Davis, AC; De Leo, D; Degenhardt, L; Del Gobbo, LC; Dellavalle, RP; Deribe, K; Deribew, A; Derrett, S; Des Jarlais, DC; Dharmaratne, SD; Dhillon, PK; Diaz-Torne, C; Ding, EL; Driscoll, TR; Duan, LL; Dubey, M; Duncan, BB; Ebrahimi, H; Ellenbogen, RG; Elyazar, I; Endres, M; Endries, AY; Ermakov, SP; Eshrati, B; Estep, K; Farid, TA; Farinha, CSES; Faro, A; Farvid, MS; Farzadfar, F; Feigin, VL; Felson, DT; Fereshtehnejad, SM; Fernandes, JG; Fernandes, JC; Fischer, F; Fitchett, JRA; Foreman, K; Fowkes, GR; Fox, J; Franklin, RC; Friedman, J; Frostad, J; Furst, T; Futran, ND; Gabbe, B; Ganguly, P; Gankpe, FG; Gebre, T; Gebrehiwot, TT; Gebremedhin, AT; Geleijnse, JM; Gessner, BD; Gibney, KB; Ginawi, IAM; Giref, AZ; Giroud, M; Gishu, MD; Glaser, E; Godwin, WW; Gomez-Dantes, H; Gona, P; Goodridge, A; Gopalani, SV; Gotay, CC; Goto, A; Gouda, HN; Grainger, R; Greaves, F; Guillemin, F; Guo, YM; Gupta, R; Gupta, R; Gupta, V; Gutierrez, RA; Haile, D; Hailu, AD; Hailu, GB; Halasa, YA; Hamadeh, RR; Hamidi, S; Hammami, M; Hancock, J; Handal, AJ; Hankey, GJ; Hao, YT; Harb, HL; Harikrishnan, S; Haro, JM; Havmoeller, R; Hay, RJ; Heredia-Pi, IB; Heydarpour, P; Hoek, HW; Horino, M; Horita, N; Hosgood, HD; Hoy, DG; Htet, AS; Huang, H; Huang, JJ; Huynh, C; Iannarone, M; Iburg, KM; Innos, K; Inoue, M; Iyer, VJ; Jacobsen, KH; Jahanmehr, N; Jakovljevic, MB; Javanbakht, M; Jayatilleke, AU; Jee, SH; Jeemon, P; Jensen, PN; Jiang, Y; Jibat, T; Jimenez-Corona, A; Jin, Y; Jonas, JB; Kabir, Z; Kalkonde, Y; Kamal, R; Kan, HD; Karch, A; Karema, CK; Karimkhani, C; Kasaeian, A; Kaul, A; Kawakami, N; Karimkhani, C; Kasaeian, A; Kaul, A; Kawakami, N; Keiyoro, PN; Kemp, AH; Keren, A; Kesavachandran, CN; Khader, YS; Khaiff, AR; Khaiff, EA; Khang, YH; Khera, S; Khoja, TAM; Khubchandani, J; Kieling, C; Kim, P; Kim, CI; Kim, D; Kim, YJ; Kissoon, N; Knibbs, LD; Knudsen, AK; Kokubo, Y; Kolte, D; Kopec, JA; Kosen, S; Kotsakis, GA; Koul, PA; Koyanagi, A; Kravchenko, M; Defo, BK; Bicer, BK; Kudom, AA; Kuipers, EJ; Kumar, GA; Kutz, M; Kwan, GF; Lal, A; Lalloo, R; Lallukka, T; Lam, H; Lam, JO; Langan, SM; Larsson, A; Lavados, PM; Leasher, JL; Leigh, J; Leung, R; Levi, M; Li, YC; Li, YM; Liang, J; Liu, SW; Liu, Y; Lloyd, BK; Lo, WD; Logroscino, G; Looker, KJ; Lotufo, PA; Lunevicius, R; Lyons, RA; Mackay, MT; Abd El Razek, MM; Mahdavi, M; Majdan, M; Majeed, A; Malekzadeh, R; Marcenes, W; Margolis, DJ; Martinez-Raga, J; Masiye, F; Massano, J; McGarvey, ST; McGrath, JJ; McKee, M; McMahon, BJ; Meaney, PA; Mehari, A; Meija-Rodriguez, F; Mekonnen, AB; Melaku, YA; Memiah, P; Memish, ZA; Mendoza, W; Meretoja, A; Meretoja, TJ; Mhimbira, FA; Miller, TR; Mills, EJ; Mirarefin, M; Mitchell, PB; Mock, CN; Mohammadi, A; Mohammed, S; Monasta, L; Hernandez, JCM; Montico, M; Mooney, MD; Moradi-Lakeh, M; Morawska, L; Mueller, UO; Mullany, E; Mumford, JE; Murdoch, ME; Nachega, JB; Nagel, G; Naheed, A; Naldi, L; Nangia, V; Newton, JN; Ng, M; Ngalesoni, FN; Le Nguyen, Q; Nisar, MI; Pete, PMN; Nona, JM; Norheim, OF; Norman, RE; Norrving, B; Nunes, BP; Ogbo, FA; Oh, IH; Ohkubo, T; Olivares, PR; Olusanya, BO; Olusanya, JO; Ortiz, A; Osman, M; Ota, E; Mahesh, PA; Park, EK; Parsaeian, M; Passos, VMD; Caicedo, AJP; Patten, SB; Patton, GC; Pereira, DM; Perez-Padilla, R; Perico, N; Pesudovs, K; Petzold, M; Phillips, MR; Piel, FB; Pillay, JD; Pishgar, F; Plass, D; Platts-Mills, JA; Polinder, S; Pond, CD; Popova, S; Poulton, RG; Pourmalek, F; Prabhakaran, D; Prasad, NM; Qorbani, M; Rabiee, RHS; Radfar, A; Rafay, A; Rahimi, K; Rahimi-Movaghar, V; Rahman, M; Rahman, MHU; Rahman, SU; Rai, RK; Rajsic, S; Ram, U; Rao, P; Refaat, AH; Reitsma, MB; Remuzzi, G; Resnikofff, S; Reynolds, A; Ribeiro, AL; Blancas, MJR; Rolm, HS; Rojas-Rueda, D; Ronfani, L; Roshandel, G; Roth, GA; Rothenbacher, D; Roy, A; Sagar, R; Sahathevan, R; Sanabria, JR; Sanchez-Nino, MD; Santos, IS; Santos, JV; Sarmiento-Suarez, R; Sartorius, B; Satpathy, M; Savic, M; Sawhney, M; Schaub, MP; Schmidt, MI; Schneider, IJC; Schottker, B; Schwebel, DC; Scott, JG; Seedat, S; Sepanlou, SG; Servan-Mori, EE; Shackelford, KA; Shaheen, A; Shaikh, MA; Sharma, R; Sharma, U; Shen, JB; Shepard, DS; Sheth, KN; Shibuya, K; Shin, MJ; Shiri, R; Shiue, I; Shrime, MG; Sigfusdottir, ID; Silva, DAS; Silveira, DGA; Singh, A; Singh, JA; Singh, OP; Singh, PK; Sivonda, A; Skirbekk, V; Skogen, JC; Sligar, A; Silwa, K; Soljak, M; Soreide, K; Soriano, JB; Sposato, LA; Sreeramareddy, CT; Stathopoulou, V; Steel, N; Stein, DJ; Steiner, TJ; Steinke, S; Stovner, L; Stroumpoulis, K; Sunguya, BF; Sur, P; Swaminathan, S; Sykes, BL; Szoeke, CEI; Tabares-Seisdedos, R; Takala, JS; Landon, N; Tanne, D; Tavakkoli, M; Taye, B; Taylor, HR; Te Ao, BJ; Tedla, BA; Terkawi, AS; Thomson, AJ; Thorne-Lyman, AL; Thrift, AG; Thurston, GD; Tobe-Gai, R; Tonelli, M; Topor-Madry, R; Topouzis, F; Tran, BX; Dimbuene, ZT; Tsilimbaris, M; Tura, AK; Tuzcu, EM; Tyrovolas, S; Ukwaja, KN; Undurraga, EA; Uneke, CJ; Uthman, OA; van Gool, CH; Varakin, YY; Vasankari, T; Venketasubramanian, N; Verma, RK; Violante, FS; Vladimirov, SK; Vlassov, VV; Vollset, SE; Wagner, GR; Waller, SG; Wang, LH; Watkins, DA; Weichenthal, S; Weiderpass, E; Weintraub, RG; Werdecker, A; Westerman, R; White, RA; Williams, HC; Wiysonge, CS; Wolfe, CDA; Won, S; Woodbrook, R; Wubshet, M; Xavier, D; Xu, GL; Yadav, AK; Yan, LJL; Yano, YCR; Yaseri, M; Ye, PP; Yebyo, HG; Yip, P; Yonemoto, N; Yoon, SJ; Younis, MZ; Yu, C; Zaidi, Z; Zaki, MES; Zeeb, H; Zhou, MG; Zodpey, S; Zuhlke, LJ; Murray, CJL</t>
  </si>
  <si>
    <t>Global, regional, and national incidence, prevalence, and years lived with disability for 310 diseases and injuries, 1990-2015: a systematic analysis for the Global Burden of Disease Study 2015</t>
  </si>
  <si>
    <t>[Vos, Theo; Allen, Christine; Arora, Megha; Barber, Ryan M.; Brown, Alexandria; Carter, Austin; Casey, Daniel C.; Charlson, Fiona J.; Chen, Alan Z.; Coggeshall, Megan; Cornaby, Leslie; Dandona, Lalit; Dicker, Daniel J.; Dilegge, Tina; Erskine, Holly E.; F</t>
  </si>
  <si>
    <t>Vos, T (reprint author), Inst Hlth Metr &amp; Evaluat, Seattle, WA 98121 USA.</t>
  </si>
  <si>
    <t>Kassebaum, NJ; Arora, M; Barber, RM; Bhutta, ZA; Carter, A; Casey, DC; Charlson, FJ; Coates, MM; Coggeshall, M; Cornaby, L; Dandona, L; Dicker, DJ; Erskine, HE; Ferrari, AJ; Fitzmaurice, C; Foreman, K; Forouzanfar, MH; Fullman, N; Gething, PW; Goldberg, EM; Graetz, N; Haagsma, JA; Johnson, C; Kemmer, L; Khalil, IA; Kinfu, Y; Kutz, MJ; Kyu, HH; Leung, J; Liang, XF; Lim, SS; Lim, SS; Lozano, R; Mensah, GA; Mikesell, J; Mokdad, AH; Mooney, MD; Naghavi, M; Nguyen, G; Nsoesie, E; Pigott, DM; Pinho, C; Rankin, Z; Reinig, N; Salomon, JA; Sandar, L; Smith, A; Sorensen, RJD; Stanaway, J; Steiner, C; Teeple, S; Thomas, BA; Troeger, C; VanderZanden, A; Wagner, JA; Wanga, V; Whiteford, HA; Zhou, M; Zoeckler, L; Abajobir, AA; Abate, KH; Abbafati, C; Abbas, KM; Abd-Allah, F; Abraham, B; Abubakar, I; Abu-Raddad, LJ; Abu-Rmeileh, NME; Achoki, T; Ackerman, IN; Adebiyi, AO; Adedeji, IA; Adsuar, JC; Afanvi, KA; Afshin, A; Agardh, EE; Agarwal, A; Kumar, S; Ahmed, MB; Kiadaliri, AA; Ahmadieh, H; Akseer, N; Al-Aly, Z; Alam, K; Alam, NKM; Aldhahri, SF; Alegretti, MA; Aleman, AV; Alemu, ZA; Alexander, LT; Raghib, A; Alkerwi, A; Alla, F; Allebeck, P; Alsharif, U; Altirkawi, KA; Martin, EA; Alvis-Guzman, N; Amare, AT; Amberbir, A; Amegah, AK; Amini, H; Ammar, W; Amrock, SM; Anderson, GM; Anderson, BO; Antonio, CAT; Anwari, P; Arnlov, J; Arsenijevic, VSA; Artaman, A; Asayesh, H; Asghar, RJ; Avokpaho, EFGA; Awasthi, A; Quintanilla, BPA; Azzopardi, P; Bacha, U; Badawi, A; Balakrishnan, K; Banerjee, A; Barac, A; Barker-Collo, SL; Barnighausen, T; Barregard, L; Barrero, LH; Basu, S; Bayou, TA; Beardsley, J; Bedi, N; Beghi, E; Bell, B; Bell, ML; Benjet, C; Bennett, DA; Bensenor, IM; Berhane, A; Bernabe, E; Betsu, BD; Beyene, AS; Bhala, N; Bhansali, A; Bhatt, S; Biadgilign, S; Bienhofff, K; Bikbov, B; Bin Abdulhak, AA; Bisanzio, D; Bjertness, E; Blore, JD; Borschmann, R; Boufous, S; Bourne, RRA; Brainin, M; Brazinova, A; Breitborde, NJK; Brugha, TS; Buchbinder, R; Buckle, GC; Butt, ZA; Calabria, B; Campos-Nonato, IR; Campuzano, JC; Carabin, H; Carapetis, JR; Cardenas, R; Carrero, JJ; Castaneda-Orjuela, CA; Rivas, JC; Catala-Lopez, F; Cavalleri, F; Chang, JC; Chiang, PPC; Chibalabala, M; Chibueze, CE; Chisumpa, VH; Choi, JYJ; Choudhury, L; Christensen, H; Ciobanu, LG; Colistro, V; Colomar, M; Colquhoun, SM; Cortinovis, M; Crump, JA; Damasceno, A; Dandona, R; Dargan, PI; Das Neves, J; Davey, G; Davis, AC; De Leo, D; Degenhardt, L; Del Gobbo, LC; Derrett, S; Des Jarlais, DC; Deveber, GA; Dharmaratne, SD; Dhillon, PK; Ding, EL; Doyle, KE; Driscoll, TR; Duan, L; Dubey, M; Duncan, BB; Ebrahimi, H; Ellenbogen, RG; Elyazar, I; Endries, AY; Ermakov, SP; Eshrati, B; Esteghamati, A; Estep, K; Fahimi, S; Farid, TA; Farinha, CSES; Faro, A; Farvid, MS; Farzadfar, F; Feigin, VL; Fereshtehnejad, SM; Fernandes, JG; Fernandes, JC; Fischer, F; Fitchett, JRA; Foigt, N; Fowkes, FGR; Franklin, RC; Friedman, J; Frostad, J; Furst, T; Futran, ND; Gabbe, B; Gankpe, FG; Garcia-Basteiro, AL; Gebrehiwot, TT; Gebremedhin, AT; Geleijnse, JM; Gibney, KB; Gillum, RF; Ginawi, IAM; Giref, AZ; Giroud, M; Gishu, MD; Godwin, WW; Gomez-Dantes, H; Gona, P; Goodridge, A; Gopalani, SV; Gotay, CC; Goto, A; Gouda, HN; Guo, Y; Gupta, R; Gupta, R; Gupta, V; Gutierrez, RA; Hafezi-Nejad, N; Haile, D; Hailu, AD; Hailu, GB; Halasa, YA; Ribhi, R; Hamadeh; Hamidi, S; Hammami, M; Handal, AJ; Hankey, GJ; Harb, HL; Harikrishnan, S; Haro, JM; Hassanvand, MS; Hassen, TA; Havmoeller, R; Hay, RJ; Hedayati, MT; Heredia-Pi, IB; Heydarpour, P; Hoek, HW; Hoffman, DJ; Horino, M; Horita, N; Hosgood, HD; Hoy, DG; Hsairi, M; Huang, H; Huang, JJ; Iburg, KM; Idrisov, BT; Innos, K; Inoue, M; Jacobsen, KH; Jauregui, A; Jayatilleke, AU; Jeemon, P; Jha, V; Jiang, GH; Jiang, Y; Jibat, T; Jimenez-Corona, A; Jin, Y; Jonas, JB; Kabir, Z; Kajungu, DK; Kalkonde, Y; Kamal, R; Kan, HD; Kandel, A; Karch, A; Karema, CK; Karimkhani, C; Kasaeian, A; Katibeh, M; Kaul, A; Kawakami, N; Kazi, DS; Keiyoro, PN; Kemp, AH; Kengne, AP; Keren, A; Kesavachandran, CN; Khader, YS; Khan, AR; Khan, EA; Khang, YH; Khoja, TAM; Khubchandani, J; Kieling, C; Kim, CI; Kim, D; Kim, YJ; Kissoon, N; Kivipelto, M; Knibbs, LD; Knudsen, AK; Kokubo, Y; Kolte, D; Kopec, JA; Koul, PA; Koyanagi, A; Defo, BK; Kuchenbecker, RS; Bicer, BK; Kuipers, EJ; Kumar, GA; Kwan, GF; Lalloo, R; Lallukka, T; Larsson, A; Latif, AA; Lavados, PM; Lawrynowicz, AEB; Leasher, JL; Leigh, J; Leung, R; Li, YC; Li, YM; Lipshultz, SE; Liu, PY; Liu, Y; Lloyd, BK; Logroscino, G; Looker, KJ; Lotufo, PA; Lucas, RM; Lunevicius, R; Lyons, RA; El Razek, HMA; Mandavi, M; Majdan, M; Majeed, A; Malekzadeh, R; Malta, DC; Marcenes, W; Martinez-Raga, J; Masiye, F; Mason-Jones, AJ; Matzopoulos, R; Mayosi, BM; McGrath, JJ; Mckee, M; Meaney, PA; Mehari, A; Melaku, YA; Memiah, P; Memish, ZA; Mendoza, W; Meretoja, A; Meretoja, TJ; Mesfin, YM; Mhimbira, FA; Miller, TR; Mills, EJ; Mirarefin, M; Mirrakhimov, EM; Mitchell, PB; Mock, CN; Mohammad, KA; Mohammadi, A; Mohammed, S; Monasta, L; Hernandez, JCM; Montico, M; Moradi-Lakeh, M; Mori, R; Mueller, UO; Mumford, JE; Murdoch, ME; Murthy, GVS; Nachega, JB; Naheed, A; Naldi, L; Nangia, V; Newton, JN; Ng, M; Ngalesoni, FN; Le Nguyen, Q; Nisar, MI; Pete, PMN; Nolla, JM; Norheim, OF; Norman, RE; Norrving, B; Obermeyer, CM; Ogbo, FA; Oh, IH; Oladimeji, O; Olivares, PR; Olusanya, BO; Olusanya, JO; Oren, E; Ortiz, A; Ota, E; Oyekale, AS; Pa, M; Park, EK; Parsaeian, M; Patten, SB; Patton, GC; Pedro, JM; Pereira, DM; Perico, N; Pesudovs, K; Petzold, M; Phillips, MR; Piel, FB; Pillay, JD; Pishgar, F; Plass, D; Polinder, S; Popova, S; Poulton, RG; Pourmalek, F; Prasad, NM; Qorbani, M; Rabiee, RHS; Radfar, A; Rafay, A; Rahimi, K; Rahimi-Movaghar, V; Rahman, M; Rahman, MHU; Rahman, SU; Rai, D; Rai, RK; Rajsic, S; Raju, M; Ram, U; Ranganathan, K; Refaat, AH; Reitsma, MB; Remuzzi, G; Resnikoff, S; Reynolds, A; Ribeiro, AL; Ricci, S; Roba, HS; Rojas-Rueda, D; Ronfani, L; Roshandel, G; Roth, GA; Roy, A; Sackey, BB; Sagar, R; Sanabria, JR; Sanchez-Nino, MD; Santos, IS; Santos, JV; Sarmiento-Suarez, R; Sartorius, B; Satpathy, M; Savic, M; Sawhney, M; Schmidt, MI; Schneider, IJC; Schutte, AE; Schwebel, DC; Seedat, S; Sepanlou, SG; Servan-Mori, EE; Shahraz, S; Shaikh, MA; Sharma, R; She, J; Sheikhbahaei, S; Shen, J; Sheth, KN; Shibuya, K; Shigematsu, M; Shin, MJ; Shin, R; Sigfusdottir, ID; Silva, DAS; Silverberg, JI; Simard, EP; Singh, A; Singh, JA; Singh, PK; Skirbekk, V; Skogen, JC; Soljak, M; Soreide, K; Sorensen, RJD; Sreeramareddy, CT; Stathopoulou, V; Steel, N; Stein, DJ; Stein, MB; Steiner, TJ; Stovner, LJ; Stranges, S; Stroumpoulis, K; Sunguya, BF; Sur, PJ; Swaminathan, S; Sykes, BL; Szoeke, CEI; Tabares-Seisdedos, R; Landon, N; Tanne, D; Tavakkoli, M; Taye, B; Taylor, HR; Ao, BJT; Tegegne, TK; Tekle, DY; Terkawi, AS; Tessema, GA; Thakur, JS; Thomson, AJ; Thorne-Lyman, AL; Thrift, AG; Thurston, GD; Tobe-Gai, R; Tonelli, M; Topor-Madry, R; Topouzis, F; Tran, BX; Dimbuene, ZT; Tsilimbaris, M; Tura, AK; Tuzcu, EM; Tyrovolas, S; Ukwaja, KN; Undurraga, EA; Uneke, CJ; Uthman, OA; van Gool, CH; van Os, J; Vasankari, T; Vasconcelos, AMN; Venketasubramanian, N; Violante, FS; Vlassov, VV; Vollset, SE; Wagner, GR; Wallin, MT; Wang, LH; Weichenthal, S; Weiderpass, E; Weintraub, RG; Werdecker, A; WestermaM, R; Wijeratne, T; Wilkinson, JD; Williams, HC; Wiysonge, CS; Woldeyohannes, SM; Wolfe, CDA; Won, S; Xu, G; Yadav, AK; Yakob, B; Yan, LL; Yan, Y; Yaseri, M; Ye, P; Yip, P; Yonemoto, N; Yoon, SJ; Younis, MZ; Yu, C; Zaidi, Z; Zaki, MES; Zeeb, H; Zodpey, S; Zonies, D; Zuhlke, LJ; Zeeb, H; Zodpey, S; Zonies, D; Zuhlke, LJ; Vos, T; Lopez, AD; Murray, CJL</t>
  </si>
  <si>
    <t>Global, regional, and national disability-adjusted life-years (DALYs) for 315 diseases and injuries and healthy life expectancy (HALE), 1990-2015: a systematic analysis for the Global Burden of Disease Study 2015</t>
  </si>
  <si>
    <t>[Kassebaum, Nicholas J.; Arora, Megha; Barber, Ryan M.; Carter, Austin; Casey, Daniel C.; Charlson, Fiona J.; Coates, Matthew M.; Coggeshall, Megan; Cornaby, Leslie; Dandona, Lalit; Dicker, Daniel J.; Erskine, Holly E.; Ferrari, Alize J.; Fitzmaurice, Chr</t>
  </si>
  <si>
    <t>Forouzanfar, MH; Afshin, A; Alexander, LT; Anderson, HR; Bhutta, ZA; Biryukov, S; Brauer, M; Burnett, R; Cercy, K; Charlson, FJ; Cohen, AJ; Dandona, L; Estep, K; Ferrari, AJ; Frostad, JJ; Fullman, N; Gething, PW; Godwin, WW; Griswold, M; Kinfu, Y; Kyu, HH; Larson, HJ; Liang, X; Lim, SS; Liu, PY; Lopez, AD; Lozano, R; Marczak, L; Mensah, GA; Mokdad, AH; Moradi-Lakeh, M; Naghavi, M; Neal, B; Reitsma, MB; Roth, GA; Salomon, JA; Sur, PJ; Vos, T; Wagner, JA; Wang, H; Zhao, Y; Zhou, M; Aasvang, GM; Abajobir, AA; Abate, KH; Abbafati, C; Abbas, KM; Abd-Allah, F; Abdulle, AM; Abera, SF; Abraham, B; Abu-Raddad, LJ; Abyu, GY; Adebiyi, AO; Adedeji, IA; Ademi, Z; Adou, AK; Adsuar, JC; Agardh, EE; Agarwal, A; Agrawal, A; Kiadaliri, AA; Ajala, ON; Akinyemiju, TF; Al-Aly, Z; Alam, K; Alam, NKM; Aldhahri, SF; Aldridge, RW; Alemu, ZA; Ali, R; Alkerwi, A; Alla, F; Allebeck, P; Alsharif, U; Altirkawi, KA; Martin, EA; Alvis-Guzman, N; Amare, AT; Amberbir, A; Amegah, AK; Amini, H; Ammar, W; Amrock, SM; Andersen, HH; Anderson, BO; Antonio, CAT; Anwar, P; Arnlov, J; Al Artaman; Asayesh, H; Asghar, RJ; Assadi, R; Atique, S; Avokpaho, EFGA; Awasthi, A; Quintanilla, BPA; Azzopardi, P; Bacha, U; Badawi, A; Bahit, MC; Balakrishnan, K; Barac, A; Barber, RM; Barker-Collo, SL; Barnighausen, T; Barquera, S; Barregard, L; Barrero, LH; Basu, S; Bans, C; Bazargan-Hejazi, S; Beardsley, J; Bedi, N; Beghi, E; Bell, ML; Bello, AK; Bennett, DA; Bensenor, IM; Berhane, A; Bernabe, E; Betsu, BD; Beyene, AS; Bhala, N; Bhansali, A; Bhatt, S; Biadgilign, S; Bikbov, B; Bisanzio, D; Bjertness, E; Blore, JD; Borschmann, R; Boufous, S; Bourne, RRA; Brainin, M; Brazinova, A; Breitborde, NJK; Brenner, H; Broday, DM; Brugha, TS; Brunekreef, B; Butt, ZA; Cahill, LE; Calabria, B; Campos-Nonato, IR; Cardenas, R; Carpenter, D; Casey, DC; Castaneda-Oquela, CA; Rivas, JC; Castro, RE; Catala-Lopez, F; Chang, JC; Chiang, PPC; Chibalabala, M; Chimed-Ochir, O; Chisumpa, VH; Chitheer, AA; Choi, JYJ; Christensen, H; Christopher, DJ; Ciobanu, LG; Coates, MM; Colquhoun, SM; Cooper, LT; Cooperrider, K; Cornaby, L; Cortinovis, M; Crump, JA; Cuevas-Nasu, L; Damasceno, A; Dandona, R; Darby, SC; Dargan, PI; das Neves, J; Davis, AC; Davletov, K; de Castro, EF; De la Cruz-Gongora, V; De Leo, D; Degenhardt, L; Del Gobbo, LC; del Pozo-Cruz, B; Dellavalle, RP; Deribew, A; Des Jarlais, DC; Dharmaratne, SD; Dhillon, PK; Diaz-Tome, C; Dicker, D; Ding, EL; Dorsey, ER; Doyle, KE; Driscoll, TR; Duan, L; Dubey, M; Duncan, BB; Elyazar, I; Endries, AY; Ermakov, SP; Erskine, HE; Eshrati, B; Esteghamati, A; Fahimi, S; Faraon, EJA; Farid, TA; Farinha, CSES; Faro, A; Farvid, MS; Farzadfar, F; Feigin, VL; Fereshtehnejad, SM; Fernandes, JG; Fischer, F; Fitchett, JRA; Fleming, T; Foigt, N; Foreman, K; Fowkes, FGR; Franklin, RC; Furst, T; Futran, ND; Gakidou, E; Garcia-Basteiro, AL; Gebrehiwot, TT; Gebremedhin, AT; Geleijnse, JM; Gessner, BD; Giref, AZ; Giroud, M; Gishu, MD; Goenka, S; Gomez-Cabrera, MC; Gomez-Dantes, H; Gona, P; Goodridge, A; Gopalani, SV; Gotay, CC; Goto, A; Gouda, HN; Gugnani, HC; Guillemin, F; Guo, YM; Gupta, R; Gupta, R; Gutierrez, RA; Haagsma, JA; Hafezi-Nejad, N; Haile, D; Hailu, GB; Halasa, YA; Hamadeh, RR; Hamidi, S; Handal, AJ; Hankey, GJ; Hao, YT; Harb, HL; Harikrishnan, S; Haro, JM; Hassanvand, MS; Hassen, TA; Havmoeller, R; Heredia-Pi, IB; Hernandez-Llanes, NF; Heydarpour, P; Hoek, HW; Hoffman, HJ; Horino, M; Horita, N; Hosgood, HD; Hoy, DG; Hsairi, M; Htet, AS; Hu, G; Huang, JJ; Husseini, A; Hutchings, SJ; Huybrechts, I; Iburg, KM; Idrisov, BT; Ileanu, BV; Inoue, M; Jacobs, TA; Jacobsen, KH; Jahanmehr, N; Jakovljevic, MB; Jansen, HAFM; Jassal, SK; Javanbakht, M; Jayatilleke, AU; Jee, SH; Jeemon, P; Jha, V; Jiang, Y; Jibat, T; Jin, Y; Johnson, CO; Jonas, JB; Kabir, Z; Kalkonde, Y; Kamal, R; Kan, H; Karch, A; Karema, CK; Karimkhani, C; Kasaeian, A; Kaul, A; Kawakami, N; Kazi, DS; Keiyoro, PN; Kemp, AH; Kengne, AP; Keren, A; Kesavachandran, CN; Khader, YS; Khan, AR; Khan, EA; Khan, G; Khang, YH; Khatibzadeh, S; Khera, S; Khoja, TAM; Khubchandani, J; Kieling, C; Kim, CI; Kim, D; Kimokoti, RW; Kissoon, N; Kivipelto, M; Knibbs, LD; Kokubo, Y; Kopec, JA; Koul, PA; Koyanagi, A; Kravchenko, M; Kromhout, H; Krueger, H; Ku, T; Defo, BK; Kuchenbecker, RS; Bicer, BK; Kuipers, EJ; Kumar, GA; Kwan, GF; Lal, DK; Lalloo, R; Lallukka, T; Lan, Q; Larsson, A; Latif, AA; Lawrynowicz, AEB; Leasher, JL; Leigh, J; Leung, J; Levi, M; Li, XH; Li, YC; Liang, J; Liu, SW; Lloyd, BK; Logroscino, G; Lotufo, PA; Lunevicius, R; Maclntyre, M; Mahdavi, M; Majdan, M; Majeed, A; Malekzadeh, R; Malta, DC; Manamo, WAA; Mapoma, CC; Marcenes, W; Martin, RV; Martinez-Raga, J; Masiye, F; Matsushita, K; Matzopoulos, R; Mayosi, BM; McGrath, JJ; McKee, M; Meaney, PA; Medina, C; Mehari, A; Mena-Rodriguez, F; Mekonnen, AB; Melaku, YA; Memish, ZA; Mendoza, W; Mensink, GBM; Meretoja, A; Meretoja, TJ; Mesfin, YM; Mhimbira, FA; Miller, TR; Mills, EJ; Mirarefin, M; Misganaw, A; Mock, CN; Mohammadi, A; Mohammed, S; Mola, GLD; Monasta, L; Hernandez, JCM; Montico, M; Morawska, L; Mori, R; Mozaffarian, D; Mueller, UO; Mullany, E; Mumford, JE; Murthy, GVS; Nachega, JB; Naheed, A; Nangia, V; Nassiri, N; Newton, JN; Ng, M; Nguyen, Q; Nisar, MI; Pete, PMN; Norheim, OF; Norman, RE; Norrving, B; Nyakarahuka, L; Obermeyer, CM; Ogbo, FA; Oh, IH; Oladimeji, O; Olivares, PR; Olsen, H; Olusanya, BO; Olusanya, JO; Opio, JN; Oren, E; Orozco, R; Ortiz, A; Ota, E; Mahesh, PA; Pana, A; Park, EK; Parry, CD; Parsaeian, M; Patel, T; Caicedo, AJP; Patil, ST; Patten, SB; Patton, GC; Pearce, N; Pereira, DM; Perico, N; Pesudovs, K; Petzold, M; Phillips, MR; Piel, FB; Pillay, JD; Plass, D; Polinder, S; Pond, CD; Pope, CA; Pope, D; Popova, S; Poulton, RG; Pourmalek, F; Prasad, NM; Qorbani, M; Rabiee, RHS; Radfar, A; Rafay, A; Rahimi-Movaghar, V; Rahman, M; Rahman, MHU; Rahman, SU; Rai, RK; Rajsic, S; Raju, M; Ram, U; Rana, SM; Ranganathan, K; Rao, P; Garcia, CAR; Refaat, AH; Rehm, CD; Rehm, J; Reinig, N; Remuzzi, G; Resnikoff, S; Ribeiro, AL; Rivera, JA; Rolm, HS; Rodriguez, A; Rodriguez-Ramirez, S; Rojas-Rueda, D; Roman, Y; Ronfani, L; Roshandel, G; Rothenbacher, D; Roy, A; Saleh, MM; Sanabria, JR; Sanchez-Nino, MD; Sanchez-Pimienta, TG; Sandar, L; Santomauro, DF; Santos, IS; Sarmiento-Suarez, R; Sartorius, B; Satpathy, M; Savic, M; Sawhney, M; Schmidhuber, J; Schmidt, MI; Schneider, IJC; Schottker, B; Schutte, AE; Schwebel, DC; Scott, JG; Seedat, S; Sepanlou, SG; Servan-Mori, EE; Shaheen, A; Shahraz, S; Shaikh, MA; Levy, TS; Sharma, R; She, J; Sheikhbahaei, S; Shen, J; Sheth, KN; Shi, PL; Shibuya, K; Shigematsu, M; Shin, MJ; Shiri, R; Shishani, K; Shiue, I; Shrime, MG; Sigfusdottir, ID; Silva, DAS; Silveira, DGA; Silverberg, JI; Simard, EP; Sindi, S; Singh, A; Singh, JA; Singh, PK; Slepak, EL; Soljak, M; Soneji, S; Sorensen, RJD; Sposato, LA; Sreeramareddy, CT; Stathopoulou, V; Steckling, N; Steel, N; Stein, DJ; Stein, MB; Stockl, H; Stranges, S; Stroumpoulis, K; Sunguya, BF; Swaminathan, S; Sykes, BL; Szoeke, CEI; Tabares-Seisdedos, R; Takahashi, K; Talongwa, RT; Landon, N; Tanne, D; Tavakkoli, M; Taye, BW; Taylor, HR; Tedla, BA; Tefera, WM; Tegegne, TK; Tekle, DY; Terkawi, AS; Thakur, JS; Thomas, BA; Thomas, ML; Thomson, AJ; Thorne-Lyman, AL; Thrift, AG; Thurston, GD; Tillmann, T; Tobe-Gai, R; Tobollik, M; Topor-Madry, R; Topouzis, F; Towbin, JA; Tran, BX; Dimbuene, ZT; Tsilimparis, N; Tura, AK; Tuzcu, EM; Tyrovolas, S; Ukwaja, KN; Undurraga, EA; Uneke, CJ; Uthman, OA; van Donkelaar, A; van Os, J; Varakin, YY; Vasankari, T; Veerman, JL; Venketasubramanian, N; Violante, FS; Vollset, SE; Wagner, GR; Waller, SG; Wang, JL; Wang, LH; Wang, YP; Weichenthal, S; Weiderpass, E; Weintraub, RG; Werdecker, A; Westerman, R; Whiteford, HA; Wijeratne, T; Wiysonge, CS; Wolfe, CDA; Won, S; Woolf, AD; Wubshet, M; Xavier, D; Xu, GL; Yadav, AK; Yakob, B; Yalew, AZ; Yano, Y; Yaseri, M; Ye, PP; Yip, P; Yonemoto, N; Yoon, SJ; Younis, MZ; Yu, CH; Zaidi, Z; Zaki, MES; Zhu, J; Zipkin, B; Zodpey, S; Zuhlke, LJ; Murray, CJL</t>
  </si>
  <si>
    <t>Global, regional, and national comparative risk assessment of 79 behavioural, environmental and occupational, and metabolic risks or clusters of risks, 1990-2015: a systematic analysis for the Global Burden of Disease Study 2015</t>
  </si>
  <si>
    <t>[Forouzanfar, Mohammad H.; Afshin, Ashkan; Alexander, Lily T.; Biryukov, Stan; Brauer, Michael; Cercy, Kelly; Charlson, Fiona J.; Cohen, Aaron J.; Dandona, Lalit; Estep, Kara; Ferrari, Alize J.; Frostad, Joseph J.; Fullman, Nancy; Godwin, William W.; Gris</t>
  </si>
  <si>
    <t>Murray, CJL (reprint author), Inst Hlth Metr &amp; Evaluat, Seattle, WA 98121 USA.</t>
  </si>
  <si>
    <t>Wang, HD; Bhutta, ZA; Coates, MM; Coggeshall, M; Dandona, L; Diallo, K; Franca, EB; Fraser, M; Fullman, N; Gething, PW; Hay, SI; Kinfu, Y; Kita, M; Kulikoff, XR; Larson, HJ; Liang, J; Liang, XF; Lind, M; Lopez, AD; Lozano, R; Mensah, GA; Mikesell, JB; Mokdad, AH; Mooney, MD; Nguyen, G; Rakovac, I; Salomon, JA; Silpakit, N; Sligar, A; Sorensen, RJD; Vos, T; Zhu, J; Abajobir, AA; Abate, KH; Abbas, KM; Abd-Allah, F; Abdulle, AM; Abera, SF; Aboyans, V; Abraham, B; Abubakar, I; Abu-Raddad, LJ; Abu-Rmeileh, NME; Abyu, GY; Achoki, T; Adebiyi, AO; Adedeji, IA; Adelekan, AL; Adou, AK; Agarwal, A; Ajala, ON; Akinyemiju, TF; Akseer, N; Alam, K; Alam, NKM; Alasfoor, D; Aldridge, RW; Alegretti, MA; Alemu, ZA; Ali, R; Alkerwi, A; Alla, F; Al-Raddadi, R; Alsharif, U; Altirkawi, KA; Martin, EA; Alvis-Guzman, N; Amare, AT; Amberbir, A; Amegah, AK; Ameh, EA; Ammar, W; Amrock, SM; Andersen, HH; Anderson, GM; Antonio, CAT; Arnlov, J; Al Artaman; Asayesh, H; Asghar, RJ; Assadi, R; Atique, S; Avokpaho, EFGA; Awasthi, A; Quintanilla, BPA; Bacha, U; Badawi, A; Balakrishnan, K; Banerjee, A; Banigbe, BF; Barac, A; Barber, RM; Barker-Collo, SL; Barnighausen, T; Barrero, LH; Bayou, TA; Bayou, YT; Bazargan-Hejazi, S; Beardsley, J; Bedi, N; Bekele, T; Bell, ML; Bello, AK; Bennett, DA; Bensenor, IM; Berhane, A; Bernabe, E; Betsu, BD; Bhatt, S; Biadgilign, S; Bikbov, B; Birlik, SM; Bisanzio, D; Bjertness, E; Blore, JD; Bourne, RRA; Brainin, M; Brazinova, A; Breitborde, NJK; Brown, A; Buckle, GC; Burch, M; Butt, ZA; Campos-Nonato, IR; Campuzano, JC; Cardenas, R; Carpenter, D; Carrero, JJ; Carter, A; Casey, DC; Castaneda-Oquela, CA; Rivas, JC; Castro, RE; Catala-Lopez, F; Cercy, K; Chang, HY; Chang, JC; Chibueze, CE; Chisumpa, VH; Choi, JYJ; Chowdhury, R; Christopher, DJ; Ciobanu, LG; Colquhoun, SM; Cooper, C; Cornaby, L; Damtew, SA; Danawi, H; Dandona, R; das Neves, J; Davis, AC; de Jager, P; De Leo, D; Degenhardt, L; Deribe, K; Deribew, A; Jarlais, DCD; deVeber, GA; Dharmaratne, SD; Dhillon, PK; Ding, EL; Doshi, PP; Doyle, KE; Duan, LL; Dubey, M; Ebrahimi, H; Ellingsen, CL; Elyazar, I; Endries, AY; Ermakov, SP; Eshrati, B; Esteghamati, A; Faraon, EJA; Farid, TA; Farinha, CSES; Faro, A; Farvid, MS; Farzadfar, F; Fereshtehnejad, SM; Fernandes, JC; Fischer, F; Fitchett, JRA; Foigt, N; Franklin, RC; Friedman, J; Furst, T; Gambashidze, K; Gamkrelidze, A; Ganguly, P; Gebre, T; Gebrehiwot, TT; Gebremedhin, AT; Gebru, AA; Gelefinse, JM; Gessner, BD; Ginawi, IAM; Giref, AZ; Gishu, MD; Gomez-Dantes, H; Gona, P; Goodridge, A; Gopalani, SV; Goto, A; Gouda, HN; Gugnani, HC; Guo, YM; Gupta, R; Gupta, R; Gupta, V; Gyawali, B; Haagsma, JA; Hafezi-Nejad, N; Haile, D; Hailu, AD; Hailu, GB; Hamadeh, RR; Hancock, J; Handal, AJ; Hankey, GJ; Harb, HL; Harikrishnan, S; Harun, KM; Havmoeller, R; Hay, RJ; Heredia-Pi, IB; Hoek, HW; Horino, M; Horita, N; Hosgood, HD; Hotez, PJ; Hoy, DG; Hsairi, M; Hu, GQ; Huang, C; Huang, JJ; Huang, H; Huiart, L; Iburg, KM; Idrisov, BT; Innos, K; Jacobsen, KH; Jahanmehr, N; Javanbakht, M; Jayatilleke, AU; Jee, SH; Jeemon, P; Jha, V; Jiang, GH; Jiang, Y; Jibat, T; Jin, Y; Jonas, JB; Kabir, Z; Kalkonde, Y; Karnak, R; Kan, HD; Kang, G; Karch, A; Karema, CK; Kasaeian, A; Kaul, A; Kawakami, N; Kayibanda, JF; Kazanjan, K; Keiyoro, PN; Kemp, AH; Kengne, AP; Keren, A; Kereselidze, M; Kesavachandran, CN; Khader, YS; Khalil, IA; Khan, AR; Khan, EA; Khang, YH; Khonelidze, I; Khubchandani, J; Kim, CI; Kim, D; Kim, YJ; Kissoon, N; Kivipelto, M; Knibbs, LD; Kokubo, Y; Kosen, S; Koul, PA; Koyanagi, A; Defo, BK; Bicer, BK; Kudom, AA; Kumar, GA; Kyu, HH; Lal, DK; Lalloo, R; Lam, H; Lam, JO; Lansingh, VC; Larsson, A; Leigh, J; Leung, R; Li, YC; Li, YM; Lindsay, MP; Liu, PY; Liu, SW; Lloyd, BK; Lo, WD; Logroscino, G; Low, N; Lunevicius, R; Lyons, RA; Ma, S; Abd El Razek, HM; Abd El Razek, MM; Mandavi, M; Majdan, M; Majeed, A; Malekzadeh, R; Mapoma, CC; Marcenes, W; -Raga, JM; Marzan, MB; Masiye, F; McGrath, JJ; Meaney, PA; Mehari, A; Mehndiratta, MM; Mekonnen, AB; Melaku, YA; Memiah, P; Memish, ZA; Mendoza, W; Meretoja, A; Meretoja, TJ; Mhimbira, FA; Miller, TR; Mills, EJ; Mirarefin, M; Misganaw, A; Mock, CN; Mohammad, KA; Mohammadi, A; Mohammed, S; Monasta, L; Hernandez, JCM; Montico, M; Moore, AR; Moradi-Lakeh, M; Morawska, L; Mori, R; Mueller, UO; Murphy, GAV; Murthy, S; Nachega, JB; Naheed, A; Naidoo, KS; Naldi, L; Nand, D; Nangia, V; Neupane, S; Newton, CR; Newton, JN; Ng, M; Ngalesoni, FN; Nguhiu, P; Le Nguyen, Q; Nisar, MI; Pete, PMN; Norheim, OF; Norman, RE; Ogbo, FA; Oh, IH; Ojelabi, FA; Olivares, PR; Olusanya, BO; Olusanya, JO; Oren, E; Ota, E; Mahesh, PA; Park, EK; Park, HY; Parsaeian, M; Caicedo, AJP; Patten, SB; Pedro, JM; Pereira, DM; Perico, N; Pesudovs, K; Petzold, M; Phillips, MR; Pillay, JD; Pishgar, F; Polinder, S; Pope, D; Popova, S; Pourmalek, F; Qorbani, M; Rabiee, RHS; Rafay, A; Rahimi-Movaghar, V; Rahman, M; Ur Rahman, MH; Ur Rahman, S; Rai, RK; Raju, M; Ram, U; Rana, SM; Ranabhat, CL; Rao, P; Refaat, AH; Remuzzi, G; Resnikoff, S; Reynolds, A; Rojas-Rueda, D; Ronfani, L; Roshandel, G; Roth, GA; Roy, A; Ruhago, GM; Sagar, R; Saleh, MM; Sanabria, JR; Sanchez-Nino, MD; Santos, IS; Santos, JV; Sarmiento-Suarez, R; Sartorius, B; Satpathy, M; Savic, M; Sawhney, M; Schneider, IJC; Schottker, B; Schwebel, DC; Seedat, S; Sepanlou, SG; Servan-Mori, EE; Setegn, T; Shahraz, S; Shaikh, MA; Shakh-Nazarova, M; Sharma, R; She, J; Sheikhbahaei, S; Shen, JB; Sheth, KN; Shibuya, K; Shin, HH; Shin, MJ; Shiri, R; Shuie, I; Sigfusdottir, ID; Silva, DAS; Silverberg, J; Simard, EP; Sindi, S; Singh, A; Singh, JA; Singh, OP; Singh, PK; Singh, V; Soriano, JB; Soshnikov, S; Sposato, LA; Sreeramareddy, CT; Stathopoulou, V; Steel, N; Stroumpoulis, K; Sturua, L; Sunguya, BF; Swaminathan, S; Sykes, BL; Szoeke, CEI; Tabares-Seisdedos, R; Tavakkoli, M; Taye, B; Tedla, BA; Tefera, WM; Tekle, T; Shifa, GT; Terkawi, AS; Tesfay, FH; Tessema, GA; Thapa, K; Thomson, AJ; -Lyman, ALT; Tobe-Gai, R; Tonelli, M; Topor-Madry, R; Topouzis, F; Tran, BX; Troeger, C; Truelsen, T; Dimbuene, ZT; Tura, AK; Tyrovolas, S; Ukwaja, KN; Uneke, CJ; Uthman, OA; Vaezghasemi, M; Vasankari, T; Vasconcelos, AMN; Venketasubramanian, N; Verma, RK; Violante, FS; Vladimirov, SK; Vlassov, VV; Vollset, SE; Wang, LH; Wang, YP; Weichenthal, S; Weiderpass, E; Weintraub, RG; Weiss, DJ; Werdecker, A; Westerman, R; Widdowson, MA; Wijeratne, T; Williams, TN; Wiysonge, CS; Wolfe, CDA; Wolfe, I; Won, S; Wubshet, M; Xiao, QY; Xu, GL; Yadav, AK; Yakob, B; Yano, Y; Yaseri, M; Ye, PP; Yebyo, HG; Yip, P; Yonemoto, N; Yoon, SJ; Younis, MZ; Yu, CH; Zaidi, Z; Zaki, ME; Zeeb, H; Zhang, H; Zhao, Y; Zheng, YF; Zhou, MG; Zodpey, S; Murray, CJL</t>
  </si>
  <si>
    <t>Global, regional, national, and selected subnational levels of stillbirths, neonatal, infant, and under-5 mortality, 1980-2015: a systematic analysis for the Global Burden of Disease Study 2015</t>
  </si>
  <si>
    <t>[Wang, Haidong; Coates, Matthew M.; Coggeshall, Megan; Dandona, Lalit; Fraser, Maya; Fullman, Nancy; Hay, Simon I.; Kulikoff, Xie Rachel; Larson, Heidi J.; Lind, Margaret; Lopez, Alan D.; Mikesell, Joseph B.; Mokdad, Ali H.; Mooney, Meghan D.; Nguyen, Grant; Silpakit, Naris; Sligar, Amber; Sorensen, Reed J. D.; Vos, Theo; Achoki, Tom; Anderson, Gregory M.; Barber, Ryan M.; Blore, Jed D.; Brown, Alexandria; Carter, Austin; Casey, Daniel C.; Cercy, Kelly; Cornaby, Leslie; Friedman, Joseph; Haagsma, Juanita A.; Hancock, Jamie; Khalil, Ibrahim A.; Kyu, Hmwe H.; Liu, Patrick Y.; Masiye, Felix; Mirarefin, Mojde; Misganaw, Awoke; Moradi-Lakeh, Maziar; Ng, Marie; Rao, Puja; Reynolds, Alex; Roth, Gregory A.; Troeger, Christopher; Vollset, Stein Emil; Zhou, Maigeng; Murray, Christopher J. L.] Univ Washington, Inst Hlth Metr &amp; Evaluat, Seattle, WA 98121 USA; [Mock, Charles N.] Univ Washington, Harborview Injury Prevent &amp; Res Ctr, Seattle, WA 98195 USA; [Bhutta, Zulfiriar A.] Aga Khan Univ, Ctr Excellence Women &amp; Child Hlth, Karachi, Pakistan; [Nisar, Muhammad Imran] Aga Khan Univ, Karachi, Pakistan; [Bhutta, Zulfiriar A.; Akseer, Nadia] Hosp Sick Children, Ctr Global Child Hlth, Toronto, ON, Canada; [deVeber, Gabrielle A.] Hosp Sick Children, Toronto, ON, Canada; [Jeemon, Panniyammakal] Publ Hlth Fdn India, Ctr Control Chron Condit, New Delhi, India; [Dandona, Lalit; Dandona, Rakhi; Kumar, G. Anil] Publ Hlth Fdn India, New Delhi, India; [Diallo, Khassoum; Rakovac, Ivo] WHO Reg Off Europe, Copenhagen, Denmark; [Franca, Elisabeth Barboza] Univ Fed Minas Gerais, Belo Horizonte, MG, Brazil; [Gething, Peter W.] Univ Oxford, Dept Zool, Oxford, England; [Bisanzio, Donal; Deribew, Amare] Univ Oxford, Nuffield Dept Med, Oxford, England; [Cooper, Cyrus] Univ Oxford, NIHR Musculoskeletal Biomed Res Ctr, Oxford, England; [Ali, Raghib; Bennett, Derrick A.; Jha, Vivekanand; Murphy, Georgina A. V.; Weiss, Daniel J.] Univ Oxford, Oxford, England; [Kinfu, Yohannes] Univ Canberra, Fac Hlth, Ctr Res &amp; Act Publ Hlth, Canberra, ACT, Australia; [Kawakami, Norito] Univ Tokyo, Sch Publ Hlth, Tokyo, Japan; [Kita, Maaya; Shibuya, Kenji] Univ Tokyo, Grad Sch Med, Dept Global Hlth Policy, Tokyo, Japan; [Larson, Heidi J.] London Sch Hyg &amp; Trop Med, Dept Infect Dis Epidemiol, London, England; [Liang, Juan] Sichuan Univ, West China Univ Hosp 2, Natl Off Maternal &amp; Child Hlth Surveillance, Chengdu, Peoples R China; [Duan, Leilei; Jin, Ye; Li, Yichong; Liu, Shiwei; Wang, Linhong; Ye, Pengpeng; Zhou, Maigeng] Natl Ctr Chron &amp; Noncommunicable Dis Control &amp; Pr, Beijing, Peoples R China; [Liang, Xiaofeng] Chinese Ctr Dis Control &amp; Prevent, Beijing, Peoples R China; [Lopez, Alan D.] Melbourne Sch Populat &amp; Global Hlth, Melbourne, Vic, Australia; [Alam, Khurshid; Colquhoun, Samantha M.; Weintraub, Robert G.] Murdoch Childrens Res Inst, Melbourne, Vic, Australia; [Meretoja, Atte] Univ Melbourne, Dept Med, Melbourne, Vic, Australia; [Szoeke, Cassandra E. I.] Univ Melbourne, Inst Hlth &amp; Ageing, Melbourne, Vic, Australia; [Alam, Khurshid; Colquhoun, Samantha M.; Weintraub, Robert G.; Wijeratne, Tissa] Univ Melbourne, Melbourne, Vic, Australia; [Lozano, Rafael; Campos-Nonato, Ismael Ricardo; Campuzano, Julio Cesar; Gomez-Dantes, Hector; Heredia-Pi, Ileana Beatriz; Montanez Hernandez, Julio Cesar; Servan-Mori, Edson E.] Natl Inst Publ Hlth, Cuernavaca, Morelos, Mexico; [Mensah, George A.] NHLBI, Ctr Translat Res &amp; Implementat Sci, NIH, Bldg 10, Bethesda, MD 20892 USA; [Salomon, Joshua A.] Harvard Univ, Dept Global Hlth &amp; Populat, Boston, MA 02115 USA; [-Lyman, Andrew L. Thorne] Harvard Univ, Dept Nutr, Boston, MA 02115 USA; [Ajala, Oluremi N.; Barnighausen, Till; Campos-Nonato, Ismael Ricardo; Ding, Eric L.; Farvid, Maryam S.] Harvard Univ, Harvard TH Chan Sch Publ Hlth, Boston, MA 02115 USA; [Fitchett, Joseph R. A.] Harvard Univ, Boston, MA 02115 USA; [Zhu, Jun] Natl Off MCH Surveillance China, Chengdu, Peoples R China; [Abajobir, Amanuel Alemu; Knibbs, Luke D.] Univ Queensland, Sch Publ Hlth, Brisbane, Qld, Australia; [Lalloo, Ratilal] Univ Queensland, Sch Dent, Brisbane, Qld, Australia; [Gouda, Hebe N.; Guo, Yuming; McGrath, John J.] Univ Queensland, Brisbane, Qld, Australia; [Abate, Kalkidan Hassen; Gebrehiwot, Tsegaye Tewelde; Gebremedhin, Amanuel Tesfay] Jimma Univ, Jimma, Ethiopia; [Abbas, Kaja M.] Virginia Tech, Blacksburg, VA USA; [Abd-Allah, Foad] Cairo Univ, Dept Neurol, Cairo, Egypt; [Abdulle, Abdishakur M.] New York Univ Abu Dhabi, Abu Dhabi, U Arab Emirates; [Melaku, Yohannes Adama] Mekelle Univ, Sch Publ Hlth, Mekelle, Ethiopia; [Abera, Semaw Ferede; Tesfay, Fisaha Haile] Mekelle Univ, Coll Hlth Sci, Mekelle, Ethiopia; [Abyu, Gebre Yitayih; Bayou, Tigist Assefa; Betsu, Balem Demtsu; Gebru, Alemseged Aregay; Hailu, Gessessew Bugssa; Tekle, Tesfaye; Yebyo, Henock Gebremedhin] Mekelle Univ, Mekelle, Ethiopia; [Abera, Semaw Ferede] Kilte AwlaeloHealth &amp; Demog Surveillance Site, Mekelle, Ethiopia; [Abera, Semaw Ferede] Univ Hohenheim, Food Secur, Stuttgart, Germany; [Abera, Semaw Ferede] Univ Hohenheim, Inst Biol Chem &amp; Nutr, Stuttgart, Germany; [Aboyans, Victor] Dupuytren Univ Hosp, Limoges, France; [Abraham, Biju] NMSM Govt Coll Kalpetta, Kalpetta, Kerala, India; [Abubakar, Ibrahim] UCL, Inst Global Hlth, London, England; [Aldridge, Robert William] UCL, Ctr Publ Hlth Data Sci, Inst Hlth Informat, London, England; [Banerjee, Amitava] UCL, Farr Inst Hlth Informat Res, London, England; [Abu-Raddad, Laith J.] Weill Cornell Med Coll Qatar, Infect Dis Epidemiol Grp, Doha, Qatar; [Abu-Rmeileh, Niveen M. E.] Birzeit Univ, Inst Community &amp; Publ Hlth, Ramallah, Israel; [Adebiyi, Akindele Olupelumi] Univ Ibadan, Coll Med, Ibadan, Nigeria; [Adelekan, Ademola Lukman; Ojelabi, Foluke Adetola] Univ Ibadan, Ibadan, Nigeria; [Adebiyi, Akindele Olupelumi] Univ Coll Hosp, Ibadan, Nigeria; [Adedeji, Isaac Akinkunmi] Olabisi Onabanjo Univ, Ago Iwoye, Nigeria; [Adelekan, Ademola Lukman] Publ Hlth Promot Alliance, Osogbo, Nigeria; [Adou, Arsene Kouablan] Assoc Ivoirienne Bien Etre Familial, Abidjan, Cote Ivoire; [Akseer, Nadia] Univ Toronto, Dalla Lana Sch Publ Hlth, Toronto, ON, Canada; [Badawi, Alaa] Univ Toronto, Dept Nutr Sci, Fac Med, Toronto, ON, Canada; [Lindsay, M. Patrice] Univ Toronto, Inst Hlth Policy Management &amp; Evaluat, Toronto, ON, Canada; [Popova, Svetlana] Univ Toronto, Ctr Addict &amp; Mental Hlth, Toronto, ON, Canada; [Agarwal, Arnav] Univ Toronto, Toronto, ON, Canada; [Agarwal, Arnav] McMaster Univ, Hamilton, ON, Canada; [Ajala, Oluremi N.] Univ Pittsburgh, Med Ctr, Mckeesport, PA USA; [Akinyemiju, Tomi F.] Univ Alabama Birmingham, Dept Epidemiol, Birmingham, AL USA; [Schwebel, David C.; Singh, Jasvinder A.] Univ Alabama Birmingham, Birmingham, AL USA; [Alam, Khurshid; Leigh, James; Mekonnen, Alemayehu B.] Univ Sydney, Sydney, NSW, Australia; [Alam, Noore K. M.] Queensland Hlth, Herston, Qld, Australia; [Abajobir, Amanuel Alemu; Knibbs, Luke D.] Univ Queensland, Sch Publ Hlth, Herston, Qld, Australia; [Lalloo, Ratilal] Univ Queensland, Sch Dent, Herston, Qld, Australia; [Alam, Noore K. M.] Univ Queensland, Herston, Qld, Australia; [Alasfoor, Deena] Minist Hlth, Al Khuwair, Oman; [Alegretti, Miguel Angel] Univ Republica, Fac Med, Dept Prevent &amp; Social Med, Montevideo, Uruguay; [Alemu, Zewdie Aderaw] Debre Markos Univ, Debre Markos, Ethiopia; [Alkerwi, Ala'a] Luxembourg Inst Hlth, Strassen, Luxembourg; [Alla, Francois] Univ Lorraine, Sch Publ Hlth, Nancy, France; [Al-Raddadi, Rajaa] Minist Hlth, Jeddah, Saudi Arabia; [Alsharif, Ubai] Charite, Berlin, Germany; [Altirkawi, Khalid A.] King Saud Univ, Riyadh, Saudi Arabia; [Martin, Elena Alvarez] Minist Hlth Social Policy &amp; Equal, Spanish Observ Drugs, Govt Delegat Natl Plan Drugs, Madrid, Spain; [Alvis-Guzman, Nelson] Univ Cartagena, Cartagena De Indias, Colombia; [Amare, Azmeraw T.; Melaku, Yohannes Adama] Univ Adelaide, Sch Med, Adelaide, SA, Australia; [Ciobanu, Liliana G.; Tessema, Gizachew Assefa] Univ Adelaide, Adelaide, SA, Australia; [Amare, Azmeraw T.] Bahir Dar Univ, Coll Med &amp; Hlth Sci, Bahir Dar, Ethiopia; [Setegn, Tesfaye] Bahir Dar Univ, Bahir Dar, Ethiopia; [Amberbir, Alemayehu] Dignitas Int, Zomba, Malawi; [Amegah, Adeladza Kofi; Kudom, Andreas A.] Univ Cape Coast, Cape Coast, Ghana; [Ameh, Emmanuel A.] Natl Hosp, Abuja, Nigeria; [Ammar, Walid; Harb, Hilda L.] Minist Publ Hlth, Beirut, Lebanon; [Amrock, Stephen Marc] Oregon Hlth &amp; Sci Univ, Portland, OR 97201 USA; [Anderson, Gregory M.] Aalborg Univ, Fac Med, Dept Hlth Sci &amp; Technol, Ctr Sensory Motor Interact, Aalborg, Denmark; [Antonio, Carl Abelardo T.] Univ Philippines, Coll Publ Hlth, Dept Hlth Policy &amp; Adm, Manila, Philippines; [Faraon, Emerito Jose Aquino] Univ Philippines, Coll Publ Hlth, Manila, Philippines; [Arnlov, Johan; Larsson, Anders] Uppsala Univ, Dept Med Sci, Uppsala, Sweden; [Arnlov, Johan] Dalarna Univ, Falun, Sweden; [Al Artaman] Univ Manitoba, Winnipeg, MB, Canada; [Asayesh, Hamid] Qom Univ Med Sci, Sch Paramed, Dept Emergency Med, Qom, Iran; [Asghar, Rana Jawad] South Asian Publ Hlth Forum, Islamabad, Pakistan</t>
  </si>
  <si>
    <t>Wang, HD (reprint author), Univ Washington, Inst Hlth Metr &amp; Evaluat, Seattle, WA 98121 USA.</t>
  </si>
  <si>
    <t>Robles, NR; Peces, R; Gomez-Ferrer, A; Villacampa, F; Alvarez-Ossorio, JL; Perez-Segura, P; Morote, J; Herrera-Imbroda, B; Nieto, J; Carballido, J; Anido, U; Valero, M; Meseguer, C; Torra, R</t>
  </si>
  <si>
    <t>Everolimus safety and efficacy for renal angiomyolipomas associated with tuberous sclerosis complex: a Spanish expanded access trial</t>
  </si>
  <si>
    <t>ORPHANET JOURNAL OF RARE DISEASES</t>
  </si>
  <si>
    <t>[Roberto Robles, Nicolas] Hosp Univ Infanta Cristina, REDINREN, Dept Nephrol, Ave Elvas S-N, Badajoz 06006, Spain; [Peces, Ramon] Hosp Univ La Paz, REDINREN, Dept Nephrol, Paseo Castellana 261, Madrid 28046, Spain; [Gomez-Ferrer, Alvaro] Inst Valenciano Oncol, Dept Urol, Calle Prof Beltran Baguena 8, Valencia 46009, Spain; [Villacampa, Felipe] Hosp Univ 12 Octubre, Dept Urol, Ave Cordoba S-N, Madrid 28041, Spain; [Luis Alvarez-Ossorio, Jose] Hosp Univ Puerta del Mar, Dept Urol, Ave Ana Viya 21, Cadiz 11009, Spain; [Perez-Segura, Pedro] Hosp Univ Clin San Carlos, Dept Oncol, Calle Prof Martin Lagos S-N, Madrid 28040, Spain; [Morote, Juan] Hosp Univ Vall dHebron, Dept Urol, Paseo Vall dHebron 119-129, Barcelona 08035, Spain; [Herrera-Imbroda, Bernardo] Hosp Univ Virgen de la Victoria, Dept Urol, Campus Teatinos S-N, Malaga 29010, Spain; [Nieto, Javier] Hosp Gen Univ Ciudad Real, Dept Nephrol, Calle Obispo Rafael Torija S-N, Ciudad Real 13005, Spain; [Carballido, Joaquin] Hosp Univ Puerta de Hierro Majadahonda, Dept Urol, Calle Manuel de Falla 1, Majadahonda 28222, Spain; [Anido, Urbano] Univ Santiago de Compostela, Hosp Clin, Dept Oncol, Travesia Choupana S-N, Santiago De Compostela 15706, Spain; [Valero, Marian; Meseguer, Cristina] Novartis Farmaceut SA, Dept Med Affairs, Gran Via Corts Catalanes 764, Barcelona 08013, Spain; [Torra, Roser] Univ Autonoma Barcelona, IIB St Pau, Fundacio Puigvert, Inherited Renal Dis,Dept Nephrol,REDINREN, Cartagena 340-350, Barcelona 08025, Spain</t>
  </si>
  <si>
    <t>Torra, R (reprint author), Univ Autonoma Barcelona, IIB St Pau, Fundacio Puigvert, Inherited Renal Dis,Dept Nephrol,REDINREN, Cartagena 340-350, Barcelona 08025, Spain.</t>
  </si>
  <si>
    <t>1750-1172</t>
  </si>
  <si>
    <t>Sanchez-Nino, MD; Sanz, AB; Ortiz, A</t>
  </si>
  <si>
    <t>Chronicity following ischaemia-reperfusion injury depends on tubular-macrophage crosstalk involving two tubular cell-derived CSF-1R activators: CSF-1 and IL-34</t>
  </si>
  <si>
    <t>[Dolores Sanchez-Nino, Maria; Belen Sanz, Ana; Ortiz, Alberto] UAM, IIS Fdn Jimenez Diaz, Madrid, Spain; [Dolores Sanchez-Nino, Maria; Belen Sanz, Ana; Ortiz, Alberto] REDINREN, Madrid, Spain; [Ortiz, Alberto] Univ Autonoma Madrid, Sch Med, Madrid, Spain; [Ortiz, Alberto] Fdn Renal Inigo Alvarez Toledo IRSIN, Madrid, Spain</t>
  </si>
  <si>
    <t>Ortiz, A (reprint author), UAM, IIS Fdn Jimenez Diaz, Madrid, Spain.; Ortiz, A (reprint author), REDINREN, Madrid, Spain.; Ortiz, A (reprint author), Univ Autonoma Madrid, Sch Med, Madrid, Spain.; Ortiz, A (reprint author), Fdn Renal Inigo Alvarez Toledo IRSIN, Madrid, Spain.</t>
  </si>
  <si>
    <t>Elewa, U; Fernandez-Fernandez, B; Mahillo-Fernandez, I; Martin-Cleary, C; Sanz, AB; Sanchez-Nino, MD; Ortiz, A</t>
  </si>
  <si>
    <t>PCSK9 in diabetic kidney disease</t>
  </si>
  <si>
    <t>[Elewa, Usama; Fernandez-Fernandez, Beatriz; Mahillo-Fernandez, Ignacio; Martin-Cleary, Catalina; Belen Sanz, Ana; Sanchez-Nino, Maria D.; Ortiz, Alberto] Univ Autonoma Madrid, Sch Med, IIS Fdn Jimenez Diaz, Madrid, Spain; [Elewa, Usama; Fernandez-Fernandez, Beatriz; Martin-Cleary, Catalina; Belen Sanz, Ana; Sanchez-Nino, Maria D.; Ortiz, Alberto] Fdn Renal Inigo Alvarez de Toledo IRSIN, Madrid, Spain; [Elewa, Usama; Fernandez-Fernandez, Beatriz; Martin-Cleary, Catalina; Belen Sanz, Ana; Sanchez-Nino, Maria D.; Ortiz, Alberto] REDINREN, Madrid, Spain</t>
  </si>
  <si>
    <t>Sanchez-Nino, MD (reprint author), Univ Autonoma Madrid, Sch Med, IIS Fdn Jimenez Diaz, Madrid, Spain.</t>
  </si>
  <si>
    <t>Zhou, Q; Bajo, MA; del Peso, G; Yu, XQ; Selgas, R</t>
  </si>
  <si>
    <t>Preventing peritoneal membrane fibrosis in peritoneal dialysis patients</t>
  </si>
  <si>
    <t>KIDNEY INTERNATIONAL</t>
  </si>
  <si>
    <t>[Zhou, Qin; Yu, Xueqing] Sun Yat Sen Univ, Affiliated Hosp 1, Dept Nephrol, Guangzhou, Guangdong, Peoples R China; [Bajo, M-Auxiliadora; del Peso, Gloria; Selgas, Rafael] Hosp Univ La Paz, Serv Nephrol, IdiPAZ, REDinREN,Fibroteam,IRSIN, Madrid, Spain</t>
  </si>
  <si>
    <t>Zhou, Q (reprint author), Sun Yat Sen Univ, Affiliated Hosp 1, Nephrol, Zhongshan Rd 2, Guangzhou, Guangdong, Peoples R China.</t>
  </si>
  <si>
    <t>0085-2538</t>
  </si>
  <si>
    <t>Henaut, L; Sanz, AB; Martin-Sanchez, D; Carrasco, S; Villa-Bellosta, R; Aldamiz-Echevarria, G; Massy, ZA; Sanchez-Nino, MD; Ortiz, A</t>
  </si>
  <si>
    <t>TWEAK favors phosphate-induced calcification of vascular smooth muscle cells through canonical and non-canonical activation of NF kappa B</t>
  </si>
  <si>
    <t>CELL DEATH &amp; DISEASE</t>
  </si>
  <si>
    <t>[Henaut, L.; Sanz, A. B.; Martin-Sanchez, D.; Carrasco, S.; Villa-Bellosta, R.; Sanchez-Nino, M. D.; Ortiz, A.] Univ Autonoma Madrid, Nephrol, IIS Fdn Jimenez Diaz, Sch Med, Madrid 28040, Spain; [Sanz, A. B.; Sanchez-Nino, M. D.; Ortiz, A.] REDINREN, Madrid 28040, Spain; [Aldamiz-Echevarria, G.] Univ Autonoma Madrid, Sch Med, Cardiac Surg, IIS Fdn Jimenez Diaz, Madrid 28040, Spain; [Massy, Z. A.] Univ Paris Ouest Versailles St Quentin En Yveline, Ambroise Pare Univ Hosp, Div Nephrol, AP HP, Paris, France; [Massy, Z. A.] INSERM, U1018, Res Ctr Epidemiol &amp; Populat Hlth CESP Team 5, Villejuif, France; [Ortiz, A.] Fdn Renal Inigo Alvarez Toledo IRSIN, Madrid 28040, Spain</t>
  </si>
  <si>
    <t>Ortiz, A (reprint author), IIS Fdn Jimenez Diaz, Unidad Dialisis, 2 Ave Reyes Catolicos, Madrid 28040, Spain.</t>
  </si>
  <si>
    <t>2041-4889</t>
  </si>
  <si>
    <t>Valino-Rivas, L; Gonzalez-Lafuente, L; Sanz, AB; Ruiz-Ortega, M; Ortiz, A; Sanchez-Nino, MD</t>
  </si>
  <si>
    <t>Non-canonical NF kappa B activation promotes chemokine expression in podocytes</t>
  </si>
  <si>
    <t>[Valino-Rivas, Lara; Gonzalez-Lafuente, Laura; Sanz, Ana B.; Ruiz-Ortega, Marta; Ortiz, Alberto; Sanchez-Nino, Maria D.] Univ Autonoma Madrid, IIS Fdn Jimenez Diaz, Madrid, Spain; [Valino-Rivas, Lara; Gonzalez-Lafuente, Laura; Sanz, Ana B.; Ruiz-Ortega, Marta; Ortiz, Alberto; Sanchez-Nino, Maria D.] Fdn Renal Inigo Alvarez Toledo IRSIN, Madrid, Spain; [Valino-Rivas, Lara; Gonzalez-Lafuente, Laura; Sanz, Ana B.; Ruiz-Ortega, Marta; Ortiz, Alberto; Sanchez-Nino, Maria D.] REDINREN, Madrid, Spain</t>
  </si>
  <si>
    <t>Ortiz, A; Sanchez-Nino, MD (reprint author), Univ Autonoma Madrid, IIS Fdn Jimenez Diaz, Madrid, Spain.; Ortiz, A; Sanchez-Nino, MD (reprint author), Fdn Renal Inigo Alvarez Toledo IRSIN, Madrid, Spain.; Ortiz, A; Sanchez-Nino, MD (reprint author), REDINREN, Madrid, Spain.</t>
  </si>
  <si>
    <t>Ruiz-Andres, O; Sanchez-Nino, MD; Cannata-Ortiz, P; Ruiz-Ortega, M; Egido, J; Ortiz, A; Sanz, AB</t>
  </si>
  <si>
    <t>Histone lysine crotonylation during acute kidney injury in mice</t>
  </si>
  <si>
    <t>[Ruiz-Andres, Olga; Dolores Sanchez-Nino, Maria; Ruiz-Ortega, Marta; Egido, Jesus; Ortiz, Alberto; Belen Sanz, Ana] Fdn Jimenez Diaz, IIS, Nephrol, E-28040 Madrid, Spain; [Ruiz-Andres, Olga; Dolores Sanchez-Nino, Maria; Ruiz-Ortega, Marta; Egido, Jesus; Ortiz, Alberto; Belen Sanz, Ana] UAM, Sch Med, Madrid 28029, Spain; [Ruiz-Andres, Olga; Dolores Sanchez-Nino, Maria; Ruiz-Ortega, Marta; Ortiz, Alberto; Belen Sanz, Ana] REDinREN, Madrid 28040, Spain; [Cannata-Ortiz, Pablo] Fdn Jimenez Diaz, IIS, Pathol, E-28040 Madrid, Spain; [Cannata-Ortiz, Pablo] UAM, Sch Med, Madrid 28029, Spain; [Ruiz-Ortega, Marta; Egido, Jesus; Ortiz, Alberto] IRSIN, Madrid 28003, Spain</t>
  </si>
  <si>
    <t>Ortiz, A; Sanz, AB (reprint author), Fdn Jimenez Diaz, IIS, Nephrol, E-28040 Madrid, Spain.; Ortiz, A; Sanz, AB (reprint author), UAM, Sch Med, Madrid 28029, Spain.; Ortiz, A; Sanz, AB (reprint author), REDinREN, Madrid 28040, Spain.; Ortiz, A (reprint author), IRSIN, Madrid 28003, Spain.</t>
  </si>
  <si>
    <t>Liappas, G; Gonzalez-Mateo, G; Aguirre, AR; Abensur, H; Albar-Vizcaino, P; Parra, EG; Sandoval, P; Ramirez, LG; del Peso, G; Acedo, JM; Bajo, MA; Selgas, R; Tomero, JAS; Lopez-Cabrera, M; Aguilera, A</t>
  </si>
  <si>
    <t>Nebivolol, a beta(1)-adrenergic blocker, protects from peritoneal membrane damage induced during peritoneal dialysis</t>
  </si>
  <si>
    <t>[Liappas, Georgios; Gonzalez-Mateo, Guadalupe; Sandoval, Pilar; Lopez-Cabrera, Manuel] Mol Biol Ctr Severo Ochoa, Immunol &amp; Cellular Biol Dept, Madrid, Spain; [Aguirre, Anna Rita; Abensur, Hugo] Univ Sao Paulo, Sch Med, Dept Nephrol, Sao Paulo, Brazil; [Albar-Vizcaino, Patricia; Ramirez, Laura Garcia; Sanchez Tomero, Jose A.; Aguilera, Abelardo] Hosp Univ La Princesa, Inst Invest Sanitaria Princesa IP, Mol Biol Unit, Madrid, Spain; [Albar-Vizcaino, Patricia; Ramirez, Laura Garcia; Sanchez Tomero, Jose A.; Aguilera, Abelardo] Hosp Univ La Princesa, Inst Invest Sanitaria Princesa IP, Dept Nephrol, Madrid, Spain; [Parra, Emilio Gonzalez] Fdn Jimenez Diaz, Dept Nephrol, Madrid, Spain; [del Peso, Gloria; Bajo, Maria A.; Selgas, Rafael] Inst Invest Hosp Univ La Paz IdiPAZ, Dept Nephrol, Madrid, Spain; [Acedo, Juan Manuel] Clin La Luz, Dept Cardiol, Madrid, Spain</t>
  </si>
  <si>
    <t>Lopez-Cabrera, M (reprint author), Mol Biol Ctr Severo Ochoa, Immunol &amp; Cellular Biol Dept, Madrid, Spain.</t>
  </si>
  <si>
    <t>Sanz, AB; Ruiz-Andres, O; Sanchez-Nino, MD; Ruiz-Ortega, M; Ramos, AM; Ortiz, A</t>
  </si>
  <si>
    <t>Out of the TWEAKlight: Elucidating the Role of Fn14 and TWEAK in Acute Kidney Injury</t>
  </si>
  <si>
    <t>SEMINARS IN NEPHROLOGY</t>
  </si>
  <si>
    <t>[Sanz, Ana B.; Ruiz-Andres, Olga; Dolores Sanchez-Nino, Maria; Ruiz-Ortega, Marta; Ramos, Adrian M.; Ortiz, Alberto] Fdn Jimenez Diaz, IIS, Nepfrol, Madrid, Spain; [Sanz, Ana B.; Ruiz-Andres, Olga; Dolores Sanchez-Nino, Maria; Ruiz-Ortega, Marta; Ramos, Adrian M.; Ortiz, Alberto] Univ Madrid, Fac Med, Red Invest Renal REDinREN, Madrid, Spain; [Ruiz-Ortega, Marta; Ortiz, Alberto] Univ Autonoma Madrid, Madrid, Spain; [Ortiz, Alberto] Univ Madrid, Fac Med, IRSIN, Madrid, Spain</t>
  </si>
  <si>
    <t>Ortiz, A (reprint author), Fdn Jimenez Diaz, Dialysis Unit, Avd Reyes Catolicos 2, E-28040 Madrid, Spain.</t>
  </si>
  <si>
    <t>0270-9295</t>
  </si>
  <si>
    <t>Lamas-Gonzalez, O; Sanz, AB; Sanchez-Nino, MD; de la Iglesia, AB; Eijo, AC; Viano, P; Ortiz, A; Garcia-Gonzalez, MA</t>
  </si>
  <si>
    <t>CYTOKINE TWEAK AS AN INTERMEDIARY IN AUTOSOMAL DOMINANT POLYCYSTIC KIDNEY DISEASE (ADPKD)</t>
  </si>
  <si>
    <t>[Lamas-Gonzalez, Olaya; Sanz, Ana B.; Barcia de la Iglesia, Ana; Cordido Eijo, Adrian; Garcia-Gonzalez, Miguel A.] Hlth Res Inst Santiago IDIS, Grp Genet &amp; Dev Biol Renal Dis, Santiago De Compostela, Spain; [Sanz, Ana B.; Dolores Sanchez-Nino, M.; Ortiz, Alberto] IIS Fdn Jimenez Diaz, Lab Nephrol, Madrid, Spain; [Viano, Patricia] Clin Univ Hosp Santiago CHUS, Pathol Serv, Santiago De Compostela, Spain</t>
  </si>
  <si>
    <t>Martin-Sanchez, D; Gallego-Villalobos, A; Sanchez-Nino, MD; Egido, J; Ortiz, A; Sanz, AB</t>
  </si>
  <si>
    <t>DEFERASIROX DEPLETES BCL-XL AND PROMOTES IRON DEPLETION-DEPENDENT DEATH OF PROXIMAL TUBULAR CELLS</t>
  </si>
  <si>
    <t>[Martin-Sanchez, Diego; Gallego-Villalobos, Angel; Dolores Sanchez-Nino, Maria; Egido, Jesus; Ortiz, Alberto; Sanz, Ana B.] Fdn Jimenez Diaz, IIS, Nephrol, E-28040 Madrid, Spain</t>
  </si>
  <si>
    <t>Ruiz-Andres, O; Sanchez-Nino, MD; Cannata-Ortiz, P; Ruiz-Ortega, M; Ejido, J; Sanz, AB; Arduan, AO</t>
  </si>
  <si>
    <t>HISTONE LYSINE-CROTONYLATION IN ACUTE KIDNEY INJURY</t>
  </si>
  <si>
    <t>[Ruiz-Andres, Olga; Dolores Sanchez-Nino, Maria; Ruiz-Ortega, Marta; Ejido, Jesus; Belen Sanz, Ana; Ortiz Arduan, Alberto] IIS FJD, Nephrol, Madrid, Spain; [Cannata-Ortiz, Pablo] IIS FJD, Pathol, Madrid, Spain</t>
  </si>
  <si>
    <t>Sanchez-Nino, MD; Valino-Rivas, L; Gonzalez-Lafuente, L; Husi, H; Fresno, M; Sanz, A; Mezzano, S; Vlahou, T; Mischak, H; Ortiz, A</t>
  </si>
  <si>
    <t>MAP3K14 PROMOTES ACUTE KIDNEY INJURY</t>
  </si>
  <si>
    <t>[Dolores Sanchez-Nino, Maria; Valino-Rivas, Lara; Gonzalez-Lafuente, Laura; Sanz, Ana; Ortiz, Alberto] IIS FJD, Nephrol, Madrid, Spain; [Husi, Holger; Mischak, Harald] Univ Glasgow, Inst Cardiovasc &amp; Med Sci, Glasgow, Lanark, Scotland; [Fresno, Manuel] CBM Severo Ochoa Cell Biol &amp; Immunol, Madrid, Spain; [Mezzano, Sergio] Univ Austral Chile, Unidad Nefrol, Valdivia, Chile; [Vlahou, Tonia] Biomed Res Fdn Acad Athens, Athens, Greece</t>
  </si>
  <si>
    <t>Elewa, U; Fernandez-Fernandez, B; Sanchez-Nino, MD; Mahillo-Fernandez, I; Ortiz, A</t>
  </si>
  <si>
    <t>CIRCULATING CXCL16 IN DIABETIC KIDNEY DISEASE</t>
  </si>
  <si>
    <t>[Elewa, Usama; Fernandez-Fernandez, Beatriz; Ortiz, Alberto] Fdn Jimenez Diaz Univ Hosp, Nephrol &amp; Hypertens, Madrid, Spain; [Sanchez-Nino, Maria D.] Fdn Jimenez Diaz Univ Hosp, Nephrol Lab, Madrid, Spain; [Mahillo-Fernandez, Ignacio] Fdn Jimenez Diaz Univ Hosp, Stat, Madrid, Spain</t>
  </si>
  <si>
    <t>Elewa, U; Fernandez-Fernandez, B; Mahillo-Fernandez, I; Sanchez-Nino, MD; Ortiz, A</t>
  </si>
  <si>
    <t>PCSK9 IN DIABETIC KIDNEY DISEASE</t>
  </si>
  <si>
    <t>[Elewa, Usama; Fernandez-Fernandez, Beatriz; Ortiz, Alberto] Fdn Jimenez Diaz Univ Hosp, Nephrol &amp; Hypertens, Madrid, Spain; [Mahillo-Fernandez, Ignacio] Fdn Jimenez Diaz Univ Hosp, Stat, Madrid, Spain; [Sanchez-Nino, Maria D.] Fdn Jimenez Diaz Univ Hosp, Nephrol Lab, Madrid, Spain</t>
  </si>
  <si>
    <t>Del Peso, G; Diaz, R; Bajo, MA; Remon, C; Sanchez-Tomero, JA; Cirugeda, A; Lopez-Cabrera, M; Rodriguez, R; Ruiz-Ortega, M; Jimenez-Heffernan, JA; Selgas, R</t>
  </si>
  <si>
    <t>BIOCOMPATIBLE SOLUTIONS REDUCE THE INCIDENCE OF PERITONEAL HYALINIZING VASCULOPATHY, A LESION WITH UNCERTAIN SIGNIFICANCE</t>
  </si>
  <si>
    <t>[Del Peso, Gloria; Diaz, Raquel; Auxiliadora Bajo, Maria; Selgas, Rafael] Hosp Univ La Paz, Nephrol, Madrid, Spain; [Remon, Cesar] Hosp Puerto Real, Nephrol, Cadiz, Spain; [Antonio Sanchez-Tomero, Jose] Hosp Univ La Princesa, Nephrol, Madrid, Spain; [Cirugeda, Antonio] Hosp Reina Sofia, Nephrol, Madrid, Spain; [Lopez-Cabrera, Manuel] CSIC UAM, Ctr Biol Mol Severo Ochoa, Biol Mol, Madrid, Spain; [Rodriguez, Raul; Ruiz-Ortega, Marta] Fdn Jimenez Diaz, Nephrol, E-28040 Madrid, Spain; [Antonio Jimenez-Heffernan, Jose] Hosp Univ La Princesa, Pathol, Madrid, Spain</t>
  </si>
  <si>
    <t>Borman, N; Ficheux, M; Slon, MF; Fessi, H; Colussi, G; Gesualdo, L; Bajo, MA; Weinhandl, E</t>
  </si>
  <si>
    <t>FAVOURABLE BIOCHEMICAL OUTCOMES OF FREQUENT HEMODIALYSIS AT HOME USING THE NXSTAGE (R) SYSTEM ONE (TM) - THE EUROPEAN EXPERIENCE</t>
  </si>
  <si>
    <t>[Borman, Natalie] Queen Alexandra Hosp, Wessex Renal &amp; Transplantat Unit, Portsmouth, Hants, England; [Ficheux, Maxence] CHR Clemenceau, Serv Nephrol Hemodialyse Transplantat, Caen, France; [Slon, Maria Fernanda] Hosp Navarra, Serv Nefrol, Pamplona, Spain; [Fessi, Hafedh] Hop Tenon, Serv Nephrol &amp; Dialyses, F-75970 Paris, France; [Colussi, Giacomo] Osped Niguarda Ca Granda, Nefrol, Milan, Italy; [Colussi, Giacomo] Osped Niguarda Ca Granda, Ctr Trapianti Rene, Milan, Italy; [Gesualdo, Loreto] Policlin Univ, Azienda Opedaliero Univ Consorziale Policlin, Bari, Italy; [Bajo, Maria A.] Hosp Univ La Paz, Serv Nefrol, Madrid, Spain; [Weinhandl, Eric] Univ Minnesota, Coll Pharm, Dept Pharmaceut Care &amp; Hlth Syst, Minneapolis, MN 55455 USA</t>
  </si>
  <si>
    <t>Ferreira, M; Jimenez, C; Lopez, MO; Alvarez, L; Menendez, D; Fernandez, M; Santana, MJ; Madero, R; Selgas, R</t>
  </si>
  <si>
    <t>THE NATURAL HISTORY OF KIDNEY GRAFT CORTICAL MICROCIRCULATION DETERMINED BY REAL-TIME CONTRAST-ENHANCED SONOGRAPHY (RT-CES)</t>
  </si>
  <si>
    <t>[Ferreira, Marta; Jimenez, Carlos; Lopez, Maria O.; Alvarez, Laura; Menendez, David; Fernandez, Maria; Jose Santana, Maria; Selgas, Rafael] Hosp Univ La Paz, Dept Nephrol, Madrid, Spain; [Madero, Rosario] Hosp Univ La Paz, Dept Bioestat, Madrid, Spain</t>
  </si>
  <si>
    <t>Henaut, L; Sanz, A; Carrasco, S; Villa-Bellosta, R; Castillo, GAE; Massy, ZA; Sanchez-Nino, MD; Ortiz, A</t>
  </si>
  <si>
    <t>TUMOR NECROSIS FACTOR-LIKE WEAK INDUCER OF APOPTOSIS FAVORS PHOSPHATE-INDUCED CALCIFICATION OF VASCULAR SMOOTH MUSCLE CELLS</t>
  </si>
  <si>
    <t>[Henaut, Lucie; Sanz, Ana; Carrasco, Susana; Villa-Bellosta, Ricardo; Dolores Sanchez-Nino, Maria; Ortiz, Alberto] IIS Fdn Jimenez Diaz, Nephrol, Madrid, Spain; [Henaut, Lucie; Sanz, Ana; Carrasco, Susana; Villa-Bellosta, Ricardo; Aldamiz-Echevarria Castillo, Gonzalo; Dolores Sanchez-Nino, Maria; Ortiz, Alberto] Univ Autonoma Madrid, Sch Med, Madrid, Spain; [Aldamiz-Echevarria Castillo, Gonzalo] IIS Fdn Jimenez Diaz, Cardiac Surg, Madrid, Spain; [Massy, Ziad A.] Ambroise Pare Univ Hosp, Nephrol, Boulogne, France; [Massy, Ziad A.] Uvsq, INSERM, Cesp, U1018, Villejuif, France; [Ortiz, Alberto] Fdn Renal Inigo Alvarez Toledo, Irsin, Madrid, Spain</t>
  </si>
  <si>
    <t>Robles, NR; Peces, R; Gomez-Ferrer, A; Villacampa, F; Alvarez-Ossorio, JL; Perez, P; Trilla, E; Herrera, B; Nieto, J; Carballido, J; Anido, U; Meseguer, C; Torra, R</t>
  </si>
  <si>
    <t>THE EFFECT OF EVEROLIMUS IN PATIENTS WITH RENAL ANGIOMYOLIPOMA ASSOCIATED WITH TUBEROUS SCLEROSIS COMPLEX</t>
  </si>
  <si>
    <t>[Robles, Nicolas R.] Hosp Infanta Cristina, Dept Nephrol, Badajoz, Spain; [Peces, Ramon] Hosp Univ La Paz, Dept Nephrol, Madrid, Spain; [Gomez-Ferrer, Alvaro] Inst Valenciano Oncol, Dept Urol, Valencia, Spain; [Villacampa, Felipe] Hosp 12 Octubre, Dept Urol, Madrid, Spain; [Alvarez-Ossorio, Jose L.] Hosp Puerta del Mar, Dept Urol, Cadiz, Spain; [Perez, Pedro] Hosp Clin San Carlos, Dept Oncol, Madrid, Spain; [Trilla, Enrique] Hosp Valle De Hebron, Dept Urol, Barcelona, Spain; [Herrera, Bernardo] Hosp Virgen de la Victoria, Dept Urol, Malaga, Spain; [Nieto, Javier] Hosp Univ Ciudad Real, Dept Nephrol, Ciudad Real, Spain; [Carballido, Joaquin] Hosp Puerta de Hierro Majadahonda, Dept Urol, Majadahonda, Spain; [Anido, Urbano] Hosp Clin Santiago de Compostela, Dept Oncol, Santiago De Compostela, Spain; [Meseguer, Cristina] Novartis Farmaceut SA, Dept Med, Barcelona, Spain; [Torra, Roser] Fundacio Puigvert, Dept Nephrol, Barcelona, Spain</t>
  </si>
  <si>
    <t>Poveda, J; Sanz, AB; Rayego-Mateos, S; Ruiz-Ortega, M; Carrasco, S; Ortiz, A; Sanchez-Nino, MD</t>
  </si>
  <si>
    <t>NF kappa BIZ PROTEIN DOWNREGULATION IN ACUTE KIDNEY INJURY: MODULATION OF INFLAMMATION AND SURVIVAL IN TUBULAR CELLS</t>
  </si>
  <si>
    <t>[Poveda, Jonay; Belen Sanz, Ana; Rayego-Mateos, Sandra; Ruiz-Ortega, Marta; Carrasco, Susana; Ortiz, Alberto; Sanchez-Nino, Maria D.] IIS Fdn Jimenez Diaz, Nephrol, Madrid, Spain</t>
  </si>
  <si>
    <t>Jeronimo, T; del Peso, G; Gayo, L; Guedes, AM; Silva, AP; Neves, PL; Selgas, R; Bajo, MA</t>
  </si>
  <si>
    <t>THE EFFECT OF PARICALCITOLON DIALYSATE PROTEIN LOSS IN PERITONEAL DIALYSIS PATIENTS</t>
  </si>
  <si>
    <t>[Jeronimo, Teresa; Guedes, Anabela M.; Silva, Ana P.; Neves, Pedro L.] Ctr Hosp Algarve, Nephrol, Faro, Portugal; [del Peso, Gloria; Gayo, Lucia; Selgas, Rafael; Bajo, Maria A.] Hosp La Paz, Peritoneal Dialysis, Madrid, Spain</t>
  </si>
  <si>
    <t>Borman, N; Ficheux, M; Slon, MF; Fessi, H; Colussi, G; Gesualdo, L; Gesualdo, L; Bajo, MA; Weinhandl, E</t>
  </si>
  <si>
    <t>PATIENTS REQUIRE SHORT TRAINING TIME FOR HEMODIALYSIS AT HOME IN THE EUROPEAN EXPERIENCE USING NXSTAGE (R) SYSTEM ONE (TM)</t>
  </si>
  <si>
    <t>[Borman, Natalie] Queen Alexandra Hosp, Wessex Renal &amp; Transplantat Unit, Portsmouth, Hants, England; [Ficheux, Maxence] CHR Clemenceau, Serv Nephrol Hemodialyse Transplantat, Caen, France; [Slon, Maria F.] Hosp Navarra, Serv Nefrol, Pamplona, Spain; [Fessi, Hafedh] Hop Tenon, Serv Nephrol &amp; Dialyses, F-75970 Paris, France; [Colussi, Giacomo] Osped Niguarda Ca Granda, Nefrol, Milan, Italy; [Colussi, Giacomo] Ctr Trapianti Rene, Milan, Italy; [Gesualdo, Loreto; Gesualdo, Loreto] Policlin Univ, Azienda Oped Univ Consorziale Policlin, Bari, Italy; [Bajo, Maria A.] Hosp Univ La Paz, Serv Nefrol, Madrid, Spain; [Weinhandl, Eric] Univ Minnesota, Coll Pharm, Dept Pharmaceut Care &amp; Hlth Syst, Minneapolis, MN 55455 USA</t>
  </si>
  <si>
    <t>Gonzalez, E; Diez, JJ; Bajo, MA; del Peso, G; Grande, C; Rodriguez, O; Diaz-Almiron, M; Iglesias, P; Selgas, R</t>
  </si>
  <si>
    <t>Fibroblast Growth Factor 21 (FGF-21) in Peritoneal Dialysis Patients: Natural History and Metabolic Implications</t>
  </si>
  <si>
    <t>[Gonzalez, Elena; Auxiliadora Bajo, M.; del Peso, Gloria; Selgas, Rafael] La Paz Univ Hosp, REDinREN, FRIAT IRSIN, Dept Nephrol,IdiPAZ, Madrid, Spain; [Diez, Juan J.; Grande, Cristina; Iglesias, Pedro] Univ Hosp Ramon Y Cajal, Dept Endocrinol, Madrid, Spain; [Rodriguez, Olaia] La Paz Univ Hosp, REDinREN, FRIAT IRSIN, Dept Biochem,IdiPAZ, Madrid, Spain; [Diaz-Almiron, Mariana] La Paz Univ Hosp, REDinREN, FRIAT IRSIN, Biostat Sect,IdiPAZ, Madrid, Spain</t>
  </si>
  <si>
    <t>Iglesias, P (reprint author), Univ Hosp Ramon Y Cajal, Dept Endocrinol, Madrid, Spain.</t>
  </si>
  <si>
    <t>e0151698</t>
  </si>
  <si>
    <t>Jimenez, C; Lopez, MO; Ros, A; Aguilar, A; Menendez, D; Rivas, B; Santana, MJ; Vaca, MA; Escuin, F; Madero, R; Selgas, R</t>
  </si>
  <si>
    <t>The Natural History of Kidney Graft Cortical Microcirculation Determined by Real-Time Contrast-Enhanced Sonography (RT-CES)</t>
  </si>
  <si>
    <t>[Jimenez, Carlos; Ovidia Lopez, Maria; Aguilar, Ana; Menendez, David; Rivas, Begona; Jose Santana, Maria; Antonio Vaca, Marco; Escuin, Fernando; Selgas, Rafael] Univ Hosp La Paz, Dept Nephrol, Res Unit, IdiPAZ,IRSIN,REDinREN, Madrid, Spain; [Ros, Amaia] Univ Hosp Donostia, Dept Nephrol, Donostia San Sebastian, Spain; [Madero, Rosario] Univ Hosp La Paz, Dept Biostat, Madrid, Spain</t>
  </si>
  <si>
    <t>Jimenez, C (reprint author), Univ Hosp La Paz, Dept Nephrol, Res Unit, IdiPAZ,IRSIN,REDinREN, Madrid, Spain.</t>
  </si>
  <si>
    <t>e0150384</t>
  </si>
  <si>
    <t>del Peso, G; Jimenez-Heffernan, JA; Selgas, R; Remon, C; Ossorio, M; Fernandez-Perpen, A; Sanchez-Tomero, JA; Cirugeda, A; de Sousa, E; Sandoval, P; Diaz, R; Lopez-Cabrera, M; Bajo, MA</t>
  </si>
  <si>
    <t>BIOCOMPATIBLE DIALYSIS SOLUTIONS PRESERVE PERITONEAL MESOTHELIAL CELL AND VESSEL WALL INTEGRITY. A CASE-CONTROL STUDY ON HUMAN BIOPSIES</t>
  </si>
  <si>
    <t>PERITONEAL DIALYSIS INTERNATIONAL</t>
  </si>
  <si>
    <t>[del Peso, Gloria; Selgas, Rafael; Ossorio, Marta; de Sousa, Erika; Diaz, Raquel; Auxiliadora Bajo, Maria] Hosp Univ La Paz, Inst Invest IdiPAZ, Serv Nefrol, Paseo Castellana 261, Madrid 28046, Spain; [Antonio Jimenez-Heffernan, Jose] Hosp Univ La Princesa, Inst Invest Sanitaria IIS IP, Serv Anat Patol, Madrid, Spain; [Remon, Cesar] Hosp Puerto Real, Serv Nefrol, Cadiz, Spain; [Fernandez-Perpen, Antonio; Antonio Sanchez-Tomero, Jose] Hosp Univ La Princesa, Inst Invest Sanitaria IIS IP, Serv Nefrol, Madrid, Spain; [Cirugeda, Antonio] Hosp Infanta Sofia, Serv Nefrol, Madrid, Spain; [Sandoval, Pilar; Lopez-Cabrera, Manuel] CSIC UAM, Ctr Biol Mol Severo Ochoa, Madrid, Spain</t>
  </si>
  <si>
    <t>del Peso, G (reprint author), Hosp Univ La Paz, Inst Invest IdiPAZ, Serv Nefrol, Paseo Castellana 261, Madrid 28046, Spain.</t>
  </si>
  <si>
    <t>0896-8608</t>
  </si>
  <si>
    <t>Janeiro, D; Portoles, J; Lopez-Sanchez, P; Tornero, F; Felipe, C; Castellano, I; Rivera, M; Fernandez-Cusicanqui, J; Cirugeda, A; Fernandez-Reyes, MJ; Rodriguez-Palomares, JR; Bajo, MA; Caparros, G; Ortiz, A</t>
  </si>
  <si>
    <t>How should we analyze and present mortality in our patients?: A multicentre GCDP experience</t>
  </si>
  <si>
    <t>[Janeiro, Dario; Portoles, Jose; Lopez-Sanchez, Paula; Fernandez-Cusicanqui, Jeanette] Hosp Univ Puerta Hierro Majadahonda, Serv Nefrol, Majadahonda, Madrid, Spain; [Tornero, Fernando] Hosp Univ Clin San Carlos, Serv Nefrol, Madrid, Spain; [Felipe, Carmen] Hosp Nuestra Senora Sonsoles, Serv Nefrol, Avila, Spain; [Castellano, Ines] Hosp San Pedro Alcantara, Serv Nefrol, Caceres, Spain; [Rivera, Maite] Hosp Ramon &amp; Cajal, Serv Nefrol, E-28034 Madrid, Spain; [Cirugeda, Antonio] Hosp Univ Infanta Sofia, Serv Nefrol, Madrid, Spain; [Jose Fernandez-Reyes, Maria] Hosp Gen Segovia, Serv Nefrol, Segovia, Spain; [Ramon Rodriguez-Palomares, Jose] Hosp Univ Guadalajara, Serv Nefrol, Guadalajara, Spain; [Auxiliadora Bajo, Maria] Hosp Univ La Paz, Serv Nefrol, Madrid, Spain; [Caparros, Guadalupe] Hosp Gen Ciudad Real, Serv Nefrol, Ciudad Real, Spain; [Ortiz, Alberto] Fdn Jimenez Diaz, Serv Nefrol, E-28040 Madrid, Spain</t>
  </si>
  <si>
    <t>Janeiro, D (reprint author), Hosp Univ Puerta Hierro Majadahonda, Serv Nefrol, Majadahonda, Madrid, Spain.</t>
  </si>
  <si>
    <t>Ruiz-Andres, O; Suarez-Alvarez, B; Sanchez-Ramos, C; Monsalve, M; Sanchez-Nino, MD; Ruiz-Ortega, M; Egido, J; Ortiz, A; Sanz, AB</t>
  </si>
  <si>
    <t>The inflammatory cytokine TWEAK decreases PGC-1 alpha expression and mitochondrial function in acute kidney injury</t>
  </si>
  <si>
    <t>[Ruiz-Andres, Olga; Suarez-Alvarez, Beatriz; Sanchez-Nino, Maria D.; Ruiz-Ortega, Marta; Egido, Jesus; Ortiz, Alberto; Sanz, Ana B.] IIS Fdn Jimenez Diaz, Lab Nephrol, Avda Reyes Catolicos 2, Madrid 28040, Spain; [Ruiz-Andres, Olga; Suarez-Alvarez, Beatriz; Sanchez-Nino, Maria D.; Ruiz-Ortega, Marta; Ortiz, Alberto; Sanz, Ana B.] REDinREN, Madrid, Spain; [Sanchez-Ramos, Cristina; Monsalve, Maria] Inst Invest Biomed Alberto Sols CSIC UAM, Dept Metab &amp; Cellular Signaling, Madrid, Spain; [Ruiz-Ortega, Marta; Egido, Jesus; Ortiz, Alberto] UAM, Sch Med, Madrid, Spain; [Egido, Jesus; Ortiz, Alberto] IRSIN, Madrid, Spain</t>
  </si>
  <si>
    <t>Sanz, AB (reprint author), IIS Fdn Jimenez Diaz, Lab Nephrol, Avda Reyes Catolicos 2, Madrid 28040, Spain.</t>
  </si>
  <si>
    <t>Henaut, L; Sanchez-Nino, MD; Castillo, GAE; Sanz, AB; Ortiz, A</t>
  </si>
  <si>
    <t>Targeting local vascular and systemic consequences of inflammation on vascular and cardiac valve calcification</t>
  </si>
  <si>
    <t>EXPERT OPINION ON THERAPEUTIC TARGETS</t>
  </si>
  <si>
    <t>[Henaut, Lucie; Ortiz, Alberto] Univ Autonoma Madrid, IIS Fdn Jimenez Diaz, Sch Med, Nephrol, Madrid, Spain; [Dolores Sanchez-Nino, Maria; Sanz, Ana B.; Ortiz, Alberto] Univ Autonoma Madrid, IIS Fdn Jimenez Diaz, Sch Med, Madrid, Spain; [Dolores Sanchez-Nino, Maria; Sanz, Ana B.; Ortiz, Alberto] REDINREN, Madrid, Spain; [Aldamiz-Echevarria Castillo, Gonzalo] Univ Autonoma Madrid, Sch Med, IIS Fdn Jimenez Diaz, Cardiac Surg, Madrid, Spain; [Ortiz, Alberto] Fdn Renal Inigo Alvarez Toledo IRSIN, Madrid, Spain</t>
  </si>
  <si>
    <t>Ortiz, A (reprint author), Univ Autonoma Madrid, IIS Fdn Jimenez Diaz, Sch Med, Madrid, Spain.; Ortiz, A (reprint author), REDINREN, Madrid, Spain.; Ortiz, A (reprint author), Fdn Renal Inigo Alvarez Toledo IRSIN, Madrid, Spain.</t>
  </si>
  <si>
    <t>1472-8222</t>
  </si>
  <si>
    <t>Elewa, U; Sanchez-Nino, MD; Mahillo-Fernandez, I; Martin-Cleary, C; Ana, BS; Perez-Gomez, MV; Fernandez-Fernandez, B; Ortiz, A</t>
  </si>
  <si>
    <t>Circulating CXCL16 in Diabetic Kidney Disease</t>
  </si>
  <si>
    <t>KIDNEY &amp; BLOOD PRESSURE RESEARCH</t>
  </si>
  <si>
    <t>[Elewa, Usama; Sanchez-Nino, Maria D.; Martin-Cleary, Catalina; Ana, Belen Sanza; Perez-Gomez, Maria Vanessa; Fernandez-Fernandez, Beatriz; Ortiz, Alberto] Univ Autonoma Madrid, Sch Med, IIS Fdn Jimenez Diaz, Madrid, Spain; [Elewa, Usama; Sanchez-Nino, Maria D.; Martin-Cleary, Catalina; Ana, Belen Sanza; Perez-Gomez, Maria Vanessa; Fernandez-Fernandez, Beatriz; Ortiz, Alberto] Fdn Renal Inigo Alvarez de Toledo IRSIN, Madrid, Spain; [Elewa, Usama; Sanchez-Nino, Maria D.; Martin-Cleary, Catalina; Ana, Belen Sanza; Perez-Gomez, Maria Vanessa; Fernandez-Fernandez, Beatriz; Ortiz, Alberto] REDINREN, Madrid, Spain</t>
  </si>
  <si>
    <t>Fernandez-Fernandez, B; Ortiz, A (reprint author), Fdn Jimenez Diaz, Nephrol, Avda Reyes Catolicos 2, E-28040 Madrid, Spain.</t>
  </si>
  <si>
    <t>1420-4096</t>
  </si>
  <si>
    <t>Perez-Gomez, MV; Sanchez-Nino, MD; Sanz, AB; Zheng, BB; Martin-Cleary, C; Ruiz-Ortega, M; Ortiz, A; Fernandez-Fernandez, B</t>
  </si>
  <si>
    <t>Targeting inflammation in diabetic kidney disease: early clinical trials</t>
  </si>
  <si>
    <t>EXPERT OPINION ON INVESTIGATIONAL DRUGS</t>
  </si>
  <si>
    <t>[Vanessa Perez-Gomez, Maria; Dolores Sanchez-Nino, Maria; Belen Sanz, Ana; Zheng, Binbin; Martin-Cleary, Catalina; Ruiz-Ortega, Marta; Ortiz, Alberto; Fernandez-Fernandez, Beatriz] UAM, Sch Med, IIS Fdn Jimenez Diaz, Div Nephrol &amp; Hypertens, Madrid, Spain; [Vanessa Perez-Gomez, Maria; Dolores Sanchez-Nino, Maria; Belen Sanz, Ana; Zheng, Binbin; Martin-Cleary, Catalina; Ruiz-Ortega, Marta; Ortiz, Alberto; Fernandez-Fernandez, Beatriz] UAM, Sch Med, IIS Fdn Jimenez Diaz, FRIAT, Madrid, Spain; [Vanessa Perez-Gomez, Maria; Dolores Sanchez-Nino, Maria; Belen Sanz, Ana; Martin-Cleary, Catalina; Ruiz-Ortega, Marta; Ortiz, Alberto; Fernandez-Fernandez, Beatriz] REDINREN, Madrid, Spain</t>
  </si>
  <si>
    <t>Ortiz, A; Fernandez-Fernandez, B (reprint author), UAM, Sch Med, IIS Fdn Jimenez Diaz, Div Nephrol &amp; Hypertens, Madrid, Spain.; Ortiz, A; Fernandez-Fernandez, B (reprint author), UAM, Sch Med, IIS Fdn Jimenez Diaz, FRIAT, Madrid, Spain.; Ortiz, A; Fernandez-Fernandez, B (reprint author), REDINREN, Madrid, Spain.</t>
  </si>
  <si>
    <t>1354-3784</t>
  </si>
  <si>
    <t>Diagnosis and treatment of Fabry disease.</t>
  </si>
  <si>
    <t>Ortiz, Alberto; Sanchez-Nino, Maria Dolores</t>
  </si>
  <si>
    <t>2016 Nov 29 (Epub 2016 Nov 29)</t>
  </si>
  <si>
    <t>Instituto de Investigacion Sanitaria de la Fundacion Jimenez Diaz, School of Medicine, Universidad Autonoma de Madrid, Madrid, Espana; Red de Investigacion Renal (REDINREN), Madrid, Espana. Electronic address: aortiz@fjd.es.</t>
  </si>
  <si>
    <t>Kidney Injury Marker 1 and Neutrophil Gelatinase-Associated Lipocalin in Chronic Kidney Disease.</t>
  </si>
  <si>
    <t>Castillo-Rodriguez, Esmeralda; Fernandez-Prado, Raul; Martin-Cleary, Catalina; Pizarro-Sanchez, Maria Soledad; Sanchez-Nino, Maria Dolores; Sanz, Ana Belen; Fernandez-Fernandez, Beatriz; Ortiz, Alberto</t>
  </si>
  <si>
    <t>Nephron</t>
  </si>
  <si>
    <t>2016 Oct 22 (Epub 2016 Oct 22)</t>
  </si>
  <si>
    <t>IIS-Fundacion Jimenez Diaz, UAM, Madrid, Spain.</t>
  </si>
  <si>
    <t>2235-3186</t>
  </si>
  <si>
    <t>MEDLINE</t>
  </si>
  <si>
    <t>2016 10 08</t>
  </si>
  <si>
    <t>Global, regional, and national levels of maternal mortality, 1990-2015: a systematic analysis for the Global Burden of Disease Study 2015.</t>
  </si>
  <si>
    <t>GBD 2015 Maternal Mortality Collaborators</t>
  </si>
  <si>
    <t>Lalloo, Ratilal/O-5624-2014; Patten, Scott/B-4434-2011; Ronfani, Luca/B-6668-2013; Hankey, Graeme /H-4968-2014; Weiderpass, Elisabete/M-4029-2016</t>
  </si>
  <si>
    <t>Rosas, R; Sanz, MP; Fernandez-Calle, P; Alcaide, MJ; Montes, MT; Pastrana, N; Segovia, C; Omenaca, F; de Pipaon, MS</t>
  </si>
  <si>
    <t>Experimental study showed that adding fortifier and extra-hydrolysed proteins to preterm infant mothers' milk increased osmolality</t>
  </si>
  <si>
    <t>[Rosas, R.; Sanz, M. P.; Fernandez-Calle, P.; Alcaide, M. J.] La Paz Univ Hosp, Dept Lab Med, Madrid, Spain; [Montes, M. T.; Pastrana, N.; Segovia, C.; Omenaca, F.; Saenz de Pipaon, M.] La Paz Univ Hosp, Dept Neonatol, Madrid, Spain; [Omenaca, F.; Saenz de Pipaon, M.] Inst Salud Carlos III, Red Salud Materno Infantil &amp; Desarrollo SAMID, Madrid, Spain; [Omenaca, F.; Saenz de Pipaon, M.] Autonomous Univ Madrid, Dept Pediat, Madrid, Spain</t>
  </si>
  <si>
    <t>de Pipaon, MS (reprint author), Hosp Univ La Paz, Serv Neonatol, Paseo Castellana 261, Madrid 28046, Spain.</t>
  </si>
  <si>
    <t>Bravo, MC; Ybarra, M; Madero, R; Pellicer, A</t>
  </si>
  <si>
    <t>Childhood neurodevelopmental outcome in low birth weight infants with postligation cardiac syndrome after ductus arteriosus closure: 5-years follow up</t>
  </si>
  <si>
    <t>EUROPEAN JOURNAL OF PEDIATRICS</t>
  </si>
  <si>
    <t>[Bravo, M. C.; Ybarra, M.; Pellicer, A.] La Paz Univ Hosp, Neonatol, Madrid, Spain; [Madero, R.] La Paz Univ Hosp, Div Stat, Madrid, Spain</t>
  </si>
  <si>
    <t>0340-6199</t>
  </si>
  <si>
    <t>Allen, AA; Martinez-Biarge, M; Quero, J; Garcia-Alix, A</t>
  </si>
  <si>
    <t>THE IMPACT OF CARING FOR CHILDREN BORN WITH SYMPTOMATIC CONGENITAL CYTOMEGALOVIRUS INFECTION ON THEIR FAMILIES</t>
  </si>
  <si>
    <t>[Allen, A. Alarcon] Oxford Univ Hosp NHS Fdn Trust, Neonatal Med, Oxford, England; [Martinez-Biarge, M.] Imperial Coll, Hammersmith Hosp, Pediat, London, England; [Quero, J.] La Paz Univ Hosp, Neonatol, Madrid, Spain; [Garcia-Alix, A.] St Joan de Deu Univ Hosp, Neonatol, Barcelona, Spain</t>
  </si>
  <si>
    <t>Dal-Re, R; Omenaca, F; Gracia, D</t>
  </si>
  <si>
    <t>When the information provided to participants of a comparative effectiveness trial ends up in the court: The opening of Pandora's box?</t>
  </si>
  <si>
    <t>[Dal-Re, Rafael] Univ Autonoma Madrid, Ctr Excelencia Int, Invest Clin, Programa BUC Biociencias UAN CSIC, Madrid, Spain; [Omenaca, Felix] Univ Autonoma Madrid, Dept Pediat, Serv Neonatol, Hosp Univ La Paz,Fac Med, Madrid, Spain; [Gracia, Diego] Univ Complutense, Dept Med Prevent Salud Publ &amp; Hist Ciencia, Madrid, Spain</t>
  </si>
  <si>
    <t>Dal-Re, R (reprint author), Univ Autonoma Madrid, Ctr Excelencia Int, Invest Clin, Programa BUC Biociencias UAN CSIC, Madrid, Spain.</t>
  </si>
  <si>
    <t>Ng, K; Stoll, B; Chacko, S; de Pipaon, MS; Lauridsen, C; Gray, M; Squires, EJ; Marini, J; Zamora, IJ; Olutoye, OO; Burrin, DG</t>
  </si>
  <si>
    <t>Vitamin E in New-Generation Lipid Emulsions Protects Against Parenteral Nutrition-Associated Liver Disease in Parenteral Nutrition-Fed Preterm Pigs</t>
  </si>
  <si>
    <t>JOURNAL OF PARENTERAL AND ENTERAL NUTRITION</t>
  </si>
  <si>
    <t>[Ng, Kenneth; Burrin, Douglas G.] Baylor Coll Med, Dept Pediat, Sect Gastroenterol Hepatol &amp; Nutr, Houston, TX 77030 USA; [Stoll, Barbara; Chacko, Shaji; Marini, Juan; Burrin, Douglas G.] USDA ARS, Childrens Nutr Res Ctr, Houston, TX USA; [Saenz de Pipaon, Miguel] La Paz Univ Hosp, Dept Neonatol, Madrid, Spain; [Lauridsen, Charlotte] Aarhus Univ, Dept Anim Sci, Tjele, Denmark; [Gray, Matthew; Squires, E. James] Univ Guelph, Dept Anim &amp; Poultry Sci, Guelph, ON, Canada; [Zamora, Irving J.; Olutoye, Oluyinka O.] Texas Childrens Hosp, Baylor Coll Med, Michael DeBakey Dept Surg, Div Pediat Surg, Houston, TX 77030 USA</t>
  </si>
  <si>
    <t>Burrin, DG (reprint author), USDA, Childrens Nutr Res Ctr, 1100 Bates St, Houston, TX 77030 USA.</t>
  </si>
  <si>
    <t>0148-6071</t>
  </si>
  <si>
    <t>Kali, GTJ; Martinez-Biarge, M; Van Zyl, J; Smith, J; Rutherford, M</t>
  </si>
  <si>
    <t>Therapeutic hypothermia for neonatal hypoxic-ischaemic encephalopathy had favourable outcomes at a referral hospital in a middle-income country</t>
  </si>
  <si>
    <t>[Kali, Gugulabatembunamahlubi Tenjiwe Jabulile; Martinez-Biarge, Miriam; Smith, Johan; Rutherford, Mary] Univ Stellenbosch, Dept Paediat &amp; Child Hlth, Cape Town, South Africa; [Kali, Gugulabatembunamahlubi Tenjiwe Jabulile; Van Zyl, Jeanetta; Smith, Johan] Tygerberg Childrens Hosp, Cape Town, South Africa; [Martinez-Biarge, Miriam] Univ London Imperial Coll Sci Technol &amp; Med, Hammersmith Hosp, Dept Paediat, London, England; [Rutherford, Mary] St Thomas Hosp, Kings Coll London, Ctr Developing Brain, Div Bioengn &amp; Imaging Sci,Dept Perinatal Imaging, London, England</t>
  </si>
  <si>
    <t>Kali, GTJ (reprint author), Univ Stellenbosch, Fac Med &amp; Hlth Sci, Dept Paediat &amp; Child Hlth, POB 19063, ZA-7505 Tygerberg, South Africa.</t>
  </si>
  <si>
    <t>Mazmanyan, PA; Nikoghosyan, KV; Kerobyan, VV; Mellor, KJ; Diez-Sebastian, J; Martinez-Biarge, M; Cowan, FM</t>
  </si>
  <si>
    <t>Preterm cranial ultrasound scanning is both feasible and effective in a middle-income country</t>
  </si>
  <si>
    <t>[Mazmanyan, Pavel A.; Kerobyan, Varsenik V.] Res Ctr Maternal &amp; Child Hlth Protect, Mashtots Ave 22, Yerevan 0002, Armenia; [Mazmanyan, Pavel A.; Nikoghosyan, Knarik V.; Kerobyan, Varsenik V.] Yerevan State Med Univ, Dept Neonatol, Yerevan, Armenia; [Mellor, Kathy J.] BirthLink, London, England; [Diez-Sebastian, Jesus] La Paz Univ Hosp, Dept Biostat, Madrid, Spain; [Martinez-Biarge, Miriam; Cowan, Frances M.] Univ London Imperial Coll Sci Technol &amp; Med, Dept Paediat, London, England</t>
  </si>
  <si>
    <t>Mazmanyan, PA (reprint author), Res Ctr Maternal &amp; Child Hlth Protect, Mashtots Ave 22, Yerevan 0002, Armenia.</t>
  </si>
  <si>
    <t>E291</t>
  </si>
  <si>
    <t>E299</t>
  </si>
  <si>
    <t>Riera, J; Hyttel-Sorensen, S; Bravo, MC; Cabanas, F; Lopez-Ortego, P; Sanchez, L; Ybarra, M; Dempsey, E; Greisen, G; Austin, T; Claris, O; Fumagalli, M; Gluud, C; Lemmers, P; Pichler, G; Plomgaard, AM; van Bel, F; Wolf, M; Pellicer, A</t>
  </si>
  <si>
    <t>The SafeBoosC phase II clinical trial: an analysis of the interventions related with the oximeter readings</t>
  </si>
  <si>
    <t>ARCHIVES OF DISEASE IN CHILDHOOD-FETAL AND NEONATAL EDITION</t>
  </si>
  <si>
    <t>[Riera, Joan; Carmen Bravo, Maria; Lopez-Ortego, Paloma; Sanchez, Laura; Ybarra, Marta; Mette Plomgaard, Anne; Pellicer, Adelina] La Paz Univ Hosp, Dept Neonatol, Paseo Castellana 261, ES-28046 Madrid, Spain; [Riera, Joan] Tech Univ, Ctr Biomed Technol, Madrid, Spain; [Hyttel-Sorensen, Simon; Greisen, Gorm] Copenhagen Univ Hosp, Rigshosp, Dept Neonatol, Copenhagen, Denmark; [Cabanas, Fernando] La Paz Univ Hosp IdiPAZ, Biomed Res Fdn, Madrid, Spain; [Dempsey, Eugene] Natl Univ Ireland Univ Coll Cork, Dept Paediat &amp; Child Hlth, Cork, Ireland; [Austin, Topun] Cambridge Univ Hosp NHS Fdn Trust, Rosie Hosp, Cambridge, England; [Claris, Olivier] Hop Femme Mere Enfants, Dept Neonatol, Bron, France; [Fumagalli, Monica] Fdn IRCCS Ca Granda Osped Maggiore Policlin, NICU, Milan, Italy; [Gluud, Christian] Copenhagen Univ Hosp, Rigshosp, Ctr Clin Intervent Res, Copenhagen Trial Unit, Copenhagen, Denmark; [Lemmers, Petra; van Bel, Frank] Wilhelmina Childrens Hosp, Univ Med Ctr Utrecht, Utrecht, Netherlands; [Pichler, Gerhard] Med Univ Graz, Dept Pediat, Graz, Austria; [Wolf, Martin] Univ Zurich Hosp, Div Neonatol, Biomed Opt Res Lab, CH-8091 Zurich, Switzerland</t>
  </si>
  <si>
    <t>Riera, J (reprint author), La Paz Univ Hosp, Dept Neonatol, Paseo Castellana 261, ES-28046 Madrid, Spain.</t>
  </si>
  <si>
    <t>1359-2998</t>
  </si>
  <si>
    <t>F333</t>
  </si>
  <si>
    <t>F338</t>
  </si>
  <si>
    <t>Martinez-Biarge, M; Groenendaal, F; Kersbergen, KJ; Benders, MJNL; Foti, F; Cowan, FM; de Vries, LS</t>
  </si>
  <si>
    <t>MRI Based Preterm White Matter Injury Classification: The Importance of Sequential Imaging in Determining Severity of Injury</t>
  </si>
  <si>
    <t>[Martinez-Biarge, Miriam; Foti, Francesca; Cowan, Frances M.] Univ London Imperial Coll Sci Technol &amp; Med, Dept Paediat, London, England; [Groenendaal, Floris; Kersbergen, Karina J.; Benders, Manon J. N. L.; de Vries, Linda S.] UMCU, Wilhelmina Childrens Hosp, Dept Neonatol, Utrecht, Netherlands</t>
  </si>
  <si>
    <t>de Vries, LS (reprint author), UMCU, Wilhelmina Childrens Hosp, Dept Neonatol, Utrecht, Netherlands.</t>
  </si>
  <si>
    <t>e0156245</t>
  </si>
  <si>
    <t>Martinez-Biarge, M; Cheong, JLY; Diez-Sebastian, J; Mercuri, E; Dubowitz, LMS; Cowan, FM</t>
  </si>
  <si>
    <t>Risk Factors for Neonatal Arterial Ischemic Stroke: The Importance of the Intrapartum Period</t>
  </si>
  <si>
    <t>JOURNAL OF PEDIATRICS</t>
  </si>
  <si>
    <t>[Martinez-Biarge, Miriam; Cheong, Jeanie L. Y.; Mercuri, Eugenio; Dubowitz, Lilly M. S.; Cowan, Frances M.] Univ London Imperial Coll Sci Technol &amp; Med, Dept Pediat, London W12 0HS, England; [Cheong, Jeanie L. Y.] Royal Womens Hosp, Dept Newborn Res, Melbourne, Vic, Australia; [Cheong, Jeanie L. Y.] Royal Womens Hosp, Dept Neonatal Serv, Melbourne, Vic, Australia; [Diez-Sebastian, Jesus] La Paz Univ Hosp, Dept Biostat, Madrid, Spain; [Martinez-Biarge, Miriam; Mercuri, Eugenio] Catholic Univ, Pediat Neurol Unit, Rome, Italy</t>
  </si>
  <si>
    <t>Martinez-Biarge, M (reprint author), Univ London Imperial Coll Sci Technol &amp; Med, Dept Pediat, Hammersmith Hosp, 5th Floor Hammersmith House,DuCane Rd, London W12 0HS, England.</t>
  </si>
  <si>
    <t>0022-3476</t>
  </si>
  <si>
    <t>Alcaide, MJ; Gomez-Rioja, R; Louzao, P; Fernandez-Calle, P; Oliver, P; Iturzaeta, JM; Fernandez-Puntero, B; Buno, A</t>
  </si>
  <si>
    <t>Vitamin K interference in the measurement of plasma ammonia</t>
  </si>
  <si>
    <t>JOURNAL OF CLINICAL PATHOLOGY</t>
  </si>
  <si>
    <t>[Alcaide, M. J.; Gomez-Rioja, R.; Louzao, P.; Fernandez-Calle, P.; Oliver, P.; Iturzaeta, J. M.; Fernandez-Puntero, B.; Buno, A.] La Paz Univ Hosp, Lab Med, Madrid 28046, Spain</t>
  </si>
  <si>
    <t>Alcaide, MJ (reprint author), Hosp Univ La Paz, Pso Castellana 261, Madrid 28046, Spain.</t>
  </si>
  <si>
    <t>0021-9746</t>
  </si>
  <si>
    <t>Plomgaard, AM; van Oeveren, W; Petersen, TH; Alderliesten, T; Austin, T; van Bel, F; Benders, M; Claris, O; Dempsey, E; Franz, A; Fumagalli, M; Gluud, C; Hagmann, C; Hyttel-Sorensen, S; Lemmers, P; Pellicer, A; Pichler, G; Winkel, P; Greisen, G</t>
  </si>
  <si>
    <t>The SafeBoosC II randomized trial: treatment guided by near-infrared spectroscopy reduces cerebral hypoxia without changing early biomarkers of brain injury</t>
  </si>
  <si>
    <t>PEDIATRIC RESEARCH</t>
  </si>
  <si>
    <t>[Plomgaard, Anne M.; Hyttel-Sorensen, Simon; Greisen, Gorm] Copenhagen Univ Hosp, Rigshosp, Dept Neonatol, Copenhagen, Denmark; [van Oeveren, Wim] HaemoScan BV, Groningen, Netherlands; [Petersen, Tue H.] Copenhagen Univ Hosp, Rigshosp, Res Unit Brain Injury Neurorehabilitat Copenhagen, Dept Neurorehabil,TBI Unit, Hvidovre, Denmark; [Alderliesten, Thomas; van Bel, Frank; Benders, Manon; Lemmers, Petra] Univ Med Ctr Utrecht, Wilhelmina Childrens Hosp, Utrecht, Netherlands; [Austin, Topun] Cambridge Univ Hosp NHS Fdn Trust, Rosie Matern Hosp, Cambridge, England; [Claris, Olivier] Hosp Femme Mere Enfants, Dept Neonatol, Bron, France; [Dempsey, Eugene] Natl Univ Ireland Univ Coll Cork, INFANT Ctr, Cork, Ireland; [Franz, Axel] Univ Tubingen, Dept Neonatol, Tubingen, Germany; [Fumagalli, Monica] Fdn IRCCS Ca Granda Osped Maggiore Policlin, NICU, Milan, Italy; [Gluud, Christian; Winkel, Per] Copenhagen Univ Hosp, Rigshosp, Ctr Clin Intervent Res, Copenhagen Trial Unit, Copenhagen, Denmark; [Hagmann, Cornelia] Univ Zurich, Dept Neonatol, Zurich, Switzerland; [Pellicer, Adelina] La Paz Univ Hosp, Dept Neonatol, Madrid, Spain; [Pichler, Gerhard] Med Univ Graz, Dept Pediat, Graz, Austria</t>
  </si>
  <si>
    <t>Plomgaard, AM (reprint author), Copenhagen Univ Hosp, Rigshosp, Dept Neonatol, Copenhagen, Denmark.</t>
  </si>
  <si>
    <t>0031-3998</t>
  </si>
  <si>
    <t>Riera, J; Cabanas, F; Serrano, JJ; Madero, R; Pellicer, A</t>
  </si>
  <si>
    <t>New developments in cerebral blood flow autoregulation analysis in preterm infants: a mechanistic approach</t>
  </si>
  <si>
    <t>[Riera, Joan; Pellicer, Adelina] La Paz Univ Hosp, Dept Neonatol, Madrid, Spain; [Riera, Joan; Javier Serrano, Jose] Tech Univ, Ctr Biomed Technol, Madrid, Spain; [Cabanas, Fernando] La Paz Univ Hosp IdiPAZ, Biomed Res Fdn, Madrid, Spain; [Javier Serrano, Jose] Biomed Res Networking Ctr Bioengn Biomat &amp; Nanome, Zaragoza, Spain; [Madero, Rosario] La Paz Univ Hosp, Div Stat, Madrid, Spain</t>
  </si>
  <si>
    <t>Riera, J (reprint author), La Paz Univ Hosp, Dept Neonatol, Madrid, Spain.; Riera, J (reprint author), Tech Univ, Ctr Biomed Technol, Madrid, Spain.</t>
  </si>
  <si>
    <t>Plomgaard, AM; Hagmann, C; Alderliesten, T; Austin, T; van Bel, F; Claris, O; Dempsey, E; Franz, A; Fumagalli, M; Gluud, C; Greisen, G; Hyttel-Sorensen, S; Lemmers, P; Pellicer, A; Pichler, G; Benders, M</t>
  </si>
  <si>
    <t>Brain injury in the international multicenter randomized SafeBoosC phase II feasibility trial: cranial ultrasound and magnetic resonance imaging assessments</t>
  </si>
  <si>
    <t>[Plomgaard, Anne M.; Greisen, Gorm; Hyttel-Sorensen, Simon] Copenhagen Univ Hosp, Rigshosp, Dept Neonatol, Copenhagen, Denmark; [Hagmann, Cornelia] Univ Zurich, Clin Neonatol, Zurich, Switzerland; [Alderliesten, Thomas; van Bel, Frank; Lemmers, Petra; Benders, Manon] Wilhelmina Childrens Hosp, Univ Med Ctr Utrecht, Utrecht, Netherlands; [Austin, Topun] Cambridge Univ Hosp NHS Fdn Trust, Rosie Matern Hosp, Cambridge, England; [Claris, Olivier] Hosp Femme Mere Enfants, Dept Neonatol, Bron, France; [Dempsey, Eugene] Natl Univ Ireland Univ Coll Cork, Dept Paediat &amp; Child Hlth, Cork, Ireland; [Franz, Axel] Univ Tubingen, Dept Neonatol, Tubingen, Germany; [Fumagalli, Monica] Fdn IRCCS Ca Granda Osped Maggiore Policlin, NICU, Milan, Italy; [Gluud, Christian] Copenhagen Univ Hosp, Rigshosp, Ctr Clin Intervent Res, Copenhagen Trial Unit, Copenhagen, Denmark; [Pellicer, Adelina] La Paz Univ Hosp, Dept Neonatol, Madrid, Spain; [Pichler, Gerhard] Med Univ Graz, Dept Pediat, Graz, Austria</t>
  </si>
  <si>
    <t>Alarcon, A; Martinez-Biarge, M; Cabanas, F; Quero, J; Garcia-Alix, A</t>
  </si>
  <si>
    <t>A Prognostic Neonatal Neuroimaging Scale for Symptomatic Congenital Cytomegalovirus Infection</t>
  </si>
  <si>
    <t>NEONATOLOGY</t>
  </si>
  <si>
    <t>[Alarcon, Ana] Oxford Univ Hosp NHS Fdn Trust, Neonatal Unit, Headley Way, Oxford OX3 9DU, England; [Martinez-Biarge, Miriam] Hammersmith Hosp, Imperial Coll, Dept Pediat, London, England; [Alarcon, Ana; Garcia-Alix, Alfredo] St Joan de Deu Univ Hosp, Dept Neonatol, Barcelona, Spain; [Martinez-Biarge, Miriam; Cabanas, Fernando; Quero, Jose] La Paz Univ Hosp, Dept Neonatol, Madrid, Spain</t>
  </si>
  <si>
    <t>Alarcon, A (reprint author), Oxford Univ Hosp NHS Fdn Trust, Neonatal Unit, Headley Way, Oxford OX3 9DU, England.</t>
  </si>
  <si>
    <t>1661-7800</t>
  </si>
  <si>
    <t>Estrin, GL; Kyriakopoulou, V; Makropoulos, A; Ball, G; Kuhendran, L; Chew, A; Hagberg, B; Martinez-Biarge, M; Allsop, J; Fox, M; Counsell, SJ; Rutherford, MA</t>
  </si>
  <si>
    <t>Altered white matter and cortical structure in neonates with antenatally diagnosed isolated ventriculomegaly</t>
  </si>
  <si>
    <t>NEUROIMAGE-CLINICAL</t>
  </si>
  <si>
    <t>[Estrin, G. Lockwood; Kyriakopoulou, V.; Makropoulos, A.; Ball, G.; Chew, A.; Allsop, J.; Fox, M.; Counsell, S. J.; Rutherford, M. A.] Kings Coll London, St Thomas Hosp, Div Imaging Sci &amp; Biomed Engn, Ctr Dev Brain,Kings Hlth Partners, London SE1 7EH, England; [Estrin, G. Lockwood; Kuhendran, L.; Chew, A.; Hagberg, B.; Martinez-Biarge, M.] Imperial Coll London, Hammersmith Hosp, MRC Clin Sci Ctr, Robert Steiner Unit,Imaging Sci Dept, London W12 0HS, England; [Hagberg, B.] Univ Gothenburg, Sahlgrenska Acad, Inst Neurosci &amp; Physiol, Gillberg Neuropsychiat Ctr, Kungsgatan 12, S-41118 Gothenburg, Sweden</t>
  </si>
  <si>
    <t>Estrin, GL (reprint author), London Sch Hyg &amp; Trop Med, Ctr Global Mental Hlth, Keppel St, London WC1E 7HT, England.</t>
  </si>
  <si>
    <t>2213-1582</t>
  </si>
  <si>
    <t>de la Calle, M; Omenaca, F; Bartha, JL</t>
  </si>
  <si>
    <t>Varicella infection in pregnancy</t>
  </si>
  <si>
    <t>[de la Calle, Maria; Luis Bartha, Jose] Hosp Univ La Paz, Unidad Med Maternofetal, Serv Obstet, Madrid, Spain; [Omenaca, Felix] Hosp Univ La Paz, Serv Neonatol, Madrid, Spain; [Omenaca, Felix] Hosp Univ La Paz, Serv Pediat, Madrid, Spain</t>
  </si>
  <si>
    <t>de la Calle, M (reprint author), Hosp Univ La Paz, Unidad Med Maternofetal, Serv Obstet, Madrid, Spain.</t>
  </si>
  <si>
    <t>Normative biometry of the fetal brain using magnetic resonance imaging.</t>
  </si>
  <si>
    <t>Kyriakopoulou, Vanessa; Vatansever, Deniz; Davidson, Alice; Patkee, Prachi; Elkommos, Samia; Chew, Andrew; Martinez-Biarge, Miriam; Hagberg, Bibbi; Damodaram, Mellisa; Allsop, Joanna; Fox, Matt; Hajnal, Joseph V; Rutherford, Mary A</t>
  </si>
  <si>
    <t>Brain structure &amp; function</t>
  </si>
  <si>
    <t>2016 Nov 24 (Epub 2016 Nov 24)</t>
  </si>
  <si>
    <t>Centre for the Developing Brain, Division of Imaging Sciences and Biomedical Engineering, Perinatal Imaging and Health, King's College London, King's Health Partners, St. Thomas' Hospital, 1st Floor South Wing, London, SE1 7EH, UK. vanessa.kyriakopoulou@kcl.ac.uk.</t>
  </si>
  <si>
    <t>1863-2661</t>
  </si>
  <si>
    <t>Lopez-De-Andres, A; Hernandez-Barrera, V; Lopez, R; Martin-Junco, P; Jimenez-Trujillo, I; Alvaro-Meca, A; Salinero-Fort, MA; Jimenez-Garcia, R</t>
  </si>
  <si>
    <t>Predictors of in-hospital mortality following major lower extremity amputations in type 2 diabetic patients using artificial neural networks</t>
  </si>
  <si>
    <t>BMC MEDICAL RESEARCH METHODOLOGY</t>
  </si>
  <si>
    <t>[Lopez-de-Andres, Ana; Hernandez-Barrera, Valentin; Jimenez-Trujillo, Isabel; Alvaro-Meca, Alejandro; Jimenez-Garcia, Rodrigo] Rey Juan Carlos Univ, Fac Hlth Sci, Prevent Med &amp; Publ Hlth Teaching &amp; Res Unit, Avda Atenas S-N, Alcorcon 28922, Comunidad De Ma, Spain; [Lopez, Roberto; Martin-Junco, Pablo] Artelnics, Dept Res &amp; Dev, Salamanca, Spain; [Salinero-Fort, Miguel Angel] Gerencia Atenc Primaria, Direcc Tecn Docencia &amp; Invest, Madrid, Comunidad De Ma, Spain</t>
  </si>
  <si>
    <t>Lopez-De-Andres, A (reprint author), Rey Juan Carlos Univ, Fac Hlth Sci, Prevent Med &amp; Publ Hlth Teaching &amp; Res Unit, Avda Atenas S-N, Alcorcon 28922, Comunidad De Ma, Spain.</t>
  </si>
  <si>
    <t>1471-2288</t>
  </si>
  <si>
    <t>Siviero, P; Zambon, S; Limongi, F; Castell, MV; Cooper, C; Deeg, DJH; Denkinger, MD; Dennison, EM; Edwards, MH; Gesmundo, A; Otero, A; Pedersen, NL; Peter, R; Queipo, R; Timmermans, EJ; van Schoor, NM; Maggi, S</t>
  </si>
  <si>
    <t>How Hand Osteoarthritis, Comorbidity, and Pain Interact to Determine Functional Limitation in Older People: Observations From the European Project on OSteoArthritis Study</t>
  </si>
  <si>
    <t>[Siviero, Paola; Zambon, Sabina; Limongi, Federica; Gesmundo, Antonella; Maggi, Stefania] CNR, Neurosci Inst, Padua, Italy; [Zambon, Sabina] Univ Padua, Padua, Italy; [Victoria Castell, Maria; Otero, Angel] Univ Autonoma Madrid, Madrid, Spain; [Cooper, Cyrus; Dennison, Elaine M.; Edwards, Mark H.; Queipo, Rocio] Univ Southampton, Southampton Gen Hosp, Southampton, Hants, England; [Deeg, Dorly J. H.; Timmermans, Erik J.; van Schoor, Natasja M.] Vrije Univ Amsterdam, Med Ctr, Amsterdam, Netherlands; [Denkinger, Michael D.; Peter, Richard] Univ Ulm, Ulm, Germany; [Pedersen, Nancy L.] Karolinska Inst, Stockholm, Sweden</t>
  </si>
  <si>
    <t>Siviero, P (reprint author), CNR, Neurosci Inst, Aging Branch, Via Giustiniani 2, I-35128 Padua, Italy.</t>
  </si>
  <si>
    <t>Gonzalez-Montalvo, JI; Alarcon, T; Gotor, P; Queipo, R; Velasco, R; Hoyos, R; Pardo, A; Otero, A</t>
  </si>
  <si>
    <t>Prevalence of sarcopenia in acute hip fracture patients and its influence on short-term clinical outcome</t>
  </si>
  <si>
    <t>GERIATRICS &amp; GERONTOLOGY INTERNATIONAL</t>
  </si>
  <si>
    <t>[Gonzalez-Montalvo, Juan I.; Alarcon, Teresa; Gotor, Pilar; Velasco, Rocio; Hoyos, Ruben; Pardo, Armando] La Paz Univ Hosp, Dept Geriatr, Madrid, Spain; [Gonzalez-Montalvo, Juan I.; Alarcon, Teresa] Univ Autonoma Madrid, Dept Med, Madrid, Spain; [Queipo, Rocio; Otero, Angel] Univ Autonoma Madrid, Dept Prevent Med, Madrid, Spain; [Gonzalez-Montalvo, Juan I.; Alarcon, Teresa; Gotor, Pilar; Queipo, Rocio; Otero, Angel] La Paz Univ Hosp, IdiPAZ, Res Inst, Madrid, Spain</t>
  </si>
  <si>
    <t>Gonzalez-Montalvo, JI (reprint author), Hosp Univ La Paz, Serv Geriatria, Paseo Castellana 261, Madrid 28046, Spain.</t>
  </si>
  <si>
    <t>1444-1586</t>
  </si>
  <si>
    <t>Lopez-de-Andres, A; Jimenez-Trujillo, MI; Hernandez-Barrera, V; de Miguel-Yanes, JM; Mendez-Bailon, M; Perez-Farinos, N; Lunar, CD; Cardenas-Valladolid, J; Salinero-Fort, MA; Jimenez-Garcia, R; Carrasco-Garrido, P</t>
  </si>
  <si>
    <t>Trends in the Prevalence of Depression in Hospitalized Patients with Type 2 Diabetes in Spain: Analysis of Hospital Discharge Data from 2001 to 2011 (vol 10, e0117346, 2015)</t>
  </si>
  <si>
    <t>AUG 29</t>
  </si>
  <si>
    <t>e0162227</t>
  </si>
  <si>
    <t>Jimenez-Trujillo, I; Jimenez-Garcia, R; Esteban-Hernandez, J; Hernandez-Barrera, V; Garrido, PC; Salinero-Fort, MA; Cardenas-Valladolid, J; Lopez-de-Andres, A</t>
  </si>
  <si>
    <t>Predictors of Adherence to Multiple Clinical Preventive Recommendations among Adults with Diabetes in Spain (vol 10, e0131844, 2015)</t>
  </si>
  <si>
    <t>e0160477</t>
  </si>
  <si>
    <t>Salinero-Fort, MA; Burgos-Lunar, C; Lahoz, C; Mostaza, JM; Abanades-Herranz, JC; Laguna-Cuesta, F; Estirado-de Cabo, E; Garcia-Iglesias, F; Gonzalez-Alegre, T; Fernandez-Puntero, B; Montesano-Sanchez, L; Vicent-Lopez, D; Cornejo-del Rio, V; Fernandez-Garcia, PJ; Sanchez-Arroyo, V; Sabin-Rodriguez, C; Lopez-Lopez, S; Patron-Barandio, P; Gomez-Campelo, P</t>
  </si>
  <si>
    <t>Performance of the Finnish Diabetes Risk Score and a Simplified Finnish Diabetes Risk Score in a Community-Based, Cross-Sectional Programme for Screening of Undiagnosed Type 2 Diabetes Mellitus and Dysglycaemia in Madrid, Spain: The SPREDIA-2 Study</t>
  </si>
  <si>
    <t>[Salinero-Fort, M. A.] Consejeria Sanidad Madrid, Subdirecc Gen Invest Sanitaria, Madrid, Spain; [Salinero-Fort, M. A.; Burgos-Lunar, C.; Abanades-Herranz, J. C.; Gomez-Campelo, P.] MADIABET Res Grp, Madrid, Spain; [Salinero-Fort, M. A.; Burgos-Lunar, C.; Abanades-Herranz, J. C.; Gomez-Campelo, P.] IdiPAZ, Aging &amp; Fragil Elderly Grp, Madrid, Spain; [Salinero-Fort, M. A.; Burgos-Lunar, C.] Red Invest Serv Salud Enfermedades Cron REDISSEC, Madrid, Spain; [Burgos-Lunar, C.] Consejeria Sanidad, Direcc Gen Salud Publ, Subdirecc Promoc Prevenc &amp; Educ Salud, Madrid, Spain; [Lahoz, C.; Mostaza, J. M.; Laguna-Cuesta, F.; Estirado-de Cabo, E.; Garcia-Iglesias, F.; Gonzalez-Alegre, T.] Hosp Carlos III, Med Interna Serv, Madrid, Spain; [Abanades-Herranz, J. C.] Ctr Salud Monovar, Serv Madrileno Salud, Madrid, Spain; [Fernandez-Puntero, B.; Vicent-Lopez, D.; Cornejo-del Rio, V.; Fernandez-Garcia, P. J.; Sanchez-Arroyo, V.; Sabin-Rodriguez, C.; Lopez-Lopez, S.; Patron-Barandio, P.] Hosp Carlos III, Madrid, Spain; [Montesano-Sanchez, L.] Hosp Fuenlabrada, Madrid, Spain; [Gomez-Campelo, P.] Hosp La Paz, Inst Hlth Res IdiPAZ, Plataforma Apoyo Investigador Novel PAIN Platform, Madrid, Spain</t>
  </si>
  <si>
    <t>Salinero-Fort, MA (reprint author), Consejeria Sanidad Madrid, Subdirecc Gen Invest Sanitaria, Madrid, Spain.; Salinero-Fort, MA (reprint author), MADIABET Res Grp, Madrid, Spain.; Salinero-Fort, MA (reprint author), IdiPAZ, Aging &amp; Fragil Elderly Grp, Madrid, Spain.; Salinero-Fort, MA (reprint author), Red Invest Serv Salud Enfermedades Cron REDISSEC, Madrid, Spain.</t>
  </si>
  <si>
    <t>e0158489</t>
  </si>
  <si>
    <t>Lopez-de-Andres, A; Jimenez-Trujillo, I; Jimenez-Garcia, R; Hernandez-Barrera, V; de Miguel-Yanes, JM; Mendez-Bailon, M; Perez-Farinos, N; Salinero-Fort, MA; Carrasco-Garrido, P</t>
  </si>
  <si>
    <t>National trends in incidence and outcomes of abdominal aortic aneurysm among elderly type 2 diabetic and non-diabetic patients in Spain (2003-2012) (vol 14, 48, 2015)</t>
  </si>
  <si>
    <t>[Lopez-de-Andres, Ana; Jimenez-Trujillo, Isabel; Jimenez-Garcia, Rodrigo; Hernandez-Barrera, Valentin; Carrasco-Garrido, Pilar] Rey Juan Carlos Univ, Fac Hlth Sci, Prevent Med &amp; Publ Hlth Teaching &amp; Res Unit, Avda Atenas S-N, Alcorcon 28922, Comunidad De Ma, Spain; [de Miguel-Yanes, Jose Ma] Hosp Gregorio Maranon, Dept Med, Madrid, Comunidad De Ma, Spain; [Mendez-Bailon, Manuel] Hosp Clin San Carlos, Dept Med, Madrid, Comunidad De Ma, Spain; [Perez-Farinos, Napoleon] Minist Hlth, Hlth Secur Agcy, Madrid, Comunidad De Ma, Spain; [Angel Salinero-Fort, Miguel] Gerencia Atenc Primaria, Direcc Tecn Docencia &amp; Invest, Madrid, Comunidad De Ma, Spain</t>
  </si>
  <si>
    <t>Zambon, S; Siviero, P; Denkinger, M; Limongi, F; Castell, MV; van der Pas, S; Otero, A; Edwards, MH; Peter, R; Pedersen, NL; Sanchez-Martinez, M; Dennison, EM; Gesmundo, A; Schaap, LA; Deeg, DJH; van Schoor, NM; Maggi, S</t>
  </si>
  <si>
    <t>Role of Osteoarthritis, Comorbidity, and Pain in Determining Functional Limitations in Older Populations: European Project on Osteoarthritis</t>
  </si>
  <si>
    <t>ARTHRITIS CARE &amp; RESEARCH</t>
  </si>
  <si>
    <t>[Zambon, Sabina] Univ Padua, Padua, Italy; [Siviero, Paola; Limongi, Federica; Gesmundo, Antonella; Maggi, Stefania] CNR, Neurosci Inst, Aging Branch, Padua, Italy; [Denkinger, Michael; Peter, Richard] Univ Ulm, Ulm, Germany; [Victoria Castell, Maria; Otero, Angel; Sanchez-Martinez, Mercedes] Univ Autonoma Madrid, Madrid, Spain; [van der Pas, Suzan; Schaap, Laura A.; Deeg, Dorly J. H.; van Schoor, Natasja M.] Vrije Univ Amsterdam, Med Ctr, Inst Hlth &amp; Care Res, Amsterdam, Netherlands; [Edwards, Mark H.; Dennison, Elaine M.] Univ Southampton, Southampton Gen Hosp, Southampton, Hants, England; [Pedersen, Nancy L.] Karolinska Inst, Stockholm, Sweden</t>
  </si>
  <si>
    <t>Zambon, S (reprint author), Univ Padua, Dept Med, Via Giustiniani 2, I-35128 Padua, Italy.</t>
  </si>
  <si>
    <t>2151-464X</t>
  </si>
  <si>
    <t>van Schoor, NM; Zambon, S; Castell, MV; Cooper, C; Denkinger, M; Dennison, EM; Edwards, MH; Herbolsheimer, F; Maggi, S; Sanchez-Martinez, M; Pedersen, NL; Peter, R; Schaap, LA; Rijnhart, JJM; van der Pas, S; Deeg, DJH</t>
  </si>
  <si>
    <t>Impact of clinical osteoarthritis of the hip, knee and hand on self-rated health in six European countries: the European Project on OSteoArthritis</t>
  </si>
  <si>
    <t>QUALITY OF LIFE RESEARCH</t>
  </si>
  <si>
    <t>[van Schoor, N. M.; Rijnhart, J. J. M.; van der Pas, S.; Deeg, D. J. H.] VU Univ Med Ctr Res, Dept Epidemiol &amp; Biostat, EMGO Inst Hlth &amp; Care Res, Van der Boechorststr 7, NL-1081 BT Amsterdam, Netherlands; [Zambon, S.] Univ Padua, Dept Med &amp; Surg Sci, Padua, Italy; [Zambon, S.; Maggi, S.] CNR, Aging Branch, Inst Neurosci, Padua, Italy; [Castell, M. V.; Sanchez-Martinez, M.] Univ Autonoma Madrid, Fac Med, Unit Primary Care &amp; Family Med, Madrid, Spain; [Cooper, C.; Dennison, E. M.; Edwards, M. H.] Southampton Gen Hosp, MRC Lifecourse Epidemiol Unit, Southampton SO9 4XY, Hants, England; [Denkinger, M.] Univ Ulm, Bethesda Geriatr Clin, D-89069 Ulm, Germany; [Herbolsheimer, F.; Peter, R.] Univ Ulm, Inst Hist Philosophy &amp; Eth Med, D-89069 Ulm, Germany; [Pedersen, N. L.] Karolinska Inst, Dept Med Epidemiol &amp; Biostat, Stockholm, Sweden; [Schaap, L. A.] Vrije Univ Amsterdam, Fac Earth &amp; Life Sci, Dept Hlth Sci, Amsterdam, Netherlands</t>
  </si>
  <si>
    <t>van Schoor, NM (reprint author), VU Univ Med Ctr Res, Dept Epidemiol &amp; Biostat, EMGO Inst Hlth &amp; Care Res, Van der Boechorststr 7, NL-1081 BT Amsterdam, Netherlands.</t>
  </si>
  <si>
    <t>0962-9343</t>
  </si>
  <si>
    <t>Jimenez-Trujillo, I; Gonzalez-Pascual, M; Jimenez-Garcia, R; Hernandez-Barrera, V; Miguel-Yanes, JMM; Mendez-Bailon, M; de Miguel-Diez, J; Salinero-Fort, MA; Perez-Farinos, N; Carrasco-Garrido, P; Lopez-de-Andres, A</t>
  </si>
  <si>
    <t>Type 2 Diabetes Mellitus and Thoracic Aortic Aneurysm and Dissection An Observational Population-Based Study in Spain From 2001 to 2012</t>
  </si>
  <si>
    <t>[Jimenez-Trujillo, Isabel; Gonzalez-Pascual, Montserrat; Jimenez-Garcia, Rodrigo; Hernandez-Barrera, Valentin; Carrasco-Garrido, Pilar; Lopez-de-Andres, Ana] Rey Juan Carlos Univ, Fac Hlth Sci, Prevent Med &amp; Publ Hlth Teaching &amp; Res Unit, Alcorcon, Spain; [Ma Miguel-Yanes, Jose; Mendez-Bailon, Manuel] Univ Complutense Madrid, Dept Med, Hosp Gregorio Maranon, Madrid, Comunidad De Ma, Spain; [de Miguel-Diez, Javier] Univ Complutense Madrid, Hosp Gen Univ Gregorio Maranon, Dept Pneumol, Madrid, Comunidad De Ma, Spain; [Angel Salinero-Fort, Miguel] Gerencia Atenc Primaria, Direcc Tecn Docencia &amp; Invest, Madrid, Comunidad De Ma, Spain; [Perez-Farinos, Napoleon] Minist Hlth, Hlth Secur Agcy, Madrid, Comunidad De Ma, Spain</t>
  </si>
  <si>
    <t>Lopez-De-Andres, A (reprint author), Rey Juan Carlos Univ, Fac Hlth Sci, Prevent Med &amp; Publ Hlth Teaching &amp; Res Unit, Avda Atenas S-N, Madrid 28922, Spain.</t>
  </si>
  <si>
    <t>e3618</t>
  </si>
  <si>
    <t>Salinero-Fort, MA; San Andres-Rebollo, FJ; de Burgos-Lunar, C; Abanades-Herranz, JC; Carrillo-de-Santa-Pau, E; Chico-Moraleja, RM; Jimenez-Garcia, R; Lopez-de-Andres, A; Gomez-Campelo, P</t>
  </si>
  <si>
    <t>Cardiovascular and all-cause mortality in patients with type 2 diabetes mellitus in the MADIABETES Cohort Study: Association with chronic kidney disease</t>
  </si>
  <si>
    <t>JOURNAL OF DIABETES AND ITS COMPLICATIONS</t>
  </si>
  <si>
    <t>[Angel Salinero-Fort, Miguel; Carlos Abanades-Herranz, Juan] Gerencia Atenc Primaria, Gerencia Adjunta Planificac &amp; Calidad, Serv Madrileno Salud, Madrid, Spain; [Angel Salinero-Fort, Miguel; de Burgos-Lunar, Carmen; Carlos Abanades-Herranz, Juan; Gomez-Campelo, Paloma] Hosp La Paz, Inst Hlth Res IdiPAZ, Aging &amp; Fragil Elderly Grp, Madrid, Spain; [Angel Salinero-Fort, Miguel; de Burgos-Lunar, Carmen] Red Invest Serv Salud Enfermedades Cron REDISSEC, Madrid, Spain; [Javier San Andres-Rebollo, Francisco] Ctr Salud Las Calesas, Serv Madrileno Salud, Madrid, Spain; [de Burgos-Lunar, Carmen] Hosp Univ La Paz, Serv Madrileno Salud, Serv Med Prevent, Madrid, Spain; [Carrillo-de-Santa-Pau, Enrique] Ctr Nacl Invest Oncol, Madrid, Spain; [Maria Chico-Moraleja, Rosa] Hosp Cent Def, Madrid, Spain; [Jimenez-Garcia, Rodrigo; Lopez-de-Andres, Ana] Univ Rey Juan Carlos, Fac Ciencias Salud, Madrid, Spain; [Gomez-Campelo, Paloma] Hosp La Paz, Inst Hlth Res IdiPAZ, Plataforma Apoyo Investigador Novel PAIN Platform, Madrid, Spain</t>
  </si>
  <si>
    <t>Salinero-Fort, MA (reprint author), Gerencia Atenc Primaria, Gerencia Adjunta Planificac &amp; Calidad, Serv Madrileno Salud, Madrid, Spain.; Salinero-Fort, MA (reprint author), Hosp La Paz, Inst Hlth Res IdiPAZ, Aging &amp; Fragil Elderly Grp, Madrid, Spain.; Salinero-Fort, MA (reprint author), Red Invest Serv Salud Enfermedades Cron REDISSEC, Madrid, Spain.</t>
  </si>
  <si>
    <t>1056-8727</t>
  </si>
  <si>
    <t>Alarcon, T; Gonzalez-Montalvo, JI; Martin-Vega, A; Gotor, P</t>
  </si>
  <si>
    <t>Improving persistence and adherence to osteoporosis treatment: a challenge to solve</t>
  </si>
  <si>
    <t>OSTEOPOROSIS INTERNATIONAL</t>
  </si>
  <si>
    <t>[Alarcon, T.; Gonzalez-Montalvo, J. I.; Gotor, P.] La Paz Univ Hosp, Acute Orthogeriatr Unit, Dept Geriatr, Madrid, Spain; [Alarcon, T.; Gonzalez-Montalvo, J. I.] Univ Autonoma Madrid, Sch Med, Madrid, Spain; [Alarcon, T.; Gonzalez-Montalvo, J. I.; Gotor, P.] La Paz Univ Hosp, IdiPAZ, Madrid, Spain; [Martin-Vega, A.] La Paz Univ Hosp, Dept Clin Management, Madrid, Spain; [Alarcon, T.] Hosp Univ La Paz, Serv Geriatr, Paseo Castellana 261, Madrid 28046, Spain</t>
  </si>
  <si>
    <t>Alarcon, T (reprint author), La Paz Univ Hosp, Acute Orthogeriatr Unit, Dept Geriatr, Madrid, Spain.; Alarcon, T (reprint author), Univ Autonoma Madrid, Sch Med, Madrid, Spain.; Alarcon, T (reprint author), La Paz Univ Hosp, IdiPAZ, Madrid, Spain.; Alarcon, T (reprint author), Hosp Univ La Paz, Serv Geriatr, Paseo Castellana 261, Madrid 28046, Spain.</t>
  </si>
  <si>
    <t>0937-941X</t>
  </si>
  <si>
    <t>Eiras, A; Teixeira, MA; Gonzalez-Montalvo, JI; Castell, MV; Queipo, R; Otero, A</t>
  </si>
  <si>
    <t>Consumption of drugs in over 65 in Porto (Portugal) and risk of potentially inappropriate medication prescribing</t>
  </si>
  <si>
    <t>ATENCION PRIMARIA</t>
  </si>
  <si>
    <t>[Eiras, Andreia; Antonieta Teixeira, M.] Unidade Sadde Familiar Rainha D Amelia, Oporto, Portugal; [Gonzalez-Montalvo, Juan I.; Castell, Maria-Victoria; Queipo, Rocio; Otero, Angel] Hosp La Paz, IDIPAZ Inst Invest Sanitaria, Madrid, Spain; [Gonzalez-Montalvo, Juan I.] Hosp Univ La Paz, Serv Geriatr, Madrid, Spain; [Gonzalez-Montalvo, Juan I.] Univ Autonoma Madrid, Fac Med, Dept Med, Madrid, Spain; [Castell, Maria-Victoria] Ctr Salud Dr Castroviejo Atenc Primaria, Subdirecc Asistencial Norte, Madrid, Spain; [Otero, Angel] Univ Autonoma Madrid, Fac Med, Dept Med Prevent &amp; Salud Publ, Madrid, Spain</t>
  </si>
  <si>
    <t>Eiras, A (reprint author), Unidade Sadde Familiar Rainha D Amelia, Oporto, Portugal.</t>
  </si>
  <si>
    <t>0212-6567</t>
  </si>
  <si>
    <t>Lopez-de-Andres, A; Jimenez-Garcia, R; Jimenez-Trujillo, I; Hernandez-Barrera, V; de Miguel-Yanes, JM; Mendez-Bailon, M; Perez-Farinos, N; de Miguel-Diez, J; Salinero-Fort, MA; Carrasco-Garrido, P</t>
  </si>
  <si>
    <t>Incidence, surgical procedures, and outcomes of hip fracture among elderly type 2 diabetic and non-diabetic patients in Spain (2004-2013)</t>
  </si>
  <si>
    <t>[Lopez-de-Andres, A.; Jimenez-Garcia, R.; Jimenez-Trujillo, I.; Hernandez-Barrera, V.; Carrasco-Garrido, P.] Rey Juan Carlos Univ, Fac Hlth Sci, Prevent Med &amp; Publ Hlth Teaching &amp; Res Unit, Alcorcon, Comunidad De Ma, Spain; [de Miguel-Yanes, J. M.] Hosp Gregorio Maranon, Dept Med, Madrid, Comunidad De Ma, Spain; [Mendez-Bailon, M.] Hosp Clin San Carlos, Dept Med, Madrid, Comunidad De Ma, Spain; [Perez-Farinos, N.] Minist Hlth, Hlth Secur Agcy, Madrid, Comunidad De Ma, Spain; [de Miguel-Diez, J.] Univ Complutense Madrid, Hosp Gen Univ Gregorio Maranon, Dept Pneumol, Madrid, Comunidad De Ma, Spain; [Salinero-Fort, M. A.] Gerencia Atenc Primaria, Direcc Tecn Docencia &amp; Invest, Madrid, Comunidad De Ma, Spain</t>
  </si>
  <si>
    <t>Lopez-de-Andres, A (reprint author), Rey Juan Carlos Univ, Fac Hlth Sci, Prevent Med &amp; Publ Hlth Teaching &amp; Res Unit, Alcorcon, Comunidad De Ma, Spain.</t>
  </si>
  <si>
    <t>Herbolsheimer, F; Schaap, LA; Edwards, MH; Maggi, S; Otero, A; Timmermans, EJ; Denkinger, MD; van der Pas, S; Dekker, J; Cooper, C; Dennison, EM; van Schoor, NM; Peter, R</t>
  </si>
  <si>
    <t>Physical Activity Patterns Among Older Adults With and Without Knee Osteoarthritis in Six European Countries</t>
  </si>
  <si>
    <t>[Herbolsheimer, Florian; Denkinger, Michael D.; Peter, Richard] Univ Ulm, D-89081 Ulm, Germany; [Schaap, Laura A.; van der Pas, Suzan; Dekker, Joost; van Schoor, Natasja M.] Vrije Univ Amsterdam Med Ctr, Amsterdam, Netherlands; [Edwards, Mark H.; Cooper, Cyrus; Dennison, Elaine M.] Univ Southampton, Southampton, Hants, England; [Edwards, Mark H.; Cooper, Cyrus; Dennison, Elaine M.] Southampton Gen Hosp, Southampton SO9 4XY, Hants, England; [Maggi, Stefania] Univ Padua, Padua, Italy; [Maggi, Stefania] CNR, Padua, Italy; [Otero, Angel] Univ Autonoma Madrid, Fac Med, Madrid, Spain</t>
  </si>
  <si>
    <t>Herbolsheimer, F (reprint author), Univ Ulm, Inst Hist Philosophy &amp; Eth Med, Pk Str 11, D-89081 Ulm, Germany.</t>
  </si>
  <si>
    <t>Lahoz, C; Mostaza, JM; Salinero-Fort, MA; Garcia-Iglesias, F; Gonzalez-Alegre, T; Estirado, E; Laguna, F; de Burgos-Lunar, C; Sanchez-Arroyo, V; Sabin, C; Lopez, S; Cornejo-Del-Rio, V; Patron, P; Fernandez-Garcia, P; Fernandez-Puntero, B; Vicent, D; Montesano-Sanchez, L</t>
  </si>
  <si>
    <t>Peripheral Atherosclerosis in Patients With Erectile Dysfunction: A Population-Based Study</t>
  </si>
  <si>
    <t>JOURNAL OF SEXUAL MEDICINE</t>
  </si>
  <si>
    <t>[Lahoz, Carlos; Mostaza, Jose M.; Garcia-Iglesias, Francisca; Gonzalez-Alegre, Teresa; Estirado, Eva] Hosp Carlos III, Dept Internal Med, Atherosclerosis Unit, Madrid, Spain; [Salinero-Fort, Miguel A.] Serv Madrileno Salud, Atenc Primaria, Gerencia Adjunta Planificac &amp; Calidad, Madrid, Spain; [de Burgos-Lunar, Carmen] Hosp Univ La Paz, Serv Med Prevent, Madrid, Spain; [Sanchez-Arroyo, Vanesa; Sabin, Concesa; Lopez, Silvia; Cornejo-Del-Rio, Victor; Patron, Pedro; Fernandez-Garcia, Pedro; Fernandez-Puntero, Belen; Vicent, David; Montesano-Sanchez, Luis] Hosp Carlos III, Madrid, Spain</t>
  </si>
  <si>
    <t>Lahoz, C (reprint author), Hosp Carlos III, Unidad Arteriosclerosis, C Sinesio Delgado 10, Madrid 28029, Spain.</t>
  </si>
  <si>
    <t>1743-6095</t>
  </si>
  <si>
    <t>1743-6109</t>
  </si>
  <si>
    <t>de Hoyos-Alonso, MD; Bonis, J; Bryant, V; Alcala, MVC; Puime, AO</t>
  </si>
  <si>
    <t>Quality of registration of dementia diagnosis in primary care: The situation in Spain in 2002-2011</t>
  </si>
  <si>
    <t>[del Canto de Hoyos-Alonso, Maria] DA Oeste, Ctr Salud Pedro Lain Entralgo, Serv Madrileno Salud, Madrid, Spain; [Bonis, Julio; Bryant, Veronica] Agencia Espanola Med &amp; Prod Sanitarios, Div Farmacoepidemiol &amp; Farmacovigilancia, Programa BIFAP, Madrid, Spain; [Castell Alcala, Maria Victoria] DA Norte, Ctr Salud Dr Castroviejo, Serv Madrileno Salud, Madrid, Spain; [Castell Alcala, Maria Victoria; Otero Puime, Angel] Inst Invest La Paz IdiPAZ, Madrid, Spain; [Otero Puime, Angel] Univ Autonoma Madrid, Dept Med Prevent &amp; Salud Publ, Madrid, Spain</t>
  </si>
  <si>
    <t>de Hoyos-Alonso, MD (reprint author), DA Oeste, Ctr Salud Pedro Lain Entralgo, Serv Madrileno Salud, Madrid, Spain.</t>
  </si>
  <si>
    <t>de Hoyos-Alonso, MC; Bonis, J; Tapias-Merino, E; Castell, MV; Otero, A</t>
  </si>
  <si>
    <t>Estimated prevalence of dementia based on analysis of drug databases in the Region of Madrid (Spain)</t>
  </si>
  <si>
    <t>[de Hoyos-Alonso, M. C.] Serv Madrileno Salud, Ctr Salud Pedro Lain Entralgo, DA Oeste, Madrid, Spain; [Bonis, J.] Agencia Espanola Medicamento &amp; Prod Sanitarios, Proyecto BIFAP, Div Farmacoepidemiol &amp; Farmacovigilancia, Madrid, Spain; [Tapias-Merino, E.] Serv Madrileno Salud, Ctr Salud Comillas, DA Ctr, Madrid, Spain; [Castell, M. V.] Serv Madrileno Salud, Ctr Salud Dr Castroviejo, DA Norte, Madrid, Spain; [Castell, M. V.; Otero, A.] Inst Invest La Paz, IdiPAZ, Madrid, Spain; [Otero, A.] Univ Autonoma Madrid, Dept Med Preventiva &amp; Salud Publ, Madrid, Spain</t>
  </si>
  <si>
    <t>de Hoyos-Alonso, MC (reprint author), Serv Madrileno Salud, Ctr Salud Pedro Lain Entralgo, DA Oeste, Madrid, Spain.</t>
  </si>
  <si>
    <t>van der Pas, S; Schaap, LA; Castell, MV; Cooper, C; Denkinger, M; Edwards, MH; Herbolsheimer, F; Maggi, S; Sanchez-Martinez, M; Pedersen, NL; Peter, R; Zambon, S; Wiegersma, SB; Dekker, J; Dennison, EM; Deeg, DJH</t>
  </si>
  <si>
    <t>Availability and use of neighborhood resources by older people with osteoarthritis: Results from the European Project on OSteoArthritis</t>
  </si>
  <si>
    <t>HEALTH &amp; PLACE</t>
  </si>
  <si>
    <t>[van der Pas, S.; Wiegersma, S. B.; Deeg, D. J. H.] Vrije Univ Amsterdam Med Ctr, EMGO Inst Hlth &amp; Care Res, Dept Epidemiol &amp; Biostat, Boelelaan 1089a, NL-1081 HV Amsterdam, Netherlands; [Schaap, L. A.] Vrije Univ Amsterdam, Dept Hlth Sci, Amsterdam, Netherlands; [Castell, M. V.; Sanchez-Martinez, M.] Univ Autonoma Madrid, Fac Med, Unit Primary Care &amp; Family Med, Dept Prevent Med &amp; Publ Hlth, Madrid, Spain; [Cooper, C.; Edwards, M. H.; Dennison, E. M.] Univ Southampton, Southampton Gen Hosp, MRC Lifecourse Epidemiol Unit, Southampton, Hants, England; [Denkinger, M.] Univ Ulm, Bethesda Geriatr Clin, D-89069 Ulm, Germany; [Herbolsheimer, F.; Peter, R.] Univ Ulm, Inst Hist Philosophy &amp; Eth Med, D-89069 Ulm, Germany; [Maggi, S.; Zambon, S.] CNR, Aging Branch, Inst Neurosci, Padua, Italy; [Pedersen, N. L.] Karolinska Inst, Dept Med Epidemiol &amp; Biostat, Stockholm, Sweden; [Zambon, S.] Univ Padua, Dept Med, Padua, Italy; [Dekker, J.] Vrije Univ Amsterdam Med Ctr, Dept Rehabil Med, Amsterdam, Netherlands</t>
  </si>
  <si>
    <t>van der Pas, S (reprint author), Vrije Univ Amsterdam Med Ctr, EMGO Inst Hlth &amp; Care Res, Dept Epidemiol &amp; Biostat, Boelelaan 1089a, NL-1081 HV Amsterdam, Netherlands.</t>
  </si>
  <si>
    <t>1353-8292</t>
  </si>
  <si>
    <t>Bruguera, M; Jara, P; Berenguer, M; Marino, Z</t>
  </si>
  <si>
    <t>Multidisciplinary units in tertiary referral hospitals to improve management of Wilson disease</t>
  </si>
  <si>
    <t>GASTROENTEROLOGIA Y HEPATOLOGIA</t>
  </si>
  <si>
    <t>[Bruguera, Miguel; Marino, Zoe] Hosp Clin Barcelona, Serv Hepatol, Barcelona, Spain; [Jara, Paloma] Hosp La Paz, Serv Hepatol Infantil, Madrid, Spain; [Berenguer, Marina] Hosp La Fe, Serv Digest, Valencia, Spain</t>
  </si>
  <si>
    <t>Bruguera, M (reprint author), Hosp Clin Barcelona, Serv Hepatol, Barcelona, Spain.</t>
  </si>
  <si>
    <t>0210-5705</t>
  </si>
  <si>
    <t>Torre-Cisneros, J; Aguado, JM; Gaston, JJ; Almenar, L; Alonso, A; Cantisan, S; Carratala, J; Cervera, C; Cordero, E; Farinas, MC; Fernandez-Ruiz, M; Fortun, J; Frauca, E; Gavalda, J; Hernandez, D; Herrero, I; Len, O; Lopez-Medrano, F; Manito, N; Marcos, MA; Martin-Davila, P; Monforte, V; Montejo, M; Moreno, A; Munoz, P; Navarro, D; Perez-Romero, P; Rodriguez-Bernot, A; Rumbao, J; San Juan, R; Vaquero, JM; Vidal, E</t>
  </si>
  <si>
    <t>Management of cytomegalovirus infection in solid organ transplant recipients: SET/GESITRA-SEIMC/REIPI recommendations</t>
  </si>
  <si>
    <t>TRANSPLANTATION REVIEWS</t>
  </si>
  <si>
    <t>[Torre-Cisneros, J.; Cantisan, S.; Vidal, E.] Hosp Univ Reina Sofia IMIBIC UCO, Clin Unit Infect Dis, Cordoba, Spain; [Torre-Cisneros, J.; Aguado, J. M.; Gaston, J. J.; Carratala, J.; Cordero, E.; Farinas, M. C.; Fortun, J.; Gavalda, J.; Len, O.; San Juan, R.; Vidal, E.] Inst Salud Carlos III, Spanish Network Res Infect Dis REIPIRD12 0015, Madrid, Spain; [Aguado, J. M.; Fernandez-Ruiz, M.; Lopez-Medrano, F.; San Juan, R.] Univ Complutense, Univ Hosp Octubre 12, Inst Invest Hosp Octubre I 12 12, Infect Dis Unit, E-28040 Madrid, Spain; [Gaston, J. J.] Univ Castilla La Mancha, Hosp Gen Univ, Infect Dis Unit, E-13071 Ciudad Real, Spain; [Almenar, L.] Hosp Univ &amp; Politecn, Unidad Insuficiencia Cardiaca &amp; Trasplante, Serv Cardiol, Valencia, Spain; [Alonso, A.] Univ Hosp, Serv Nefrol, La Coruna, Spain; [Carratala, J.] Univ Barcelona, Bellvitge Hosp IDIBELL, Dept Infect Dis, E-08007 Barcelona, Spain; [Cervera, C.] Univ Alberta, Dept Med, Div Infect Dis, Edmonton, AB, Canada; [Cordero, E.] Hosp Univ Virgen del Rocio, Dept Infect Dis, Seville, Spain; [Farinas, M. C.] Univ Cantabria, Hosp Univ Marques de Valdecilla, Unidad Enfermedades Infecciosas, E-39005 Santander, Spain; [Fortun, J.; Martin-Davila, P.] Hosp Ramon &amp; Cajal, Serv Enfermedades Infecciosas, E-28034 Madrid, Spain; [Frauca, E.] Hosp Univ Infantil La Paz, Serv Hepatol &amp; Trasplante Hepat, Madrid, Spain; [Gavalda, J.; Len, O.] Univ Autonoma Barcelona, Hosp Univ Vall dHebron, Dept Infect Dis, E-08193 Barcelona, Spain; [Hernandez, D.] Hosp Univ Carlos Haya, Serv Nefrol, Malaga, Spain; [Herrero, I.] Univ Navarra Clin, CIBERehd, Inst Invest Sanitaria Navarra, Unidad Hepatol, Pamplona, Spain; [Manito, N.] Hosp Univ Bellvitge, Serv Cardiol, Barcelona, Spain; [Marcos, M. A.] Univ Barcelona, Hosp Clin, ISGlobal Barcelona Inst Global Hlth, Dept Clin Microbiol, Barcelona, Spain; [Monforte, V.] Hosp Univ Vall dHebron, CIBER Enfermedades Resp CIBERES, Serv Neumol, Barcelona, Spain; [Montejo, M.] Hosp Univ Cruces, Unidad Enfermedades Infecciosas, Bilbao, Spain; [Moreno, A.] Univ Barcelona, Inst Invest Biomed August Pi &amp; Sunyer IDIBAPS, Hosp Clin, Deparment Infect Dis, Barcelona, Spain; [Munoz, P.] Hosp Gen Univ Gregorio Maranon, Inst Invest Sanitario Gregorio Maranon, Dept Clin Microbiol &amp; Infect Dis, Madrid, Spain; [Navarro, D.] Fdn Invest Hosp Clin Univ Valencia INCLIVA, Hosp Clin Univ, Dept Microbiol, Valencia, Spain; [Navarro, D.] Univ Valencia, Dept Microbiol, Valencia, Spain; [Perez-Romero, P.] Univ Seville, CSIC, Univ Hosp Virgen del Rocio, Inst Biomed Sevilla IBIS,Unit Infect Dis Microbio, Seville, Spain; [Rodriguez-Bernot, A.] Hosp Univ Reina Sofia, Serv Nefrol, Cordoba, Spain; [Rumbao, J.] Hosp Univ Reina Sofia, UGC Pediat, Unidad Infectol, Cordoba, Spain; [Vaquero, J. M.] Hosp Univ Reina Sofia, Unidad Neumol Cirugia Torac &amp; Trasplante Pulmonar, Cordoba, Spain</t>
  </si>
  <si>
    <t>Aguado, JM (reprint author), Univ Complutense, Univ Hosp Octubre 12, Inst Invest Hosp Octubre I 12 12, Infect Dis Unit, E-28040 Madrid, Spain.; Torre-Cisneros, J (reprint author), Hosp Univ Reina Sofia, Inst Maimonides Invest Biomed IMIBIC, Clin Unit Infect Dis, Cordoba, Spain.</t>
  </si>
  <si>
    <t>0955-470X</t>
  </si>
  <si>
    <t>Gordo-Gilart, R; Andueza, S; Hierro, L; Jara, P; Alvarez, L</t>
  </si>
  <si>
    <t>Functional Rescue of Trafficking-Impaired ABCB4 Mutants by Chemical Chaperones</t>
  </si>
  <si>
    <t>[Gordo-Gilart, Raquel; Andueza, Sara; Hierro, Loreto; Jara, Paloma; Alvarez, Luis] La Paz Univ Hosp Hlth Res Inst IdiPAZ, Madrid, Spain; [Hierro, Loreto; Jara, Paloma] La Paz Childrens Univ Hosp, Pediat Liver Serv, Madrid, Spain</t>
  </si>
  <si>
    <t>Alvarez, L (reprint author), La Paz Univ Hosp Hlth Res Inst IdiPAZ, Madrid, Spain.</t>
  </si>
  <si>
    <t>e0150098</t>
  </si>
  <si>
    <t>Friedman, M; Valayannopoulos, V; Grande, CC; Sanchez, AC; Kane, J; Kostyleva, M; Tylki-Szymanska, A; Sokal, E; Sharma, R; Rojas-Caro, S; Wolfendale, N; Burton, BK</t>
  </si>
  <si>
    <t>Safety findings from 3 trials of treatment with sebelipase alfa in children and adults with lysosomal acid lipase deficiency</t>
  </si>
  <si>
    <t>[Friedman, Mark; Rojas-Caro, Sandra; Wolfendale, Nina] Alexion Pharmaceut Inc, Lexington, MA USA; [Valayannopoulos, Vassili] Hop Necker Enfants Malad, Paris, France; [Valayannopoulos, Vassili] IMAGINE Inst, Paris, France; [Camarena Grande, Carmen] Hosp Univ La Paz, Madrid, Spain; [Consuelo Sanchez, Alejandra] Hosp Infantil Mexico Dr Federico Gomez, Mexico City, DF, Mexico; [Kane, John] Univ Calif San Francisco, San Francisco, CA 94143 USA; [Kostyleva, Maria] Russian Childrens Clin Hosp, Fed State Inst, Moscow, Russia; [Tylki-Szymanska, Anna] Childrens Mem Hlth Inst, Dept Pediat Nutr &amp; Metab Dis, Warsaw, Poland; [Sokal, Etienne] Clin Univ St Luc, B-1200 Brussels, Belgium; [Sharma, Reena] Salford Royal NHS Fdn, Dept Adult Inherited Metab Dis, Salford, Lancs, England; [Burton, Barbara K.] Northwestern Univ, Feinberg Sch Med, Chicago, IL 60611 USA; [Burton, Barbara K.] Northwestern Univ, Ann &amp; Robert H Lurie Childrens Hosp, Chicago, IL 60611 USA</t>
  </si>
  <si>
    <t>S47</t>
  </si>
  <si>
    <t>Gordo-Gilart, R; Hierro, L; Andueza, S; Munoz-Bartolo, G; Lopez, C; Diaz, C; Jara, P; Alvarez, L</t>
  </si>
  <si>
    <t>Heterozygous ABCB4 mutations in children with cholestatic liver disease</t>
  </si>
  <si>
    <t>LIVER INTERNATIONAL</t>
  </si>
  <si>
    <t>[Gordo-Gilart, Raquel; Hierro, Loreto; Andueza, Sara; Munoz-Bartolo, Gema; Diaz, Carmen; Jara, Paloma; Alvarez, Luis] La Paz Univ Hosp, Hlth Res Inst IdiPAZ, Paseo Castellana 261, Madrid 28046, Spain; [Hierro, Loreto; Munoz-Bartolo, Gema; Diaz, Carmen; Jara, Paloma] La Paz Childrens Univ Hosp, Pediat Liver Serv, Madrid, Spain; [Lopez, Carola] Pereira Rossell Hosp, Pediat Gastroenterol Hepatol &amp; Nutr Unit, Montevideo, Uruguay</t>
  </si>
  <si>
    <t>Alvarez, L (reprint author), La Paz Univ Hosp, Hlth Res Inst IdiPAZ, Paseo Castellana 261, Madrid 28046, Spain.</t>
  </si>
  <si>
    <t>1478-3223</t>
  </si>
  <si>
    <t>Zanichelli, A; Longhurst, HJ; Maurer, M; Bouillet, L; Aberer, W; Fabien, V; Andresen, I; Caballero, T</t>
  </si>
  <si>
    <t>Misdiagnosis trends in patients with hereditary angioedema from the real-world clinical setting</t>
  </si>
  <si>
    <t>[Zanichelli, Andrea] Univ Milan, ASST Fatebenefratelli Sacco, Dept Biomed &amp; Clin Sci Luigi Sacco, Milan, Italy; [Longhurst, Hilary J.] Barts Hlth NHS Trust, Dept Immunol, London, England; [Maurer, Marcus] Charite, Dept Dermatol &amp; Allergy, Allergie Ctr Charite, Berlin, Germany; [Bouillet, Laurence] Grenoble Univ Hosp, Dept Internal Med, Natl Reference Ctr Angioedema, Grenoble, France; [Aberer, Werner] Med Univ Graz, Dept Dermatol &amp; Venereol, Graz, Austria; [Fabien, Vincent; Andresen, Irmgard] Shire, Zug, Switzerland; [Caballero, Teresa] Hosp La Paz, Dept Allergy, Inst Hlth Res, CIBERER,Biomed Res Network Rare Dis,U754, Madrid, Spain</t>
  </si>
  <si>
    <t>Zanichelli, A (reprint author), Univ Milan, Osped Luigi Sacco, Dipartimento Sci Biomed &amp; Clin Luigi Sacco, Via GB Grassi 74, I-20157 Milan, Italy.</t>
  </si>
  <si>
    <t>Gallano, P; Vieitez, I; Gonzalez-Quereda, L; Borrego, S; Marcos, I; Milian, J; Jaijo, T; Prior, C; Molano, J; Trujillo-Tiebas, M; Gallego-Merlo, J; Garcia-Barcina, M; Fenollar-Cortes, M; Navarro, C</t>
  </si>
  <si>
    <t>Mutational spectrum of Duchenne muscular dystrophy in Spain: Study of 284 cases</t>
  </si>
  <si>
    <t>NEUROMUSCULAR DISORDERS</t>
  </si>
  <si>
    <t>[Gallano, P.; Gonzalez-Quereda, L.] Hosp Santa Creu &amp; Sant Pau, CIBERER, Barcelona, Spain; [Vieitez, I.; Navarro, C.] Complexo Hosp Univ Vigo, Vigo, Spain; [Borrego, S.; Marcos, I.] Hosp Virgen del Rocio, CIBERER, Seville, Spain; [Milian, J.; Jaijo, T.] Hosp La Fe, CIBERER, Valencia, Spain; [Prior, C.; Molano, J.] Hosp La Paz, Madrid, Spain; [Trujillo-Tiebas, M.; Gallego-Merlo, J.] Fdn Jimenez Diaz, CIBERER, Madrid, Spain; [Garcia-Barcina, M.] Hosp Univ Basurto, Bilbao, Spain; [Fenollar-Cortes, M.] Hosp Clin San Carlos, Madrid, Spain</t>
  </si>
  <si>
    <t>0960-8966</t>
  </si>
  <si>
    <t>S95</t>
  </si>
  <si>
    <t>S96</t>
  </si>
  <si>
    <t>Sanchez, R; Martinez, J; Castro, A; Pedrosa, M; Quirce, S; Rodriguez-Perez, R; Gasset, M</t>
  </si>
  <si>
    <t>The amyloid fold of Gad m 1 epitopes governs IgE binding</t>
  </si>
  <si>
    <t>[Sanchez, Rosa; Martinez, Javier; Gasset, Maria] CSIC, Inst Quim Fis Rocasolano, Madrid 28006, Spain; [Castro, Ana] CSIC, Inst Quim Med, Madrid 28006, Spain; [Pedrosa, Maria; Quirce, Santiago] Hosp Univ La Paz, Dept Alergol, Madrid 28046, Spain; [Pedrosa, Maria; Quirce, Santiago; Rodriguez-Perez, Rosa] Inst Invest Hosp Univ La Paz IdiPaz, Madrid 28046, Spain; [Martinez, Javier] Univ Lisbon, Biosynthesis &amp; Integrat Sci Inst, Fac Ciencias, P-1749016 Lisbon, Portugal; [Martinez, Javier] Univ Lisbon, Dept Chem &amp; Biochem, Fac Ciencias, P-1749016 Lisbon, Portugal</t>
  </si>
  <si>
    <t>Gasset, M (reprint author), CSIC, Inst Quim Fis Rocasolano, Madrid 28006, Spain.</t>
  </si>
  <si>
    <t>Dominguez-Ortega, J; Barranco, P; Rodriguez-Perez, R; Quirce, S</t>
  </si>
  <si>
    <t>Biomarkers in Occupational Asthma</t>
  </si>
  <si>
    <t>CURRENT ALLERGY AND ASTHMA REPORTS</t>
  </si>
  <si>
    <t>[Dominguez-Ortega, Javier; Barranco, Pilar; Rodriguez-Perez, Rosa; Quirce, Santiago] Hosp Univ La Paz, La Paz Inst Hlth Res IdiPAZ, Dept Allergy, Paseo Castellana 261, Madrid 28046, Spain; [Dominguez-Ortega, Javier; Barranco, Pilar; Rodriguez-Perez, Rosa; Quirce, Santiago] CIBERES, CIBER Enfermedades Resp, Madrid, Spain</t>
  </si>
  <si>
    <t>Dominguez-Ortega, J (reprint author), Hosp Univ La Paz, La Paz Inst Hlth Res IdiPAZ, Dept Allergy, Paseo Castellana 261, Madrid 28046, Spain.; Dominguez-Ortega, J (reprint author), CIBERES, CIBER Enfermedades Resp, Madrid, Spain.</t>
  </si>
  <si>
    <t>1529-7322</t>
  </si>
  <si>
    <t>Canas, J; Sastre, B; Mazzeo, C; Guerra, A; Rego, N; Greif, G; Barranco, P; Quirce, S; Sastre, J; del Pozo, PV</t>
  </si>
  <si>
    <t>Eosinophil miRNAs as biomarkers in asthma</t>
  </si>
  <si>
    <t>[Canas, J. A.; Sastre, B.; Mazzeo, C.; Guerra, A.; del Pozo, V] UAM, Fdn Jimenez Diaz, IIS, Immunol, Madrid, Spain; [Canas, J. A.; Sastre, B.; Mazzeo, C.; Guerra, A.; Barranco, P.; Quirce, S.; del Pozo, V] CIBERES, Ciber Enfermedades Resp, Madrid, Spain; [Rego, N.; Greif, G.] Inst Pasteur Montevideo, Montevideo, Uruguay; [Barranco, P.; Quirce, S.] Hosp La Paz, Inst Hlth Res IdiPAZ, Madrid, Spain; [Sastre, J.] Fdn Jimenez Diaz, Madrid, Spain</t>
  </si>
  <si>
    <t>Aberer, W; Longhurst, H; Bouillet, L; Caballero, T; Fabien, V; Zanichelli, A; Maurer, M; Andresen, I</t>
  </si>
  <si>
    <t>Characterisation of hereditary angioedema attacks requiring reinjection of icatibant: findings from the icatibant outcome survey</t>
  </si>
  <si>
    <t>[Aberer, W.] Med Univ Graz, Dept Dermatol &amp; Venereol, Graz, Austria; [Longhurst, H.] Barts Hlth NHS Trust, Dept Immunol, London, England; [Bouillet, L.] Univ Grenoble Alpes, CHU Grenoble Alpes, Dept Internal Med, Natl Reference Ctr Angioedema, Grenoble, France; [Caballero, T.] Hosp La Paz, Dept Allergy, Inst Hlth Res IdiPaz, Biomed Res Network Rare Dis CIBERER,U 754, Madrid, Spain; [Fabien, V; Andresen, I] Shire, Zug, Switzerland; [Zanichelli, A.] Univ Milan, Luigi Sacco Hosp, Dept Biomed &amp; Clin Sci Luigi Sacco, Milan, Italy; [Maurer, M.] Charite Univ Med Berlin, Allergie Ctr Charite, Dept Dermatol &amp; Allergy, Berlin, Germany</t>
  </si>
  <si>
    <t>Phillips-Angles, E; Alvez, A; Pedrosa, M; Boyano-Martinez, T; Garcia-Ara, C; Caballero, T; Quirce, S</t>
  </si>
  <si>
    <t>Jug r 1 is the best discriminating allergen in the diagnosis of walnut allergy</t>
  </si>
  <si>
    <t>[Phillips-Angles, E.; Alvez, A.; Pedrosa, M.; Boyano-Martinez, T.; Garcia-Ara, C.; Caballero, T.; Quirce, S.] Hosp La Paz, Dept Allergy, Inst Hlth Res IdiPAZ, Madrid, Spain</t>
  </si>
  <si>
    <t>Canas, JA; Sastre, B; Guerra, A; Barranco, P; Quirce, S; Izquierdo, M; Sastre, J; del Pozo, V</t>
  </si>
  <si>
    <t>Exosomes from eosinophils of asthmatic subjects acts as an autoregulatory unit with functional capacity in asthma disease</t>
  </si>
  <si>
    <t>[Canas, J. A.; Sastre, B.; Guerra, A.; del Pozo, V] UAM, Fdn Jimenez Diaz, IIS, Immunol, Madrid, Spain; [Canas, J. A.; Sastre, B.; Guerra, A.; Barranco, P.; Quirce, S.; del Pozo, V] CIBERES, Ciber Enfermedades Resp, Madrid, Spain; [Barranco, P.; Quirce, S.] Hosp La Paz, Inst Hlth Res IdiPAZ, Madrid, Spain; [Izquierdo, M.] UAM, IIB Alberto Sols, Madrid, Spain; [Sastre, J.] Fdn Jimenez Diaz, Madrid, Spain</t>
  </si>
  <si>
    <t>Maurer, M; Caballero, T; Aberer, W; Zanichelli, A; Bouillet, L; Fabien, V; Andresen, I; Longhurst, HJ</t>
  </si>
  <si>
    <t>The icatibant outcome survey: more than 2900 icatibant-treated attacks in patients with type I or II hereditary angioedema</t>
  </si>
  <si>
    <t>[Maurer, M.] Charite Univ Med Berlin, Allergie Ctr Charite, Dept Dermatol &amp; Allergy, Berlin, Germany; [Caballero, T.] Hosp La Paz, Inst Hlth Res IdiPAZ, Dept Allergy, Madrid, Spain; [Aberer, W.] Med Univ Graz, Dept Dermatol &amp; Venereol, Graz, Austria; [Zanichelli, A.] Univ Milan, Osped Luigi Sacco, Dipartimento Sci Biomed &amp; Clin Luigi Sacco, Milan, Italy; [Bouillet, L.] Grenoble Univ Hosp, Natl Reference Ctr Angioedema, Dept Internal Med, Grenoble, France; [Fabien, V; Andresen, I] Shire, Zug, Switzerland; [Longhurst, H. J.] Barts Hlth NHS Trust, Dept Immunol, London, England</t>
  </si>
  <si>
    <t>Zanichelli, A; Magerl, M; Longhurst, HJ; Aberer, W; Caballero, T; Bouillet, L; Bygum, A; Grumach, AS; Fabien, V; Andresen, I; Maurer, M</t>
  </si>
  <si>
    <t>Improvement in hereditary angioedema diagnosis: findings from the Icatibant Outcome Survey</t>
  </si>
  <si>
    <t>[Zanichelli, A.] Univ Milan, Osped Luigi Sacco, IOS Investigators, Dipartimento Sci Biomed &amp; Clin Luigi Sacco, Milan, Italy; [Magerl, M.; Maurer, M.] Charite Univ Med Berlin, Allergie Ctr Charite, Dept Dermatol &amp; Allergy, Berlin, Germany; [Longhurst, H. J.] Barts Hlth NHS Trust, Dept Immunol, London, England; [Aberer, W.] Med Univ Graz, Dept Dermatol &amp; Venereol, Graz, Austria; [Caballero, T.] Hosp La Paz, Inst Hlth Res IdiPAZ, Dept Allergy, Madrid, Spain; [Bouillet, L.] Grenoble Univ Hosp, Dept Internal Med, Natl Reference Ctr Angioedema, Grenoble, France; [Bygum, A.] Odense Univ Hosp, Dept Dermatol, Odense, Denmark; [Bygum, A.] Odense Univ Hosp, Allergy Ctr, Odense, Denmark; [Grumach, A. S.] Fac Med ABC, Sao Paulo, Brazil; [Fabien, V; Andresen, I] Shire, Zug, Switzerland</t>
  </si>
  <si>
    <t>Longhurst, H; Aberer, W; Bouillet, L; Caballero, T; Bygum, A; Grumach, AS; Fabien, V; Andresen, I; Zanichelli, A; Maurer, M</t>
  </si>
  <si>
    <t>Hereditary angioedema presents in childhood but is diagnosed in adulthood findings from the Icatibant outcome survey</t>
  </si>
  <si>
    <t>[Longhurst, H.] Barts Hlth NHS Trust, Dept Immunol, London, England; [Aberer, W.] Med Univ Graz, Dept Dermatol &amp; Venereol, Graz, Austria; [Bouillet, L.] Univ Grenoble Alpes, CHU Grenoble Alpes, Natl Reference Ctr Angioedema, Dept Internal Med, Grenoble, France; [Caballero, T.] Hosp La Paz, Dept Allergy, Inst Hlth Res IdiPaz, Biomed Res Network Rare Dis CIBERER,U 754, Madrid, Spain; [Bygum, A.] Odense Univ Hosp, Dept Dermatol, Odense, Denmark; [Bygum, A.] Odense Univ Hosp, Allergy Ctr, Odense, Denmark; [Grumach, A. S.] Fac Med ABC, Sao Paulo, Brazil; [Fabien, V; Andresen, I] Shire, Zug, Switzerland; [Zanichelli, A.] Univ Milan, Luigi Sacco Hosp, Dept Biomed &amp; Clin Sci Luigi Sacco, Milan, Italy; [Maurer, M.] Charite Univ Med Berlin, Allergie Ctr Charite, Dept Dermatol &amp; Allergy, Berlin, Germany</t>
  </si>
  <si>
    <t>Sanchez, R; Arribas, F; Martinez, J; Pedrosa, M; Quirce, S; Rodriguez-Perez, R; Gasset, M</t>
  </si>
  <si>
    <t>Gad m 1 amyloids scaffold the epitope confinement for IgE cross-linking allowance</t>
  </si>
  <si>
    <t>[Sanchez, R.; Arribas, F.; Martinez, J.; Gasset, M.] CSIC, Inst Quim Fis Rocasolano, Madrid, Spain; [Pedrosa, M.; Quirce, S.; Rodriguez-Perez, R.] Hosp La Paz Inst Hlth Res IdiPAZ, Dept Allergy, Madrid, Spain</t>
  </si>
  <si>
    <t>Cavero, LG; Tomas, M; Entrala, A; Lopez, A; Sanchez, M; Quirce, S</t>
  </si>
  <si>
    <t>Safety study on allergen immunotherapy using accelerated schedules</t>
  </si>
  <si>
    <t>[Gonzalez Cavero, L.; Tomas, M.; Entrala, A.; Lopez, A.; Quirce, S.] Hosp La Paz, Inst Hlth Res IdiPAZ, Dept Allergy, Madrid, Spain; [Sanchez, M.] Hosp La Paz, Inst Hlth Res IdiPAZ, Madrid, Spain</t>
  </si>
  <si>
    <t>Bazire, R; Belver, MT; Vega, F; Mugica, V; Gonzalez, M; Blanco, C</t>
  </si>
  <si>
    <t>Severe cutaneous adverse reaction related to rituximab</t>
  </si>
  <si>
    <t>[Bazire, R.; Belver, M. T.; Vega, F.; Mugica, V; Blanco, C.] Hosp Univ Princesa, Allergy, Madrid, Spain; [Bazire, R.; Belver, M. T.; Vega, F.; Mugica, V; Blanco, C.] Inst Invest Sanitario Princesa, Madrid, Spain; [Gonzalez, M.] Hosp Univ La Paz, IdiPAZ, Immunol, Madrid, Spain</t>
  </si>
  <si>
    <t>Bueso, AE; Cavero, LG; Bibian, BP; Perez, MT; Dominguez-Ortega J; Quirce, S</t>
  </si>
  <si>
    <t>Acenocumarol allergy</t>
  </si>
  <si>
    <t>[Bueso, Entrala A.; Cavero, Gonzalez L.; Bibian, Pola B.] Hosp Univ La Paz, Madrid, Spain; [Perez, Tomasa M.; Dominguez-Ortega, J.; Quirce, S.] Hosp La Paz, Inst Hlth Res IdiPAZ, Madrid, Spain</t>
  </si>
  <si>
    <t>Argiz, L; Vega, F; Belver, MT; Bazire, R; Alfranca, A; Gonzalez, M; Blanco, C</t>
  </si>
  <si>
    <t>Allergy study of a severe adverse reaction related to combined therapy of chronic lymphocytic leukemia</t>
  </si>
  <si>
    <t>[Argiz, L.; Vega, F.; Belver, M. T.; Bazire, R.; Blanco, C.] Hosp Univ Princesa, Inst Invest Sanitario La Princesa, Allergy, Madrid, Spain; [Alfranca, A.] Hosp Univ Princesa, Inst Invest Sanitario La Princesa, Immunol, Madrid, Spain; [Gonzalez, M.] Hosp Univ La Paz, Immunol, IdiPAZ, Madrid, Spain</t>
  </si>
  <si>
    <t>Vila-Nadal, G; Lluch-Bernal, M; Caballero, ML; Gancedo, SQ</t>
  </si>
  <si>
    <t>IgE-mediated anaphylaxis induced by macrogol 6000 after ingestion of a potassium supplement tablet</t>
  </si>
  <si>
    <t>[Vila-Nadal, G.] Hosp Univ La Paz, Allergy, Madrid, Spain; [Lluch-Bernal, M.; Caballero, M. L.; Gancedo, Quirce S.] Hosp La Paz, Inst Hlth Res, IdiPAZ, Madrid, Spain</t>
  </si>
  <si>
    <t>Klug, C; Hemmer, W; Focke, M; Quirce, S; Boyano-Martinez, T; Gaubitzer, E; Wank, H; Swoboda, I</t>
  </si>
  <si>
    <t>Myosin essential light chain (Gal d 7), a major poultry meat allergen</t>
  </si>
  <si>
    <t>[Klug, C.; Wank, H.; Swoboda, I] Univ Appl Sci, FH Campus Wien, Vienna, Austria; [Hemmer, W.] Floridsdorf Allergy Ctr, Vienna, Austria; [Focke, M.] Med Univ Vienna, Dept Pathophysiol &amp; Allergy Res, Ctr Pathophysiol Infectiol &amp; Immunol, Vienna, Austria; [Quirce, S.; Boyano-Martinez, T.] Hosp La Paz, Inst Hlth Res IdiPAZ, Dept Allergy, Madrid, Spain; [Gaubitzer, E.] Univ Vienna, Dept Struct Biol &amp; Biomol Chem, Vienna, Austria</t>
  </si>
  <si>
    <t>Bibian, BP; Ortega, JD; Munoz, MG; Gancedo, SQ</t>
  </si>
  <si>
    <t>Delayed reacction to selective COX-2 inhibitor with positive lymphocyte transformation test</t>
  </si>
  <si>
    <t>[Pola Bibian, B.; Dominguez Ortega, J.; Quirce Gancedo, S.] Hosp La Paz, Dept Allergy, Madrid, Spain; [Gonzalez Munoz, M.] Hosp La Paz, Dept Immunol, Madrid, Spain</t>
  </si>
  <si>
    <t>Carrasco, PR; Klug, C; Swoboda, I; Augustin, G; Quirce, S; Hemmer, W</t>
  </si>
  <si>
    <t>Serum albumin, an important allergen also in processed pork meat products</t>
  </si>
  <si>
    <t>[Carrasco, Roman P.; Klug, C.; Swoboda, I; Augustin, G.] Univ Appl Sci, FH Campus Wien, Vienna, Austria; [Quirce, S.] Hosp La Paz, Inst Hlth Res IdiPAZ, Madrid, Spain; [Hemmer, W.] FAZ Floridsdorf Allergy Ctr, Vienna, Austria</t>
  </si>
  <si>
    <t>Dominguez-Ortega, J; Phillips-Angles, E; Gonzalez-Munoz, M; Heredia, R; Fiandor, A; Quirce, S</t>
  </si>
  <si>
    <t>Allergy to several local anesthetics from the amide group</t>
  </si>
  <si>
    <t>[Dominguez-Ortega, Javier; Phillips-Angles, Elsa; Heredia, Rocio; Fiandor, Ana; Quirce, Santiago] Hosp La Paz, Inst Hlth Res IdiPAZ, Dept Allergy, Madrid, Spain; [Dominguez-Ortega, Javier; Quirce, Santiago] CIBERES, Ctr Invest Biomed Red Enfermedades Resp, Madrid, Spain; [Gonzalez-Munoz, Miguel] Hosp La Paz, Dept Immunol, Madrid, Spain</t>
  </si>
  <si>
    <t>Dominguez-Ortega, J (reprint author), Hosp La Paz, Dept Allergy, Paseo Castellana 261, Madrid 28046, Spain.</t>
  </si>
  <si>
    <t>Moral, VP; Rodriguez, CA; Gomez-Outes, A; Ruiz, FG; Vina, AL; Belinchon, FJP; Zamora, JP; Jimenez, JAQ; Gancedo, SQ; Ortega, JS; Vilarrasa, RS; Asens, JRV</t>
  </si>
  <si>
    <t>Obsolete anti-pneumococcal vaccination recommendations in the spanish guidelines for the management of asthma (GEMA 4.0): The authors reply</t>
  </si>
  <si>
    <t>[Plaza Moral, Vicente] GEMA, Com Ejecut, Madrid, Spain; [Alvarez Rodriguez, Cesareo] SEMES, Madrid, Spain; [Gomez-Outes, Antonio] SEFC, Madrid, Spain; [Gomez Ruiz, Fernando] Soc Espanola Med Gen &amp; Familia SEMG, Madrid, Spain; [Lopez Vina, Antolin] Soc Espanola Neumol &amp; Cirugia Tordc SEPAR, Madrid, Spain; [Pellegrini Belinchon, Francisco Javier] SEPEAP, Madrid, Spain; [Plaza Zamora, Javier] SEFAC, Madrid, Spain; [Quintano Jimenez, Jose Antonio] Soc Espanola Med Atenc Primaria SEMERGEN, Madrid, Spain; [Quirce Gancedo, Santiago] SEAIC, San Sebastian, Spain; [Sanz Ortega, Jose] Soc Espanola Inmunol Clin Alergol &amp; Asma Pediat S, San Sebastian, Spain; [Soler Vilarrasa, Ramona] Soc Espanola Otorrinolaringol SEORL, Madrid, Spain; [Villa Asens, Jose Ramon] SENP, Madrid, Spain</t>
  </si>
  <si>
    <t>Moral, VP (reprint author), GEMA, Com Ejecut, Madrid, Spain.</t>
  </si>
  <si>
    <t>Garcia-Guereta, L; Garcia-Cerro, E; Bret-Zurita, M</t>
  </si>
  <si>
    <t>Multidetector Computed Tomography for Congenital Anomalies of the Aortic Arch: Vascular Rings</t>
  </si>
  <si>
    <t>[Garcia-Guereta, Luis; Garcia-Cerro, Estefania] Hosp Univ La Paz, Serv Cardiol Pediat, Madrid, Spain; [Bret-Zurita, Montserrat] Hosp Univ La Paz, Serv Radiodiagnost Radiol Pediat Imagen Cardiaca, Madrid, Spain</t>
  </si>
  <si>
    <t>Garcia-Guereta, L (reprint author), Serv Cardiol Infantil, P Castellana 261, Madrid 28046, Spain.</t>
  </si>
  <si>
    <t>Morado, M; Perez-Andres, M; Sandes, AF; Colado, E; Subira, D; Isusi, P; Noya, MS; Vidriales, MB; Sempere, A; Diaz, JA; Minguelati, A; Alvarez, B; Serrano, C; Caballero, T; Rey, MDLM; Perez-Corral, A; Jimenez, MCF; Magro, E; Lemes, A; Benavente, C; Banas, H; Merino, J; Castejon, C; Gutierrez, O; Rabasa, P; Goncalves, M; Orfao, A</t>
  </si>
  <si>
    <t>PROSPECTIVE MULTICENTRIC EVALUATION OF THE CURRENT MEDICAL INDICATION FOR PAROXYSMAL NOCTURAL HEMOGLOBINURIA DIAGNOSTIC SCREENING</t>
  </si>
  <si>
    <t>[Morado, M.] Hosp La Paz, Serv Hematol, Madrid, Spain; [Perez-Andres, M.; Orfao, A.] Univ Salamanca, Inst Biomed Res Salamanca IBSAL, Canc Res Ctr IBMCC, CSIC USAL, Salamanca, Spain; [Perez-Andres, M.; Orfao, A.] Univ Salamanca, Dept Med, Salamanca, Spain; [Freire Sandes, A.] Fleury Grp, Div Hematol &amp; Citometria Flujo, Sao Paulo, Brazil; [Colado, E.] Hosp Cent Asturias, Serv Hematol, Oviedo, Spain; [Subira, D.] Hosp Univ Guadalajara, Serv Hematol, Guadalajara, Spain; [Isusi, P.] Hosp Univ Basurto, Serv Hematol, Bilbao, Spain; [Noya, M. S.] Hasp Univ A Coruna, Serv Hematol, La Coruna, Spain; [Vidriales, M. B.] Hosp Univ Salamanca, Serv Hematol, Salamanca, Spain; [Sempere, A.] Hosp La Fe, Serv Hematol, Valencia, Spain; [Diaz, J. A.] Hosp Univ Santiago de Compostela, Serv Hematol, Santiago De Compostela, Spain; [Minguelati, A.] Hosp Virgen Arrixaca, Serv Immunol, Murcia, Spain; [Minguelati, A.] IMIB, Murcia, Spain; [Alvarez, B.] Fdn Jimenez Diaz, Lab Cent CAM, Serv Hematol, Madrid, Spain; [Serrano, C.] Fdn Jimenez Diaz, Serv Inmunol, Madrid, Spain; [Caballero, T.] Hosp Univ Virgen del Rocio, Serv Hematol, Seville, Spain; [Rey, M. D. L. M.] Hasp Donosti, Lab Unificado Donosti, San Sebastian, Spain; [Perez-Corral, A.] Hosp Gregorio Maranon, Madrid, Spain; [Fernandez Jimenez, M. C.] Compl Hasp Toledo, Serv Hematol, Toledo, Spain; [Magro, E.] Hosp Univ Principe Asturias, Serv Hematol, Alcala De Henares, Spain; [Lemes, A.] Hosp Univ Dr Negrin, Serv Hematol, Las Palmas Gran Canaria, Spain; [Benavente, C.] Hosp Clin San Carlos, Serv Hematol, Madrid, Spain; [Banas, H.] Hosp San Pedro de Alcantara, Serv Hematol, Caceres, Spain; [Merino, J.] Univ Navarra Clin, Serv Inmunol, Pamplona, Spain; [Castejon, C.] Balague Ctr, Lhospitalet De Llobregat, Spain; [Gutierrez, O.] Hosp Rio Hortega, Serv Hematol, Valladolid, Spain; [Rabasa, P.] Hasp San Pedro, Serv Hematol, Logrono, Spain; [Vescovi Goncalves, M.] Fleury Grp, Sao Paulo, Brazil; [Orfao, A.] Univ Salamanca, Cytometry Serv NUCLEUS, Salamanca, Spain</t>
  </si>
  <si>
    <t>Quirce, S; Vandenplas, O; Campo, P; Cruz, MJ; de Blay, F; Koschel, D; Moscato, G; Pala, G; Raulf, M; Sastre, J; Siracusa, A; Tarlo, SM; Walusiak-Skorupa, J; Cormier, Y</t>
  </si>
  <si>
    <t>Occupational hypersensitivity pneumonitis: an EAACI position paper</t>
  </si>
  <si>
    <t>[Quirce, S.] Hosp La Paz, Dept Allergy, Inst Hlth Res IdiPAZ, Madrid, Spain; [Quirce, S.; Sastre, J.] CIBER Enfermedades Resp CIBERES, Madrid, Spain; [Vandenplas, O.] Catholic Univ Louvain, Ctr Hosp Univ Mt Godinne, Dept Chest Med, Yvoir, Belgium; [Campo, P.] Hosp Reg Univ, Unidad Gest Clin Allergy IBIMA, Malaga, Spain; [Cruz, M. J.] Univ Autonoma Barcelona, Hosp Univ Vall dHebron, Pulmonol Serv, E-08193 Barcelona, Spain; [Cruz, M. J.] CIBER Enfermedades Respiratorias CIBERES, Barcelona, Spain; [de Blay, F.] Strasbourg Univ, Div Asthma &amp; Allergy, Dept Chest Dis, Univ Hosp,Federat Med Translat Strasbourg, Strasbourg, France; [Koschel, D.] Fachkrankenhaus Coswig GmbH, Zentrum Pneumol Allergol Beatmungsmed Thorax &amp; Ge, Coswig, Germany; [Moscato, G.] Univ Pavia, Dept Publ Hlth Expt &amp; Forens Med, Via Palestro 3, I-27100 Pavia, Italy; [Pala, G.] Local Hlth Author Sassari, Occupat Phys Div, Sassari, Italy; [Raulf, M.] Inst Ruhr Univ Bochum, IPA Inst Prevent &amp; Occupat Med German Social Acci, Bochum, Germany; [Sastre, J.] Fdn Jimenez Diaz, Dept Allergy, E-28040 Madrid, Spain; [Siracusa, A.] Univ Perugia, Dept Clin &amp; Expt Med, I-06100 Perugia, Italy; [Tarlo, S. M.] Univ Toronto, Dept Med, Toronto, ON M5S 1A1, Canada; [Tarlo, S. M.] Univ Toronto, Dalla Lana Sch Publ Hlth, Toronto, ON M5S 1A1, Canada; [Tarlo, S. M.] St Michaels Hosp, Div Resp, Toronto Western Hosp, Gage Occupat &amp; Environm Hlth Unit, 30 Bond St, Toronto, ON M5B 1W8, Canada; [Walusiak-Skorupa, J.] Nofer Inst Occupat Med, Dept Occupat Dis &amp; Toxicol, Lodz, Poland; [Cormier, Y.] Univ Laval, Inst Univ Cardiol &amp; Pneumol Quebec, Ctr Pneumol, Quebec City, PQ, Canada</t>
  </si>
  <si>
    <t>Quirce, S (reprint author), Hosp La Paz, Dept Allergy, P La Castellana 261, Madrid 28046, Spain.</t>
  </si>
  <si>
    <t>Espinosa, E; Soriano, V; Malvehy, J; Berrocal, A; de Prado, PM; Quindos, M; Soria, A; Marquez-Rodas, I; Palacio, I; Cerezuela, P; Lopez-Vivanco, G; Alonso, L; Samaniego, E; Ballesteros, A; Puertolas, T; Diaz-Beveridge, R; de la Cruz-Merino, L; Castro, RL; Lopez, RL; Stevinson, K; del Barrio, P; Tornamira, MV; Guillem, V; Martin-Algarra, S</t>
  </si>
  <si>
    <t>Treatment patterns of adjuvant interferon-alpha 2b for high-risk melanoma: a retrospective study of the Grupo Espanol Multidisciplinar de Melanoma - Prima study</t>
  </si>
  <si>
    <t>MELANOMA RESEARCH</t>
  </si>
  <si>
    <t>[Espinosa, Enrique] Hosp Univ La Paz, Med Oncol Serv, P Castellana 2, Madrid 28046, Spain; [Soria, Ainara] Hosp Ramon &amp; Cajal, Med Oncol Serv, E-28034 Madrid, Spain; [Marquez-Rodas, Ivan] Inst Invest Sanitaria Gregorio Maranon, Med Oncol Serv, Madrid, Spain; [Ballesteros, Ana] Hosp La Princesa, Med Oncol Serv, Madrid, Spain; [del Barrio, Patricia; Tornamira, Maria V.] Merck Sharp &amp; Dohme Ltd, Med Affairs, Madrid, Spain; [Soriano, Virtudes; Guillem, Vicente] Inst Valenciano Oncol, Med Oncol Serv, Valencia, Spain; [Berrocal, Alfonso] Hosp Gen Univ Valencia, Med Oncol Serv, Valencia, Spain; [Diaz-Beveridge, Rodrigo] Hosp La Fe, Med Oncol Serv, E-46009 Valencia, Spain; [Malvehy, Josep] Hosp Clin Barcelona, Med Oncol Serv, Barcelona, Spain; [Martinez de Prado, Purificacion] Hosp Basurto, Med Oncol Serv, Bilbao, Spain; [Quindos, Maria] Hosp Teresa Herrera, Med Oncol Serv, La Coruna, Spain; [Palacio, Isabel] Univ Oviedo, Hosp Cent Asturias, Med Oncol Serv, E-33080 Oviedo, Spain; [Cerezuela, Pablo] Gen Univ Santa Lucia Cartagena, Med Oncol Serv, Cartagena, Spain; [Lopez-Vivanco, Guillermo] Hosp Cruces, Med Oncol Serv, San Vicente De Baracaldo, Spain; [Alonso, Lorenzo] Hosp Univ Virgen Victoria, Med Oncol Serv, Malaga, Spain; [Samaniego, Elia] Complejo Asistencial Univ Leon, Dermatol Serv, Leon, Spain; [Puertolas, Teresa] Hosp Miguel Servet, Med Oncol Serv, Zaragoza, Spain; [de la Cruz-Merino, Luis] Hosp Virgen Macarena, Med Oncol Serv, Seville, Spain; [Lopez Castro, Rafael] Hosp Clin Univ Valladolid, Med Oncol Serv, Valladolid, Spain; [Lopez Lopez, Rafael] Hosp Clin Univ Santiago, Med Oncol Serv, Santiago De Compostela, Spain; [Martin-Algarra, Salvador] Clin Univ Navarra, Med Oncol Serv, Pamplona, Spain; [Stevinson, Kendall] Merck Sharp &amp; Dohme Ltd, Global Hlth Outcomes Res, Kenilworth, NJ USA</t>
  </si>
  <si>
    <t>Espinosa, E (reprint author), Hosp Univ La Paz, Med Oncol Serv, P Castellana 2, Madrid 28046, Spain.</t>
  </si>
  <si>
    <t>0960-8931</t>
  </si>
  <si>
    <t>Palmera-Suarez, R; Lopez-Cuadrado, T; Brockhaus, S; Fernandez-Cuenca, R; Alcalde-Cabero, E; Galan, I</t>
  </si>
  <si>
    <t>Severity of disability related to road traffic crashes in the Spanish adult population</t>
  </si>
  <si>
    <t>ACCIDENT ANALYSIS AND PREVENTION</t>
  </si>
  <si>
    <t>[Palmera-Suarez, Rocio; Lopez-Cuadrado, Teresa; Fernandez-Cuenca, Rafael] Carlos III Inst Hlth, Natl Ctr Epidemiol, Dept Epidemiol Anal &amp; Hlth Situat, Calle Monforte Lemos 5,Pabellon 12, Madrid 28029, Spain; [Palmera-Suarez, Rocio; Fernandez-Cuenca, Rafael] Carlos III Inst Hlth, Natl Ctr Epidemiol, CIBER Epidemiol &amp; Salud Publ CIBERESP, Consortium Biomed Res Epidemiol &amp; Publ Hlth, Calle Monforte Lemos 5,Pabellon 12, Madrid 28029, Spain; [Brockhaus, Sarah] Univ Munich, Dept Stat, Ludwigstr 33, D-80539 Munich, Germany; [Alcalde-Cabero, Enrique; Galan, Inaki] Carlos III Inst Hlth, Natl Ctr Epidemiol, Dept Appl Epidemiol, Calle Monforte Lemos 5,Pabellon 12, Madrid 28029, Spain; [Lopez-Cuadrado, Teresa; Galan, Inaki] Autonomous Univ Madrid, Sch Med, Dept Prevent Med &amp; Publ Hlth, Calle Arzobispo Morcillo 4, Madrid 28029, Spain; [Lopez-Cuadrado, Teresa; Galan, Inaki] Hosp Univ La Paz, IdiPAZ Inst Invest, Calle Arzobispo Morcillo 4, Madrid 28029, Spain; [Lopez-Cuadrado, Teresa; Galan, Inaki] La Paz Univ, Teaching Hosp, Res Inst, Calle Arzobispo Morcillo 4, Madrid 28029, Spain</t>
  </si>
  <si>
    <t>Lopez-Cuadrado, T (reprint author), Carlos III Inst Hlth, Natl Ctr Epidemiol, Dept Epidemiol Anal &amp; Hlth Situat, Calle Monforte Lemos 5,Pabellon 12, Madrid 28029, Spain.</t>
  </si>
  <si>
    <t>0001-4575</t>
  </si>
  <si>
    <t>Longhurst, HJ; Aberer, W; Bouillet, L; Caballero, T; Maurer, M; Fabien, V; Zanichelli, A</t>
  </si>
  <si>
    <t>The Icatibant Outcome Survey: treatment of laryngeal angioedema attacks</t>
  </si>
  <si>
    <t>EUROPEAN JOURNAL OF EMERGENCY MEDICINE</t>
  </si>
  <si>
    <t>[Longhurst, Hilary J.] Barts Hlth NHS Trust, Dept Immunol, Graz, Austria; [Aberer, Werner] Med Univ Graz, Dept Dermatol &amp; Venerol, Graz, Austria; [Bouillet, Laurence] Grenoble Univ Hosp, Natl Reference Ctr Angioedema, Dept Internal Med, Grenoble, France; [Caballero, Teresa] Hosp La Paz, Inst Hlth Res IdiPaz, Dept Allergy, Biomed Res Network Rare Dis,CIBERER,U754, Madrid, Spain; [Maurer, Marcus] Charite, Allergie Centrum Charite, Dept Dermatol &amp; Allergy, D-13353 Berlin, Germany; [Fabien, Vincent] Shire, Zug, Switzerland; [Zanichelli, Andrea] Univ Milan, Luigi Sacco Hosp, Dept Biomed &amp; Clin Sci, Milan, Italy</t>
  </si>
  <si>
    <t>Longhurst, HJ (reprint author), Barts Hlth NHS Trust, Dept Immunol, Pathol &amp; Pharm Bldg,80 Newark St, London E1 2ES, England.</t>
  </si>
  <si>
    <t>0969-9546</t>
  </si>
  <si>
    <t>Moscato, G; Pala, G; Folletti, I; Siracusa, A; Quirce, S</t>
  </si>
  <si>
    <t>Occupational rhinitis affects occupational asthma severity</t>
  </si>
  <si>
    <t>JOURNAL OF OCCUPATIONAL HEALTH</t>
  </si>
  <si>
    <t>[Moscato, Gianna] Fdn Salvatore Maugeri, Allergy &amp; Immunol Unit, Via San Felice 2, I-27100 Pavia, Italy; [Pala, Gianni] Local Author Sassari, Occupat Phys Div, Sassari, Italy; [Folletti, Ilenia] Univ Perugia, Terni Hosp, Sect Occupat Med Resp Dis Profess &amp; Environm Toxi, Dept Med, I-06100 Perugia, Italy; [Siracusa, Andrea] Univ Perugia, Occupat Med, I-06100 Perugia, Italy; [Quirce, Santiago] Hosp La Paz, Inst Hlth Res IdiPAZ, Dept Allergy, Madrid, Spain; [Quirce, Santiago] CIBER Enfermedades Resp CIBERES, Madrid, Spain</t>
  </si>
  <si>
    <t>Moscato, G (reprint author), Fdn Salvatore Maugeri, Allergy &amp; Immunol Unit, Via San Felice 2, I-27100 Pavia, Italy.</t>
  </si>
  <si>
    <t>1341-9145</t>
  </si>
  <si>
    <t>Plaza, V; del Rio, PR; Gomez, F; Vina, AL; Molina, J; Quintano, JA; Quirce, S; Soler, R; Villa, JR; Nieto, A</t>
  </si>
  <si>
    <t>Identification of gaps in the clinical patient care of asthma in Spain. Results of the OPTIMA-GEMA survey</t>
  </si>
  <si>
    <t>ANALES DEL SISTEMA SANITARIO DE NAVARRA</t>
  </si>
  <si>
    <t>[Plaza, V.] Hosp Santa Creu &amp; Sant Pau, Serv Neumol, Barcelona, Spain; [Rodriguez del Rio, P.] Hosp Nino Jesus, Serv Alergia, Madrid, Spain; [Gomez, F.] Ctr Salud Bargas, Toledo, Spain; [Lopez Vina, A.] Hosp Univ Puerta de Hierro Majadahonda, Serv Neumol, Madrid, Spain; [Molina, J.] EAP Francia I Fuenlabrada, Madrid, Spain; [Quintano, J. A.] Ctr Salud Lucena I Lucena, Cordoba, Spain; [Quirce, S.] Hosp Univ La Paz, Serv Alergol, Madrid, Spain; [Soler, R.] Hosp Son Espases, Serv Otorrinolaringol, Palma De Mallorca, Spain; [Villa, J. R.] Hosp Infantil Nino Jesus, Serv Neumol Pediat, Madrid, Spain; [Nieto, A.] Hosp La Fe, Serv Alergol Pediat, Valencia, Spain</t>
  </si>
  <si>
    <t>Plaza, V (reprint author), Hosp Santa Creu &amp; Sant Pau, Carrer St Quinti 89, Barcelona 08026, Spain.</t>
  </si>
  <si>
    <t>1137-6627</t>
  </si>
  <si>
    <t>MAY-AUG</t>
  </si>
  <si>
    <t>Prior, N; Remor, E; Perez-Fernandez, E; Caminoa, M; Gomez-Traseira, C; Gaya, F; Aabom, A; Aberer, W; Betschel, S; Boccon-Gibod, I; Bouillet, L; Bygum, A; Csuka, D; Farkas, H; Gomide, M; Grumach, A; Leibovich, I; Malbran, A; Moldovan, D; Mihaly, E; Obtulowicz, K; Perpen, C; Peveling-Oberhag, A; Porebski, G; Chavannes, CR; Reshef, A; Staubach, P; Wiednig, M; Caballero, T</t>
  </si>
  <si>
    <t>Psychometric Field Study of Hereditary Angioedema Quality of Life Questionnaire for Adults: HAE-QoL</t>
  </si>
  <si>
    <t>[Prior, Nieves] Hosp Univ Severo Ochoa, Dept Allergy, Av De Orellana, Madrid 28911, Spain; [Remor, Eduardo] Univ Autonoma Madrid, Fac Psychol, Madrid, Spain; [Perez-Fernandez, Elia] Hosp Univ Fdn Alcorcon, Res Unit, Madrid, Spain; [Caminoa, Magdalena; Gomez-Traseira, Carmen; Caballero, Teresa] Hosp La Paz, Dept Allergy, Inst Hlth Res IdiPaz, Madrid, Spain; [Gaya, Francisco] Hosp La Paz, Inst Hlth Res Inst IdiPAZ, Res Unit, Madrid, Spain; [Aabom, Anne; Bygum, Anette] Odense Univ Hosp, Dept Dermatol, DK-5000 Odense, Denmark; [Aabom, Anne; Bygum, Anette] Odense Univ Hosp, Allergy Ctr, DK-5000 Odense, Denmark; [Aabom, Anne; Bygum, Anette] Odense Univ Hosp, OPEN Odense Patient Data Explorat Network, DK-5000 Odense, Denmark; [Aberer, Werner; Wiednig, Michaela] Med Univ, Dept Dermatol, Graz, Austria; [Betschel, Stephen; Chavannes, Celine Rayonne] St Michaels Hosp, Div Allergy &amp; Clin Immunol, 30 Bond St, Toronto, ON M5B 1W8, Canada; [Boccon-Gibod, Isabelle; Bouillet, Laurence] Joseph Fourier Univ Med, Grenoble Univ Hosp, Dept Internal Med, Natl Reference Ctr Angioedeme CREAK, Grenoble, France; [Csuka, Dorottya; Farkas, Henriette] Semmelweis Univ, Dept Internal Med 3, Natl Angioedema Ctr, H-1085 Budapest, Hungary; [Gomide, Maria; Grumach, Anete] Fac Med ABC, Sao Paulo, Brazil; [Leibovich, Iris; Reshef, Avner] Chaim Sheba Med Ctr, Allergy Clin Immunol &amp; Angioedema Unit, IL-52621 Tel Hashomer, Israel; [Malbran, Alejandro; Perpen, Cecilia] Asma &amp; Inmunol Clin, Unidad Alergia, Buenos Aires, DF, Argentina; [Moldovan, Dumitru; Mihaly, Eniko] Mures Cty Hosp, Dept Allergol Immunol, Targu Mures, Romania; [Obtulowicz, Krystyna; Porebski, Grzegorz] Jagiellonian Univ, Dept Clin &amp; Environm Allergol, Krakow, Poland; [Peveling-Oberhag, Adriane; Staubach, Petra] Univ Med Ctr Mainz, Dept Dermatol, Mainz, Germany; [Caballero, Teresa] CIBERER, Biomed Res Network Rare Dis, U754, Madrid, Spain</t>
  </si>
  <si>
    <t>Prior, N (reprint author), Hosp Univ Severo Ochoa, Dept Allergy, Av De Orellana, Madrid 28911, Spain.</t>
  </si>
  <si>
    <t>MAY-JUN</t>
  </si>
  <si>
    <t>Quirce, S; Boyano-Martinez, T; Diaz-Perales, A</t>
  </si>
  <si>
    <t>Clinical presentation, allergens, and management of wheat allergy</t>
  </si>
  <si>
    <t>EXPERT REVIEW OF CLINICAL IMMUNOLOGY</t>
  </si>
  <si>
    <t>[Quirce, Santiago; Boyano-Martinez, Teresa] Hosp La Paz, Inst Hlth Res IdiPAZ, Dept Allergy, Madrid, Spain; [Quirce, Santiago] CIBER Resp Dis CIBERES, Madrid, Spain; [Diaz-Perales, Araceli] UPM, INIA, Ctr Biotecnol &amp; Genom Plantas, Madrid, Spain</t>
  </si>
  <si>
    <t>Quirce, S (reprint author), Hosp Univ La Paz, Dept Allergy, Pla Castellana 261, Madrid 28046, Spain.</t>
  </si>
  <si>
    <t>1744-666X</t>
  </si>
  <si>
    <t>Garcia-Boyano, M; Pedrosa, M; Quirce, S; Boyano-Martinez, T</t>
  </si>
  <si>
    <t>Household almond and peanut consumption is related to the development of sensitization in young children</t>
  </si>
  <si>
    <t>[Garcia-Boyano, Miguel] Univ Complutense, Fac Med, E-28040 Madrid, Spain; [Pedrosa, Maria; Quirce, Santiago; Boyano-Martinez, Teresa] Hosp Univ La Paz, Dept Allergol, Madrid, Spain; [Pedrosa, Maria; Quirce, Santiago; Boyano-Martinez, Teresa] Hosp Univ La Paz, Inst Hlth Res IdiPaz, Madrid, Spain</t>
  </si>
  <si>
    <t>Garcia-Boyano, M (reprint author), Univ Complutense, Fac Med, E-28040 Madrid, Spain.</t>
  </si>
  <si>
    <t>Quirce, S; Fiandor, A</t>
  </si>
  <si>
    <t>How should occupational anaphylaxis be investigated and managed?</t>
  </si>
  <si>
    <t>CURRENT OPINION IN ALLERGY AND CLINICAL IMMUNOLOGY</t>
  </si>
  <si>
    <t>[Quirce, Santiago; Fiandor, Ana] Hosp La Paz, Inst Hlth Res IdiPAZ, Dept Allergy, Madrid, Spain</t>
  </si>
  <si>
    <t>Quirce, S (reprint author), Hosp Univ La Paz, Dept Allergy, P La Castellana 261, Madrid 28046, Spain.</t>
  </si>
  <si>
    <t>1528-4050</t>
  </si>
  <si>
    <t>Balas, A; Planelles, D; Garcia-Sanchez, F; Prior, C; Vicario, JL</t>
  </si>
  <si>
    <t>Three new HLA class II alleles: DRB1*08:70, DQA1*01:13 and DQA1*03:01:03</t>
  </si>
  <si>
    <t>INTERNATIONAL JOURNAL OF IMMUNOGENETICS</t>
  </si>
  <si>
    <t>[Balas, A.; Garcia-Sanchez, F.; Vicario, J. L.] Ctr Transfus Comunidad Madrid, Histocompatibilidad, Madrid, Spain; [Planelles, D.] Ctr Transfus Comunidad Valenciana, Histocompatibilidad, Valencia, Spain; [Prior, C.] Hosp La Paz, Inst Genet Med &amp; Mol INGEMM, Madrid, Spain</t>
  </si>
  <si>
    <t>Balas, A (reprint author), Ctr Transfus Madrid, Dept Histocompatibilidad, Ave Democracia S-N, Madrid 28032, Spain.</t>
  </si>
  <si>
    <t>1744-3121</t>
  </si>
  <si>
    <t>Contreras-Porta, J; Ruiz-Baques, A; Hortal, EG; Torres, FC; Pla, MNA; Santisteban, AZ; de la Maza, ES</t>
  </si>
  <si>
    <t>Evaluation of an educational programme with workshops for families of children with food allergies</t>
  </si>
  <si>
    <t>[Contreras-Porta, J.] Hosp Univ La Paz, Serv Alergia, Madrid, Spain; [Ruiz-Baques, A.; Sainz de la Maza, E.] Eschoolapio, Madrid, Spain; [Hortal, E. Gabarron] Norwegian Ctr Integrated Care, Telemed, Trondheim, Norway; [Capel Torres, F.] AEPNAA, Madrid, Spain; [Arino Pla, M. N.] Immunitas Vera, Madrid, Spain; [Zorrozua Santisteban, A.] Elikalte, Madrid, Spain</t>
  </si>
  <si>
    <t>Contreras-Porta, J (reprint author), Hosp Univ La Paz, Serv Alergia, Madrid, Spain.</t>
  </si>
  <si>
    <t>Xepapadaki, P; Fiocchi, A; Grabenhenrich, L; Roberts, G; Grimshaw, KEC; Fiandor, A; Larco, JI; Sigurdardottir, S; Clausen, M; Papadopoulos, NG; Dahdah, L; Mackie, A; Sprikkelman, AB; Schoemaker, AA; Dubakiene, R; Butiene, I; Kowalski, ML; Zeman, K; Gavrili, S; Keil, T; Beyer, K</t>
  </si>
  <si>
    <t>Incidence and natural history of hen's egg allergy in the first 2 years of lifethe EuroPrevall birth cohort study</t>
  </si>
  <si>
    <t>[Xepapadaki, P.; Papadopoulos, N. G.] Univ Athens, Pediat Clin 2, Allergy Unit, Athens 11527, Greece; [Fiocchi, A.; Dahdah, L.] Pediat Hosp Bambino Gesu, Div Allergy, Rome, Italy; [Grabenhenrich, L.; Keil, T.] Charite, Inst Social Med Epidemiol &amp; Hlth Econ, D-13353 Berlin, Germany; [Roberts, G.; Grimshaw, K. E. C.] Univ Southampton, Clin Sci Acad Unit, Fac Med, Southampton, Hants, England; [Roberts, G.; Grimshaw, K. E. C.] Univ Southampton, Expt Sci Acad Unit, Fac Med, Southampton, Hants, England; [Fiandor, A.; Larco, J. I.] Hosp La Paz, Inst Hlth Res, Dept Allergy, Madrid, Spain; [Sigurdardottir, S.] Landspitali, Dept Immunol, Reykjavik, Iceland; [Clausen, M.] Landspitali, Childrens Hosp, Reykjavik, Iceland; [Papadopoulos, N. G.] Univ Manchester, Inst Human Dev, Ctr Paediat &amp; Child Hlth, Manchester, Lancs, England; [Mackie, A.] Inst Food Res, Norwich Res Pk, Norwich NR4 7UA, Norfolk, England; [Sprikkelman, A. B.; Schoemaker, A. A.] Univ Amsterdam, Acad Med Ctr, Emma Childrens Hosp, Dept Pediat Resp Med &amp; Allergy, Meibergdreef 9, NL-1105 AZ Amsterdam, Netherlands; [Dubakiene, R.] Vilnius Univ, Fac Med, Vilnius, Lithuania; [Butiene, I.] Klaipeda Univ, Fac Hlth Sci, Klaipeda, Lithuania; [Kowalski, M. L.] Med Univ Lodz, Dept Immunol Rheumatol &amp; Allergy, Lodz, Poland; [Zeman, K.] Res Inst Lodz, Polish Mothers Hlth Ctr, Dept Pediat Immunol &amp; Nephrol, Lodz, Poland; [Gavrili, S.] Alexandra Univ Hosp, Neonatal Intens Care Unit, Athens, Greece; [Keil, T.] Univ Wurzburg, Inst Clin Epidemiol &amp; Biometry, D-97070 Wurzburg, Germany; [Beyer, K.] Charite, Dept Paediat Pneumonol &amp; Immunol, D-13353 Berlin, Germany</t>
  </si>
  <si>
    <t>Xepapadaki, P (reprint author), Univ Athens, Pediat Clin 2, Allergy Unit, Athens 11527, Greece.</t>
  </si>
  <si>
    <t>Lainez, N; Garcia-Donas, J; Esteban, E; Puente, J; Saez, MI; Gallardo, E; Pinto-Marin, A; Vazquez-Estevez, S; Leon, L; Garcia-Carbonero, I; Suarez-Rodriguez, C; Molins, C; Climent-Duran, MA; Lazaro-Quintela, M; del Alba, AG; Mendez-Vidal, MJ; Chirivella, I; Afonso, FJ; Lopez-Brea, M; Sala-Gonzalez, N; Domenech, M; Basterretxea, L; Santander-Lobera, C; Gil-Arnaiz, I; Fernandez, O; Caballero-Diaz, C; Mellado, B; Marrupe, D; Garcia-Sanchez, J; Sanchez-Escribano, R; Parra, EF; Guzman, JCV; Martinez-Ortega, E; Gonzalez, MB; Moran, M; Suarez-Paniagua, B; Lecumberri, MJ; Castellano, D</t>
  </si>
  <si>
    <t>Impact on clinical practice of the implementation of guidelines for the toxicity management of targeted therapies in kidney cancer. The protect-2 study</t>
  </si>
  <si>
    <t>BMC CANCER</t>
  </si>
  <si>
    <t>[Lainez, Nuria; Lecumberri, Maria J.] Complejo Hosp Navarra, Dept Oncol, Med Oncol Serv, Hosp Dia, Pabellon B 2a Planta,C Irunlarrea 3, Navarra 31008, Spain; [Garcia-Donas, Jesus] Hosp Sanchinarro, Dept Oncol, C Ona 10, Madrid 28050, Spain; [Esteban, Emilio] Hosp Univ Cent Asturias, Dept Oncol, Oviedo 33006, Spain; [Puente, Javier] Hosp Clin Madrid, Dept Oncol, C Doctor Martin Lagos S-N, Madrid 28040, Spain; [Isabel Saez, M.] Hosp Univ Clin Virgen de la Victoria, Dept Oncol, Campus Univ Teatinos S-N, Malaga, Spain; [Gallardo, Enrique] Parc Tauli Sabadell Hosp Univ, Dept Oncol, Parc Tauli 1, Sabadell 08208, Spain; [Pinto-Marin, Alvaro] Hosp Univ La Paz, Dept Oncol, Castellana 261, Madrid 28046, Spain; [Vazquez-Estevez, Sergio] Hosp Univ Lucus Augusti, Dept Oncol, Lugar San Cibrao S-N, Lugo 27003, Spain; [Leon, Luis] Hosp Santiago de Compostela, Dept Oncol, Travesia Choupana S-N, Santiago De Compostela 15706, Spain; [Garcia-Carbonero, Icar] Hosp Virgen de la Salud, Dept Oncol, Adva Barber 30, Toledo 45004, Spain; [Suarez-Rodriguez, Cristina] Hosp Valle De Hebron, Dept Oncol, Ps Vall dHebron 119-129, Barcelona 8035, Spain; [Molins, Carmen] Hosp Univ Dr Peset, Dept Oncol, Avda Gaspar Aguilar 90, Valencia 46017, Spain; [Climent-Duran, Miguel A.] Inst Valenciano Oncol, Dept Oncol, 31-1 Planta, Valencia 46009, Spain; [Lazaro-Quintela, Martin] Complexo Hosp Univ Vigo, Dept Oncol, Pizarro 22, Vigo 36204, Spain; [Gonzalez del Alba, Aranzazu] Hosp Univ Son Espases, Dept Oncol, Ctra Valldemossa 79, Palma De Mallorca 07010, Spain; [Jose Mendez-Vidal, Maria] Hosp Univ Reina Sofia, Dept Oncol, Avda Menendez Pidal S-N, Cordoba 14004, Spain; [Chirivella, Isabel] Hosp Clin Valencia, Dept Oncol, Avda Blasco Ibanez 17, Valencia 46010, Spain; [Afonso, Francisco J.] Complejo Hosp Arquitecto Marcide, Dept Oncol, Rua Residencia S-N, San Pedro De Leixa 15405, Ferrol, Spain; [Lopez-Brea, Marta] Hosp Marques de Valdecilla, Dept Oncol, Avda Valdecila S-N, Santander 39008, Spain; [Sala-Gonzalez, Nuria] ICO Girona, Dept Oncol, Francia S-N, Girona 17007, Spain; [Domenech, Montserrat] Hosp Althaia Xarxa Asistencial Manresa, Dept Oncol, Dr Joan Soler 1-3, Barcelona 08243, Spain; [Basterretxea, Laura] Hosp Donostia, Dept Oncol, P Dr Beguiristain 109, San Sebastian 20014, Spain; [Santander-Lobera, Carmen] Hosp Miguel Servet, Dept Oncol, Avda Gomez Laguna 25, Zaragoza 50009, Spain; [Gil-Arnaiz, Irene] Hosp Reina Sofia, Dept Oncol, Carretera Tarazona,KM 3, Tudela 31500, Spain; [Fernandez, Ovidio] Hosp Santa Maria Nai, Complejo Hosp Ourense, Dept Oncol, Ramon Puga 52-54, Orense 32005, Spain; [Caballero-Diaz, Cristina] Hosp Gen Univ Valencia, Dept Oncol, Avda Tres Cruces S-N, Valencia 46014, Spain; [Mellado, Begona] Hosp Clin Barcelona, Dept Oncol, IDIBAPS, Villarroel 170, Barcelona 08036, Spain; [Marrupe, David] Hosp Univ Mostoles, Dept Oncol, Rio Jucar S-N, Madrid 28935, Spain; [Garcia-Sanchez, Jose] Hosp Arnau Vilanova, Dept Oncol, C San Clemente 12, Valencia 46015, Spain; [Sanchez-Escribano, Ricardo] Hosp Univ Burgos, Dept Oncol, Ave Cid Campeador 96, Burgos 09005, Spain; [Fernandez Parra, Eva] Hosp Univ Hosp Valme, Dept Oncol, Ctra Cadiz Km 548-9, Seville 41014, Spain; [Villa Guzman, Jose C.] Hosp Ciudad Real, Dept Oncol, Ciudad Real 13005, Spain; [Martinez-Ortega, Esther] Hosp Ciudad Jaen, Dept Oncol, Ave Ejercito Espanol 1, Jaen 23007, Spain; [Belen Gonzalez, Maria] Hosp Son Llatzer, Dept Oncol, Ctra Manacor,Km 4, Palma De Mallorca 07198, Spain; [Moran, Marina] Pfizer Madrid, Avda Europa 20B, Madrid 28108, Spain; [Suarez-Paniagua, Beatriz] Trial Form Support, Avda Europa 20B, Madrid 28108, Spain; [Castellano, Daniel] Hosp 12 Octubre, Dept Oncol, Av Cordoba S-N, E-28041 Madrid, Spain</t>
  </si>
  <si>
    <t>Lainez, N (reprint author), Complejo Hosp Navarra, Dept Oncol, Med Oncol Serv, Hosp Dia, Pabellon B 2a Planta,C Irunlarrea 3, Navarra 31008, Spain.</t>
  </si>
  <si>
    <t>1471-2407</t>
  </si>
  <si>
    <t>Alvez, A; Phillips-Angles, E; Pedrosa, M; Boyano-Martinez, T; Garcia-Ara, C; Caballero, T; Quirce, S</t>
  </si>
  <si>
    <t>Cor a 14 Specific Ig E Best Distinguishes Between Hazelnut Allergic and Tolerant Patients</t>
  </si>
  <si>
    <t>[Alvez, Ana; Phillips-Angles, Elsa; Pedrosa, Maria; Boyano-Martinez, Teresa, Sr.; Garcia-Ara, Carmen; Caballero, T.; Quirce, Santiago] Hosp La Paz, Inst Hlth Res IdiPAZ, Dept Allergy, Madrid, Spain</t>
  </si>
  <si>
    <t>AB399</t>
  </si>
  <si>
    <t>Aygoren-Pursun, E; Magerl, M; Martinez-Saguer, I; Longhurst, HJ; Strassen, U; Martin, L; Caballero, T; Staubach, P; Maurer, M; Hamdani, M; Andresen, I</t>
  </si>
  <si>
    <t>C1 Inhibitor for Routine Prophylaxis in Patients with Hereditary Angioedema: Interim Results from a European Registry Study</t>
  </si>
  <si>
    <t>[Aygoeren-Puersuen, Emel] Goethe Univ Frankfurt, Univ Hosp Frankfurt, Angioedema Ctr, Dept Children &amp; Adolescents, D-60054 Frankfurt, Germany; [Magerl, Markus; Maurer, Marcus] Charite, Dept Dermatol &amp; Allergy, D-13353 Berlin, Germany; [Martinez-Saguer, Inmaculada] Haemophilia Ctr Rhine Main, Morfelden Walldorf, Germany; [Longhurst, Hilary J.] Barts Hlth NHS Trust, Dept Immunol, London, England; [Strassen, Ulrich] Tech Univ Munich, Dept Otorhinolaryngol Head &amp; Neck Surg, D-80290 Munich, Germany; [Martin, Ludovic] CREAK, Natl Reference Ctr Angioedema, Angers, France; [Caballero, Teresa] Hosp La Paz, Inst Hlth Res IdiPaz, Dept Allergy, Biomed Res Network Rare Dis CIBERER U754, Madrid, Spain; [Staubach, Petra] Johannes Gutenberg Univ Mainz, Univ Med Ctr, Dept Dermatol, D-55122 Mainz, Germany; [Andresen, Irmgard] Shire, Zug, Switzerland</t>
  </si>
  <si>
    <t>AB251</t>
  </si>
  <si>
    <t>Caballero, T; Bouillet, L; Longhurst, HJ; Aberer, W; Maurer, M; Zanichelli, A; Perrin, A; Andresen, I</t>
  </si>
  <si>
    <t>Gender Analysis of Icatibant-Treatment Outcomes of Acute Angioedema Attacks in Patients with Hereditary Angioedema Type I and II: Results from the Icatibant Outcome Survey</t>
  </si>
  <si>
    <t>[Caballero, Teresa] Hosp La Paz, Inst Hlth Res IdiPaz, Dept Allergy, Biomed Res Network Rare Dis CIBERER,U754, Madrid, Spain; [Bouillet, Laurence] Grenoble Univ Hosp, Dept Internal Med, Natl Reference Ctr Angioedema, Grenoble, France; [Longhurst, Hilary J.] Barts Hlth NHS Trust, Dept Immunol, London, England; [Aberer, Werner] Med Univ Graz, Dept Dermatol &amp; Venereol, Graz, Austria; [Maurer, Marcus] Charite, Dept Dermatol &amp; Allergy, D-13353 Berlin, Germany; [Zanichelli, Andrea] Univ Milan, Luigi Sacco Hosp, Dept Biomed &amp; Clin Sci Luigi Sacco, Milan, Italy; [Perrin, Amandine; Andresen, Irmgard] Shire, Zug, Switzerland</t>
  </si>
  <si>
    <t>AB253</t>
  </si>
  <si>
    <t>Del Pozo, V; Canas, J; Sastre, B; Mazzeo, C; Barranco, P; Quirce, S; Sastre, J</t>
  </si>
  <si>
    <t>Exosomes from Eosinophils of Asthmatic Patients Produce Functional Alterations on Structural Lung Cells</t>
  </si>
  <si>
    <t>[Del Pozo, Victoria; Sastre, Beatriz] IIS Fdn Jimenez Diaz, Madrid, Spain; [Del Pozo, Victoria; Canas, J.; Mazzeo, Carla] IIS FJD, Madrid, Spain; [Del Pozo, Victoria; Mazzeo, Carla] CIBERES, Madrid, Spain; [Barranco, P.] Hosp La Paz Hlth Res Inst Idi PAZ, Allergy 3Dept, Madrid, Spain; [Quirce, Santiago] Hosp La Paz Inst Hlth Res Idi Paz, Dept Allergy, Madrid, Spain; [Sastre, Joaquin] Fdn Jimenez Diaz, E-28040 Madrid, Spain</t>
  </si>
  <si>
    <t>AB168</t>
  </si>
  <si>
    <t>Lluncor, M; Pedrosa, M; Cancelliere, N; Rivero, D; Burgos, A; Fiandor, A; Quirce, S; Caballero, T</t>
  </si>
  <si>
    <t>Molecular Sensitization Pattern Profile in Proton Pump Inhibitor-Responsive Esophageal Eosinophilia Vs Proton Pump Inhibitor-Nonresponsive Eosinophilic Esophagitis (EoE) in Adult Patients</t>
  </si>
  <si>
    <t>[Lluncor, Marina; Pedrosa, Maria; Cancelliere, Nataly; Rivero, Daniela; Fiandor, Ana; Quirce, Santiago; Caballero, Teresa] Hosp La Paz, Inst Hlth Res IdiPaz, Dept Allergy, Madrid, Spain; [Burgos, Aurora] Hosp Univ La Paz, Dept Gastroenterol, Madrid, Spain</t>
  </si>
  <si>
    <t>AB400</t>
  </si>
  <si>
    <t>Raulf, M; Buters, JTM; Chapman, M; Cecchi, L; de Blay, F; Doekes, G; Eduard, W; Heederik, D; Jeebhay, MF; Kespohl, S; Krop, E; Moscato, G; Pala, G; Quirce, S; Sander, I; Schlunssen, V; Sigsgaard, T; Walusiak-Skorupa, J; Wiszniewska, M; Wouters, IM; Annesi-Maesano, I</t>
  </si>
  <si>
    <t>Monitoring of occupational and environmental aeroallergens - EAACI Position Paper</t>
  </si>
  <si>
    <t>ALLERGOLOGIE</t>
  </si>
  <si>
    <t>[Raulf, M.; Kespohl, S.; Sander, I.] Inst Ruhr Univ Bochum IPA, Inst Prevent &amp; Arbeitsmed Deutsch Gesetzlichen Un, Burkle de la Camp Pl 1, D-44789 Bochum, Germany; [Buters, J. T. M.] Tech Univ Munich, Christine Kuhne Ctr Allergy Res &amp; Educ CK CARE Da, Mitglied Deutsch Zentrums Lungenforsch DZL, Zentrum Allergie &amp; Umwelt ZAUM,Helmholtz Zentrum, Munich, Germany; [Chapman, M.] Indoor Biotechnol Ltd, Cardiff, S Glam, Wales; [Cecchi, L.] Univ Florence, Azienda Sanit Prato, Interdept Ctr Bioclimatol, Allergy &amp; Clin Immunol Sect, Prato, Italy; [de Blay, F.] Univ Hosp Strasbourg, Dept Chest Dis, Strasbourg, France; [Doekes, G.; Heederik, D.; Krop, E.; Wouters, I. M.] Univ Utrecht, IRAS, Div Environm Epidemiol, Utrecht, Netherlands; [Eduard, W.] Univ Tromso, Natl Inst Occupat Hlth, Inst Med Biol, Dept Chem &amp; Biol Work Environm, Tromso, Norway; [Jeebhay, M. F.] Univ Cape Town, Sch Publ Hlth &amp; Family Med, Ctr Occupat &amp; Environm Hlth Res, Kapstadt, South Africa; [Moscato, G.] Univ Pavia, Dept Publ Hlth Expt &amp; Forens Med, Via Palestro 3, I-27100 Pavia, Italy; [Pala, G.] Local Hlth Author Sassari, Occupat Phys Div, Sassari, Italy; [Quirce, S.] Hosp La Paz, Inst Hlth Res IdiPAZ, Dept Allergy, Madrid, Spain; [Quirce, S.] CIBER Resp Dis CIBERES, Madrid, Spain; [Schlunssen, V.; Sigsgaard, T.] Aarhus Univ, Dept Publ Hlth, Sect Environm Occupat &amp; Hlth, Aarhus, Denmark; [Walusiak-Skorupa, J.; Wiszniewska, M.] Nofer Inst Occupat Med, Lodz, Poland; [Annesi-Maesano, I.] INSERM, Equipe Epidemiol Allergies &amp; Malad Resp, UMR S 707, Paris, France; [Annesi-Maesano, I.] UPMC, Fac Med St Antoine, EPAR, Paris, France</t>
  </si>
  <si>
    <t>Raulf, M (reprint author), Inst Ruhr Univ Bochum IPA, Inst Prevent &amp; Arbeitsmed Deutsch Gesetzlichen Un, Burkle de la Camp Pl 1, D-44789 Bochum, Germany.</t>
  </si>
  <si>
    <t>0344-5062</t>
  </si>
  <si>
    <t>Martin-Munoz, MF; Rivero, D; Perales, AD; Polanco, I; Quirce, S</t>
  </si>
  <si>
    <t>Wheat allergy in celiac children</t>
  </si>
  <si>
    <t>PEDIATRIC ALLERGY AND IMMUNOLOGY</t>
  </si>
  <si>
    <t>[Martin-Munoz, M. F.; Rivero, D.; Quirce, S.] Hosp La Paz Inst Hlth Res IdiPAZ, Dept Allergy, Madrid, Spain; [Diaz Perales, A.] Ctr Biotecnol &amp; Genom Plantas UPM INIA, Madrid, Spain; [Polanco, I.] Hosp La Paz Inst Invest idiPaz, Dept Pediat, Madrid, Spain</t>
  </si>
  <si>
    <t>Martin-Munoz, MF (reprint author), Hosp La Paz Inst Hlth Res IdiPAZ, Dept Allergy, Madrid, Spain.</t>
  </si>
  <si>
    <t>0905-6157</t>
  </si>
  <si>
    <t>Caballero, ML; Lluch-Bernal, M; Vila-Nadal, G; Lluncor, M; Quirce, S</t>
  </si>
  <si>
    <t>IgE-Mediated Anaphylaxis Induced by Macrogol 6000</t>
  </si>
  <si>
    <t>[Caballero, M. L.; Lluch-Bernal, M.; Vila-Nadal, G.; Lluncor, M.; Quirce, S.] Hosp La Paz, Inst Hlth Res IdiPAZ, Dept Allergy, Paseo Castellana 261, Madrid 28046, Spain</t>
  </si>
  <si>
    <t>Caballero, ML (reprint author), Hosp La Paz, Inst Hlth Res IdiPAZ, Dept Allergy, Paseo Castellana 261, Madrid 28046, Spain.</t>
  </si>
  <si>
    <t>Cubillos-Zapata, C; Cordoba, R; Avendano-Ortiz, J; Arribas-Jimenez, C; Hernandez-Jimenez, E; Toledano, V; Villaescusa, T; Moreno, V; Lopez-Collazo, E</t>
  </si>
  <si>
    <t>CC-122 immunomodulatory effects in refractory patients with diffuse large B-cell lymphoma</t>
  </si>
  <si>
    <t>ONCOIMMUNOLOGY</t>
  </si>
  <si>
    <t>[Cubillos-Zapata, Carolina; Avendano-Ortiz, Jose; Arribas-Jimenez, Cristina; Hernandez-Jimenez, Enrique; Toledano, Victor; Lopez-Collazo, Eduardo] La Paz Univ Hosp, Innate Immune Response Grp, IdiPAZ, Madrid, Spain; [Cubillos-Zapata, Carolina; Avendano-Ortiz, Jose; Arribas-Jimenez, Cristina; Hernandez-Jimenez, Enrique; Toledano, Victor; Lopez-Collazo, Eduardo] IdiPAZ, Tumor Immunol Lab, Madrid, Spain; [Cubillos-Zapata, Carolina; Hernandez-Jimenez, Enrique; Toledano, Victor; Lopez-Collazo, Eduardo] CIBEres, Ctr Biomed Res Network, Madrid, Spain; [Cordoba, Raul; Villaescusa, Teresa; Moreno, Victor] Autonomous Univ Madrid, Hlth Res Inst IIS FJS, Fdn Jimenez Diaz Univ Hosp, Lymphoma Unit,Oncohlth Inst, Madrid, Spain; [Cordoba, Raul; Villaescusa, Teresa; Moreno, Victor] Fdn Jimenez Diaz Univ Hosp, Phase Clin Trials Unit 1, START Madrid FJD, Madrid, Spain</t>
  </si>
  <si>
    <t>Cubillos-Zapata, C; Lopez-Collazo, E (reprint author), Hosp La Paz, IdiPAZ, Paseo La Castellana 261, Madrid 28046, Spain.</t>
  </si>
  <si>
    <t>2162-402X</t>
  </si>
  <si>
    <t>e1231290</t>
  </si>
  <si>
    <t>Crespo, GH; Lopez, C; Jimenez-Fonseca, P; Matos, I; Capdevila, J; Custodio, A; Carmona-Bayonas, A; Alonso, T; Gajate, P; Aller, J; Navarro, M; Sevilla, I; Alonso, V; Nieto, B; Barriuso, J</t>
  </si>
  <si>
    <t>Capecitabine-Temozolomide in G3 Neuroendocrine Neoplasms</t>
  </si>
  <si>
    <t>NEUROENDOCRINOLOGY</t>
  </si>
  <si>
    <t>[Crespo, G. H.] Hosp Univ Burgos, Burgos, Spain; [Lopez, C.] Hosp Marques de Valdecilla, Santander, Spain; [Jimenez-Fonseca, P.] Hosp Univ Cent Asturias, Oviedo, Spain; [Matos, I; Capdevila, J.] Hosp Univ Vall dHebron, Barcelona, Spain; [Custodio, A.] Hosp Univ La Paz, Malaga, Spain; [Carmona-Bayonas, A.] Hosp Gen Univ Morales Meseguer, Murcia, Spain; [Alonso, T.; Gajate, P.] Hosp Univ Ramon &amp; Cajal, Madrid, Spain; [Aller, J.] Hosp Univ Puerta Hierro, Madrid, Spain; [Navarro, M.] Hosp Clin Univ Salamanca, Salamanca, Spain; [Sevilla, I] Hosp Virgen de la Victoria, Malaga, Spain; [Alonso, V] Hosp Univ Miguel Servet, Zaragoza, Spain; [Nieto, B.] Hosp Univ Leon, Leon, Spain; [Barriuso, J.] Univ Manchester, Manchester, Lancs, England</t>
  </si>
  <si>
    <t>0028-3835</t>
  </si>
  <si>
    <t>Carmona-Bayonas, A; Jimenez-Munarriz, B; Jimenez-Fonseca, P; Custodio, A; Alonso, V; Alonso, T; Lopez, C; Matos, I; Crespo, G; Garcia-Paredes, B; Aller, J; Grande, E; Capdevila, J; Sastre, J; Barriuso, J</t>
  </si>
  <si>
    <t>Everolimus (EVE) Safety Profile in Patients (pts) with Advanced G1-G2 Neuroendocrine Tumours (NETs) from Daily Clinical Practice</t>
  </si>
  <si>
    <t>[Carmona-Bayonas, A.] Hosp Univ UNIV Morales Meseguer, Med Oncol Dept, Madrid, Spain; [Jimenez-Munarriz, B.; Custodio, A.] Hosp Univ La Paz, Med Oncol Dept, Madrid, Spain; [Jimenez-Fonseca, P.] Hosp Univ Cent Asturias, Med Oncol Dept, Oviedo, Spain; [Alonso, V] Hosp Univ Miguel Servet, Med Oncol Dept, Zaragoza, Spain; [Alonso, T.; Grande, E.] Hosp Univ Ramon y Cajal, Med Oncol Dept, Madrid, Spain; [Lopez, C.] Hosp Univ Marques Valdecilla, Med Oncol Dept, Santander, Spain; [Matos, I; Capdevila, J.] Hosp Univ Vall dHebron, Med Oncol Dept, Barcelona, Spain; [Crespo, G.] Complejo Asistencial Univ Burgos, Med Oncol Dept, Burgos, Spain; [Garcia-Paredes, B.; Sastre, J.] Hosp Univ Clin San Carlos, Med Oncol Dept, Madrid, Spain; [Aller, J.] Hosp Univ Puerta Hierro, Endocrinol Dept, Majadahonda, Spain; [Barriuso, J.] Univ Manchester, Fac Biol Med &amp; Hlth, Manchester, Lancs, England</t>
  </si>
  <si>
    <t>Dominguez-Ortega, J; Entrala, A; Pola-Bibian, B; Gonzalez-Munoz, M; Fiandor, A; Quirce, S</t>
  </si>
  <si>
    <t>Delayed Allergic Reaction to Acenocoumarol With a Positive Lymphocyte Transformation Test</t>
  </si>
  <si>
    <t>[Dominguez-Ortega, J.; Entrala, A.; Pola-Bibian, B.; Fiandor, A.; Quirce, S.] Hosp La Paz, Dept Allergy, Madrid, Spain; [Gonzalez-Munoz, M.] Hosp La Paz, Dept Immunol, Madrid, Spain; [Dominguez-Ortega, J.; Fiandor, A.; Quirce, S.] Hosp La Paz, Inst Hlth Res IdiPAZ, Madrid, Spain; [Dominguez-Ortega, J.; Quirce, S.] Ciberes, CIBER Enfennedades Resp, Madrid, Spain</t>
  </si>
  <si>
    <t>Dominguez-Ortega, J (reprint author), Hosp Univ La Paz, Serv Alergol, Paseo Castellana 261, Madrid 28046, Spain.</t>
  </si>
  <si>
    <t>Aygoren-Pursun, E; Bygum, A; Beusterien, K; Hautamaki, E; Sisic, Z; Boysen, HB; Caballero, T</t>
  </si>
  <si>
    <t>Estimation of EuroQol 5-Dimensions health status utility values in hereditary angioedema</t>
  </si>
  <si>
    <t>[Aygoeren-Puersuen, Emel] Goethe Univ, Univ Hosp Frankfurt, Dept Children &amp; Adolescents, Angioedema Ctr, Theodor Stern Kai 7, D-60596 Frankfurt, Germany; [Bygum, Anette] Odense Univ Hosp, Dept Dermatol, Hereditary Angioedema Ctr Denmark, Odense, Denmark; [Bygum, Anette] Odense Univ Hosp, Allergy Ctr, Odense, Denmark; [Beusterien, Kathleen] Outcomes Res Strategies Hlth, Washington, DC USA; [Hautamaki, Emily] Oxford Outcomes Inc, Patient Reported Outcomes, Bethesda, MD USA; [Sisic, Zlatko] ViroPharma Inc, Chatsworth House, Maidenhead, Berks, England; [Boysen, Henrik B.] HAEi Hereditary Angioedema Int Patient Org Inhibi, Skanderborg, Denmark; [Caballero, Teresa] Univ Hosp La Paz, Hosp La Paz, Biomed Res Network Rare Dis CIBERER U754, Allergy Dept,Inst Hlth Res IdiPaz, Madrid, Spain</t>
  </si>
  <si>
    <t>Aygoren-Pursun, E (reprint author), Goethe Univ, Univ Hosp Frankfurt, Dept Children &amp; Adolescents, Angioedema Ctr, Theodor Stern Kai 7, D-60596 Frankfurt, Germany.</t>
  </si>
  <si>
    <t>Gonzalez-Quevedo, T; Larco, JI; Marcos, C; Guilarte, M; Baeza, ML; Cimbollek, S; Lopez-Serrano, MC; Pinero-Saavedra, M; Rubio, M; Caballero, T</t>
  </si>
  <si>
    <t>Management of Pregnancy and Delivery in Patients With Hereditary Angioedema Due to C1 Inhibitor Deficiency</t>
  </si>
  <si>
    <t>[Gonzalez-Quevedo, T.; Cimbollek, S.; Pinero-Saavedra, M.] Hosp Univ V Rocio, Dept Allergy, Seville, Spain; [Larco, J., I; Lopez-Serrano, M. C.; Caballero, T.] Hosp Univ La Paz, Dept Allergy, Madrid, Spain; [Guilarte, M.] Hosp Univ Vall Hebron, Dept Allergy, Barcelona, Spain; [Marcos, C.] Complexo Hosp Univ Vigo, Dept Allergy, Vigo, Spain; [Baeza, M. L.; Rubio, M.] Univ Gregorio Maranon, Gen Hosp, Dept Allergy, Madrid, Spain; [Gonzalez-Quevedo, T.; Cimbollek, S.] Inst Biomed Sevilla IBIS, Seville, Spain; [Marcos, C.; Guilarte, M.] VHIR, Barcelona, Spain; [Baeza, M. L.; Rubio, M.] Inst Hlth Res Gregorio Maranon II GM, Biomed Res Network Rare Dis U761, Madrid, Spain; [Lopez-Serrano, M. C.; Caballero, T.] Hosp La Paz Inst Hlth Res IdiPaz, Biomed Res Network Rare Dis U754, Barcelona, Spain; [Gonzalez-Quevedo, T.; Marcos, C.; Guilarte, M.; Baeza, M. L.; Cimbollek, S.; Lopez-Serrano, M. C.; Pinero-Saavedra, M.; Caballero, T.] Spanish Grp Study Bradykinin Angioedema SGBA GEAB, Madrid, Spain</t>
  </si>
  <si>
    <t>Gonzalez-Quevedo, T (reprint author), Hosp Univ V Rocio, Unidad Referencia Angioedema Andalucia, Serv Alergia, Av Manuel Siurot S-N, Seville 41013, Spain.</t>
  </si>
  <si>
    <t>Palao-Ocharan, P; Dominguez-Ortega, J; Barranco, P; Diaz-Almiron, M; Quirce, S</t>
  </si>
  <si>
    <t>Does the Profile of Sensitization to Grass Pollen Allergens Have Clinical Relevance?</t>
  </si>
  <si>
    <t>[Palao-Ocharan, P.; Dominguez-Ortega, J.; Barranco, P.; Quirce, S.] Hosp La Paz, Inst Hlth Res IdIPAZ, Dept Allergy, Madrid, Spain; [Barranco, P.; Quirce, S.] CIBERES, CIBER Enfermedades Resp, Madrid, Spain; [Diaz-Almiron, M.] Hosp Univ La Paz, Dept Biostat, Madrid, Spain</t>
  </si>
  <si>
    <t>Palao-Ocharan, P (reprint author), Paseo Castellana 261, Madrid 28046, Spain.</t>
  </si>
  <si>
    <t>Torrijos, EG; Gimeno, PM; Iglesias, AM; Rodriguez, RG; Bonilla, PG; El Kaddioui, S; Diaz, YCM; Gancedo, SQ</t>
  </si>
  <si>
    <t>Non-asthmatic Eosinophilic Bronchitis and Idiopathic Eosinophilic Esophagitis</t>
  </si>
  <si>
    <t>[Gomez Torrijos, E.; Garcia Rodriguez, R.; Galindo Bonilla, P.; Mendez Diaz, Y. C.] Hosp Gen Ciudad Real, Allergy Sect, Ciudad Real, Spain; [Mur Gimeno, P.; Martin Iglesias, A.] Hosp Santa Barbara, Allergy Unit, Ciudad Real, Spain; [Quirce Gancedo, S.] Hosp La Paz, Inst Hlth Res IdiPAZ, Dept Allergy, Madrid, Spain</t>
  </si>
  <si>
    <t>Torrijos, EG (reprint author), Hosp Gen Univ Ciudad Real, Secc Alergol, C Obispo Rafael Torija S-N, Ciudad Real 13005, Spain.</t>
  </si>
  <si>
    <t>Sanchez-Garcia, S; Olaguibel, JM; Quirce, S; Ibanez, MD</t>
  </si>
  <si>
    <t>Measurement of Lung Function and Bronchial Inflammation in Children Is Underused by Spanish Allergists</t>
  </si>
  <si>
    <t>[Sanchez-Garcia, S.; Ibanez, M. D.] Hosp Infantil Univ Nino Jesus, Allergy Sect, Madrid, Spain; [Olaguibel, J. M.] Complejo Hosp Univ Navarra, Allergy Dept, Pamplona, Spain; [Quirce, S.] Hosp Univ La Paz, Allergy Dept, Madrid, Spain</t>
  </si>
  <si>
    <t>Sanchez-Garcia, S (reprint author), Hosp Infantil Univ Nino Jesus, Allergy Sect, Madrid, Spain.</t>
  </si>
  <si>
    <t>Carballeda-Sangiao, N; Rodriguez-Mahillo, AI; Careche, M; Navas, A; Caballero, T; Dominguez-Ortega, J; Jurado-Palomo, J; Gonzalez-Munoz, M</t>
  </si>
  <si>
    <t>Ani s 11-Like Protein Is a Pepsin- and Heat-Resistant Major Allergen of Anisakis sppo and a Valuable Tool for Anisakis Allergy Component-Resolved Diagnosis</t>
  </si>
  <si>
    <t>INTERNATIONAL ARCHIVES OF ALLERGY AND IMMUNOLOGY</t>
  </si>
  <si>
    <t>[Carballeda-Sangiao, Noelia; Rodriguez-Mahillo, Ana I.; Gonzalez-Munoz, Miguel] Univ Hosp La Paz, Inst Hlth Res IdiPaz, Dept Immunol, Paseo Castellana 261, ES-28046 Madrid, Spain; [Caballero, Teresa; Dominguez-Ortega, Javier] Univ Hosp La Paz, Inst Hlth Res IdiPaz, Allergy Serv, ES-28046 Madrid, Spain; [Careche, Mercedes] Consejo Super Invest Cient ICTAN CSIC, Inst Food Sci Technol &amp; Nutr, Madrid, Spain; [Navas, Alfonso] CSIC, Museo Nacl Ciencias Nat, Dept Biodivers &amp; Evolutionary Biol, E-28006 Madrid, Spain; [Jurado-Palomo, Jesus] Hosp Nuestra Senora del Prado, Allergy Serv, Talavera De La Reina, Toledo, Spain</t>
  </si>
  <si>
    <t>Gonzalez-Munoz, M (reprint author), Univ Hosp La Paz, Inst Hlth Res IdiPaz, Dept Immunol, Paseo Castellana 261, ES-28046 Madrid, Spain.</t>
  </si>
  <si>
    <t>1018-2438</t>
  </si>
  <si>
    <t>Yucesoy, B; Kashon, ML; Johnson, VJ; Lummus, ZL; Fluharty, K; Gautrin, D; Cartier, A; Boulet, LP; Sastre, J; Quirce, S; Tarlo, SM; Cruz, MJ; Munoz, X; Luster, MI; Bernstein, DI</t>
  </si>
  <si>
    <t>Genetic variants in TNF alpha, TGFB1, PTGS1 and PTGS2 genes are associated with diisocyanate-induced asthma</t>
  </si>
  <si>
    <t>JOURNAL OF IMMUNOTOXICOLOGY</t>
  </si>
  <si>
    <t>[Yucesoy, Berran; Lummus, Zana L.; Bernstein, David I.] Univ Cincinnati, Coll Med, Div Immunol Allergy &amp; Rheumatol, Cincinnati, OH USA; [Yucesoy, Berran; Kashon, Michael L.; Fluharty, Kara] NIOSH, CDC, Hlth Effects Lab Div, Morgantown, WV USA; [Johnson, Victor J.] BRT Burleson Res Technol, Morrisville, NC USA; [Gautrin, Denyse; Cartier, Andre] Univ Montreal, Hop Sacre Coeur Montreal, Montreal, PQ, Canada; [Boulet, Louis-Philippe] Univ Laval, Hop Laval, Ste Foy, PQ, Canada; [Sastre, Joaquin] Fdn Jimenez Diaz, Dept Allergy, Madrid, Spain; [Sastre, Joaquin; Quirce, Santiago; Cruz, Maria-Jesus; Munoz, Xavier] CIBER Enfermedades Resp CIBERES, Madrid, Spain; [Quirce, Santiago] Hosp La Paz IdiPAZ, Dept Allergy, Madrid, Spain; [Tarlo, Susan M.] Univ Toronto, Dept Med, Toronto, ON, Canada; [Tarlo, Susan M.] Univ Toronto, Dalla Lana Sch Publ Hlth, Toronto, ON, Canada; [Cruz, Maria-Jesus; Munoz, Xavier] Hosp Valle De Hebron, Barcelona, Spain; [Luster, Michael I.] W Virginia Univ, Sch Publ Hlth, Morgantown, WV 26506 USA</t>
  </si>
  <si>
    <t>Yucesoy, B (reprint author), Univ Cincinnati, Coll Med, Div Immunol Allergy &amp; Rheumatol, Cincinnati, OH USA.</t>
  </si>
  <si>
    <t>1547-691X</t>
  </si>
  <si>
    <t>Buda, A; Papadia, A; Zapardiel, I; Vizza, E; Ghezzi, F; Dell'Anna, T; Imboden, S; De la Noval, BD; Di Martino, G; Bussi, B; Muller, M; Crivellaro, C</t>
  </si>
  <si>
    <t>From conventional radiocolloid plus blue dye to Indocyanine Green (ICG): an European multicenter comparison of methods towards the optimization in SN mapping of cervical cancer</t>
  </si>
  <si>
    <t>INTERNATIONAL JOURNAL OF GYNECOLOGICAL CANCER</t>
  </si>
  <si>
    <t>[Papadia, A.; Imboden, S.; Muller, M.] Univ Bern, Bern, Switzerland; [Papadia, A.; Imboden, S.; Muller, M.] Univ Bern, Dept Obstet &amp; Gynecol, Bern, Switzerland; [Zapardiel, I.; De la Noval, B. D.] La Paz Univ Hosp IdiPAZ, Gynaecol Oncol Unit, Madrid, Spain; [Vizza, E.] Regina Elena Inst Canc Res, Gynecol Oncol Unit, Dept Surg Oncol, Rome, Italy; [Ghezzi, F.] Univ Insubria, Del Ponte Hosp, Dept Obstet &amp; Gynecol, Varese, Italy; [Dell'Anna, T.; Di Martino, G.; Bussi, B.] San Gerardo Hosp, Unit Gynecol Oncol Surg, Dept Obstet &amp; Gynecol, Monza, Italy; [Crivellaro, C.] Univ Milano Bicocca, Technomed Fdn Nucl Med, Monza, Italy</t>
  </si>
  <si>
    <t>1048-891X</t>
  </si>
  <si>
    <t>de la Noval, BD; Zapardiel, I; Gutierrez, AH; Garcia, JDS; Tejeda, MDD</t>
  </si>
  <si>
    <t>PRIMARY DIFFUSE LARGE B-CELL LYMPHOMA OF THE UTERINE CERVIX PRESENTING WITH BILATERAL HYDRONEPHROSIS</t>
  </si>
  <si>
    <t>[de la Noval, B. Diaz; Zapardiel, I.; Gutierrez, A. Hernandez; Tejeda, M. D. Diestro] Univ Hosp La Paz, Gynecol Oncol Unit, Madrid, Spain; [Garcia, J. De Santiago] Univ Hosp La Paz, Gynecol Oncol Chief Dept, Madrid, Spain</t>
  </si>
  <si>
    <t>Zalewski, K; Lindemann, K; Halaska, M; Zapardiel, I; Laky, R; Chereau, E; Lindquist, D; Polterauer, S; Suhin, V; Dursun, P</t>
  </si>
  <si>
    <t>A CALL FOR NEW COMMUNICATION CHANNELS FOR EUROPEAN GYNAECOLOGICAL ONCOLOGY TRAINEES - A SURVEY AMONG MEMBERS OF THE EUROPEAN NETWORK OF YOUNG GYNAECOLOGICAL ONCOLOGISTS</t>
  </si>
  <si>
    <t>[Zalewski, K.] Holycross Canc Ctr, Dept Gynaecol Oncol, Kielce, Poland; [Zalewski, K.] Maria Sklodowska Curie Mem Canc Ctr, Dept Mol &amp; Translat Oncol, Warsaw, Poland; [Zalewski, K.] Inst Oncolog, Warsaw, Poland; [Zalewski, K.] Med Univ Warsaw, Dept Obstet Gynaecol &amp; Oncol, Warsaw, Poland; [Lindemann, K.] Norwegian Radium Hosp, Oslo Univ Hosp, Oslo, Norway; [Lindemann, K.] Westmead Univ Hosp, Dept Med Oncol, Crown Princess Mary Canc Ctr, Sydney, NSW, Australia; [Lindemann, K.] Univ Sydney, NHMRC Clin Trials Ctr, Sydney, NSW, Australia; [Halaska, M.] Charles Univ Prague, Dept Obstet &amp; Gynaecol, Med Fac 2, Prague, Czech Republic; [Zapardiel, I.] La Paz Univ Hosp, Gynecol Oncol Unit, IdiPAZ, Madrid, Spain; [Laky, R.] Graz Univ, Dept Obstet &amp; Gynecol, Graz, Austria; [Chereau, E.] Inst Paoli CalmettesMarseille, Dept Surg Oncol, Marseille, France; [Lindquist, D.] Umea Univ, Dept Radiat Sci, Umea, Sweden; [Polterauer, S.] Med Univ Vienna, Dept Gen Gynecol &amp; Gynecol Oncol, Vienna, Austria; [Suhin, V.] NAMS Ukraine, Dept Gynecol Oncol, Grigoriev Inst Med Radiol, Kharkov, Ukraine; [Dursun, P.] Baskent Univ, Sch Med, Dept Obstet &amp; Gynecol, Div Gynecol Oncol, Ankara, Turkey</t>
  </si>
  <si>
    <t>de la Noval, BD; Tejeda, MDD; Zapardiel, I; Gutierrez, AH; Garcia, JDS</t>
  </si>
  <si>
    <t>Lack of symptomatic lymphocele after Sentinel Lymph Node Biopsy in the management of Early stage Endometrial Cancer</t>
  </si>
  <si>
    <t>[Diaz de la Noval, B.; Diestro Tejeda, M. D.; Zapardiel, I.; Hernandez Gutierrez, A.; De Santiago Garcia, J.] Hosp Univ La Paz, Gynecol Oncol, Madrid, Spain</t>
  </si>
  <si>
    <t>Sentinel Lymph Node Mapping in patients with Endometrial Cancer undergoing Laparoscopic surgery: comparing indocyanine green, Technetium Tc99m and Blue dye</t>
  </si>
  <si>
    <t>La Russa, M; Zapardiel, I; Halaska, M; Ioannis, B</t>
  </si>
  <si>
    <t>CONSERVATIVE MANAGEMENT OF EARLY STAGE ENDOMETRIAL CANCER FOR FERTILITY SPARING: A SURVEY BY THE EUROPEAN NETWORKING YOUNG GYNECOLOGICAL ONCOLOGIST (ENYGO)</t>
  </si>
  <si>
    <t>[La Russa, M.; Ioannis, B.] St Batholomews Hosp, Gynaecol Oncol Unit, London, England; [Zapardiel, I.] La Paz Univ Hosp, Gynaecol Oncol Unit, Madrid, Spain; [Halaska, M.] Charles Univ Hosp, Dept Obstet &amp; Gynaecol, Prague, Czech Republic</t>
  </si>
  <si>
    <t>Rychlik, A; Marin, S; De Santiago, J; Zapardiel, I</t>
  </si>
  <si>
    <t>Utility of Laparoscopic Indocyanine Green-Guided Sentinel Node Biopsy in Open Cervical Cancer Surgery</t>
  </si>
  <si>
    <t>[Rychlik, Agnieszka; Marin, Silvia; De Santiago, Javier; Zapardiel, Ignacio] La Paz Univ Hosp, Gynecol Oncol Unit, Paseo Castellana 261, Madrid 28046, Spain</t>
  </si>
  <si>
    <t>Zapardiel, I (reprint author), La Paz Univ Hosp, Gynecol Oncol Unit, Paseo Castellana 261, Madrid 28046, Spain.</t>
  </si>
  <si>
    <t>Iacoponi, S; Rubio, P; Garcia, E; Oehler, MK; Diez, J; Diaz-De la Noval, B; Mora, P; Gardella, B; Gomez, I; Kotsopoulos, IC; Zalewski, K; Zapardiel, I</t>
  </si>
  <si>
    <t>Prognostic Factors of Recurrence and Survival in Vulvar Melanoma: Subgroup Analysis of the VULvar CANcer Study</t>
  </si>
  <si>
    <t>[Iacoponi, Sara] La Paz Univ Hosp IdiPAZ, Gynecol Oncol Unit, Paseo Castellana 261, Madrid 28046, Spain; [Rubio, Patricia] Hosp Univ Miguel Servet, Dept Gynecol, Zaragoza, Spain; [Garcia, Enrique] Inst Valenciano Oncol, Valencia, Spain; [Oehler, Martin K.] Royal Adelaide Hosp, Dept Gynaecol Oncol, Adelaide, SA, Australia; [Diez, Javier] Hosp Cruces, Vizcaya, Spain; [Diaz-De la Noval, Begona] Hosp Univ Cent Asturias, Dept Gynecol, Asturias, Spain; [Mora, Pablo] Hosp Clin Univ Valladolid, Valladolid, Spain; [Gardella, Barbara] Fdn IRCCS Policlin San Matteo, Pavia, Italy; [Gomez, Ivan] Hosp Virgen del Camino, Pamplona, Spain; [Kotsopoulos, Ioannis C.] Theagenio Canc Hosp, Dept Gynecol Oncol, Thessaloniki, Greece; [Zalewski, Kamil] Maria Sklodowska Curie Mem Canc Ctr, Inst Oncol, Warsaw, Poland</t>
  </si>
  <si>
    <t>Zapardiel, I (reprint author), La Paz Univ Hosp IdiPAZ, Gynecol Oncol Unit, Paseo Castellana 261, Madrid 28046, Spain.</t>
  </si>
  <si>
    <t>Buda, A; Papadia, A; Zapardiel, I; Vizza, E; Ghezzi, F; De Ponti, E; Lissoni, AA; Imboden, S; Diestro, MD; Verri, D; Gasparri, ML; Bussi, B; Di Martino, G; de la Noval, BD; Mueller, M; Crivellaro, C</t>
  </si>
  <si>
    <t>From Conventional Radiotracer Tc-99(m) with Blue Dye to Indocyanine Green Fluorescence: A Comparison of Methods Towards Optimization of Sentinel Lymph Node Mapping in Early Stage Cervical Cancer for a Laparoscopic Approach</t>
  </si>
  <si>
    <t>ANNALS OF SURGICAL ONCOLOGY</t>
  </si>
  <si>
    <t>[Buda, Alessandro; Lissoni, Andrea Alberto; Verri, Debora; Bussi, Beatrice; Di Martino, Giampaolo] Univ Milano Bicocca, San Gerardo Hosp, Dept Obstet &amp; Gynecol, Gynecol Oncol Unit, Monza, Italy; [Papadia, Andrea; Imboden, Sara; Gasparri, Maria Luisa; Mueller, Michael] Univ Bern, Dept Obstet &amp; Gynecol, Bern, Switzerland; [Zapardiel, Ignacio; Dolores Diestro, Maria; Diaz de la Noval, Begona] La Paz Univ Hosp, Gynaecol Oncol Unit, IdiPAZ, Madrid, Spain; [Vizza, Enrico] Regina Elena Inst Canc Res, Dept Surg Oncol, Gynecol Oncol Unit, Rome, Italy; [Ghezzi, Fabio] Univ Insubria, Del Ponte Hosp, Dept Obstet &amp; Gynecol, Varese, Italy; [De Ponti, Elena] San Gerardo Hosp, Dept Med Phys, Monza, Italy; [Crivellaro, Cinzia] Univ Milano Bicocca, Technomed Fdn, Monza, Italy</t>
  </si>
  <si>
    <t>Buda, A (reprint author), Univ Milano Bicocca, San Gerardo Hosp, Dept Obstet &amp; Gynecol, Gynecol Oncol Unit, Monza, Italy.</t>
  </si>
  <si>
    <t>1068-9265</t>
  </si>
  <si>
    <t>Zapardiel, I</t>
  </si>
  <si>
    <t>Treatment of ovarian tumours of low malignant potential (borderline ovarian tumours)</t>
  </si>
  <si>
    <t>[Zapardiel, Ignacio] La Paz Univ Hosp, Madrid, Spain</t>
  </si>
  <si>
    <t>Zapardiel, I (reprint author), La Paz Univ Hosp, Madrid, Spain.</t>
  </si>
  <si>
    <t>Enciso, S; Diaz-Guemes, I; Perez-Medina, T; Zapardiel, I; de Santiago, J; Uson, J; Sanchez-Margallo, FM</t>
  </si>
  <si>
    <t>Validation of a structured intensive laparoscopic course for basic and advanced gynecologic skills training</t>
  </si>
  <si>
    <t>INTERNATIONAL JOURNAL OF GYNECOLOGY &amp; OBSTETRICS</t>
  </si>
  <si>
    <t>[Enciso, Silvia; Diaz-Guemes, Idoia; Uson, Jesus; Sanchez-Margallo, Francisco M.] Minimally Invas Surg Ctr Jesus Uson, Carretera N-521,Km 41,8, Caceres, Spain; [Perez-Medina, Tirso] Puerta de Hierro Majadahonda Univ Hosp, Madrid, Spain; [Zapardiel, Ignacio; de Santiago, Javier] La Paz Univ Hosp, Madrid, Spain</t>
  </si>
  <si>
    <t>Enciso, S (reprint author), Minimally Invas Surg Ctr Jesus Uson, Carretera N-521,Km 41,8, Caceres, Spain.</t>
  </si>
  <si>
    <t>0020-7292</t>
  </si>
  <si>
    <t>Lopez, N; Grabowski, JP; De Santiago, J; Zapardiel, I</t>
  </si>
  <si>
    <t>Carcinoma of the recto-vaginal septum. Comprehensive literature review</t>
  </si>
  <si>
    <t>JOURNAL OF OBSTETRICS AND GYNAECOLOGY</t>
  </si>
  <si>
    <t>[Lopez, N.; De Santiago, J.; Zapardiel, I.] La Paz Univ Hosp, Dept Gynaecol Oncol, Madrid 28046, Spain; [Grabowski, J. P.] Charite, Dept Gynecol, European Competence Ctr Ovarian Canc, D-13353 Berlin, Germany</t>
  </si>
  <si>
    <t>Zapardiel, I (reprint author), La Paz Univ Hosp, Dept Gynecol Oncol, Paseo Castellana 261, Madrid 28046, Spain.</t>
  </si>
  <si>
    <t>0144-3615</t>
  </si>
  <si>
    <t>Zapardiel, I; Cruz, M; Diestro, MD; Requena, A; Garcia-Velasco, JA</t>
  </si>
  <si>
    <t>Assisted reproductive techniques after fertility-sparing treatments in gynaecological cancers</t>
  </si>
  <si>
    <t>HUMAN REPRODUCTION UPDATE</t>
  </si>
  <si>
    <t>[Zapardiel, Ignacio; Diestro, Maria D.] La Paz Univ Hosp IdiPAZ, Gynaecol Oncol Unit, Paseo Castellana 261, Madrid 28046, Spain; [Cruz, Maria; Requena, Antonio; Garcia-Velasco, Juan A.] IVI Madrid, Madrid, Spain; [Garcia-Velasco, Juan A.] Rey Juan Carlos Univ, Madrid, Spain</t>
  </si>
  <si>
    <t>Zapardiel, I (reprint author), La Paz Univ Hosp IdiPAZ, Gynaecol Oncol Unit, Paseo Castellana 261, Madrid 28046, Spain.</t>
  </si>
  <si>
    <t>1355-4786</t>
  </si>
  <si>
    <t>Arispe, C; Pomares, AI; De Santiago, J; Zapardiel, I</t>
  </si>
  <si>
    <t>Evolution of radical hysterectomy for cervical cancer along the last two decades: single institution experience</t>
  </si>
  <si>
    <t>CHINESE JOURNAL OF CANCER RESEARCH</t>
  </si>
  <si>
    <t>[Arispe, Claudia; Isabel Pomares, Ana; De Santiago, Javier; Zapardiel, Ignacio] La Paz Univ Hosp, Dept Gynecol Oncol, Paseo Castellana 261, Madrid 28046, Spain</t>
  </si>
  <si>
    <t>1000-9604</t>
  </si>
  <si>
    <t>Iacoponi, S; Zalewsld, K; Fruscio, R; Diaz-De la Noval, B; De Iaco, P; Ceccaroni, M; Barazi, D; Chen, F; Zapardiel, I</t>
  </si>
  <si>
    <t>Prognostic factors for recurrence and survival among patients with invasive vulvar Paget disease included in the VULCAN study</t>
  </si>
  <si>
    <t>[Iacoponi, Sara; Zapardiel, Ignacio] La Paz Univ Hosp, IdiPAZ, Gynecol Oncol Unit, Paseo Castellana 261, Madrid 28046, Spain; [Zalewsld, Kamil] Med Univ Warsaw, Fac Med 2, Dept Obstet Gynecol &amp; Oncol, Warsaw, Poland; [Zalewsld, Kamil] Holycross Canc Ctr, Dept Gynecol Oncol, Kielce, Poland; [Fruscio, Robert] San Gerardo Hosp, Dept Gynecol Oncol, Monza, Italy; [Diaz-De la Noval, Begona] Hosp Univ Cent Asturias, Dept Gynecol, Oviedo, Spain; [De Iaco, Pierandrea] St Orsola Marcello Malpighi Hosp, Dept Gynecol, Bologna, Italy; [Ceccaroni, Marcello] Sacred Heart Hosp, Int Sch Surg Anat, Dept Obstet &amp; Gynecol, Gynecol Oncol &amp; Minimally Invas Pelv Surg Unit, Verona, Italy; [Barazi, Dib] Ciudad Sanitaria Bellvitge, Gynecol Oncol, Barcelona, Spain; [Chen, Frank] Charite, Campus Virchow Klinikum, Dept Gynecol, D-13353 Berlin, Germany</t>
  </si>
  <si>
    <t>Zapardiel, I (reprint author), La Paz Univ Hosp, IdiPAZ, Gynecol Oncol Unit, Paseo Castellana 261, Madrid 28046, Spain.</t>
  </si>
  <si>
    <t>Zapardiel, I; Moreno, E; Pinera, A; De Santiago, J</t>
  </si>
  <si>
    <t>Novel technique for the complete staging of endometrial cancer by single-port laparoscopy</t>
  </si>
  <si>
    <t>GYNECOLOGIC ONCOLOGY</t>
  </si>
  <si>
    <t>[Zapardiel, Ignacio; Moreno, Estefania; Pinera, Antonio; De Santiago, Javier] La Paz Univ Hosp, IdiPAZ, Gynecol Oncol Unit, Paseo Castellana 261, Madrid 28046, Spain</t>
  </si>
  <si>
    <t>0090-8258</t>
  </si>
  <si>
    <t>Brunel, I; Iacoponi, S; Hernandez, A; Diestro, MD; De Santiago, J; Zapardiel, I</t>
  </si>
  <si>
    <t>Intravascular leiomyomatosis: an exceptional entity</t>
  </si>
  <si>
    <t>CLINICAL AND EXPERIMENTAL OBSTETRICS &amp; GYNECOLOGY</t>
  </si>
  <si>
    <t>[Brunel, I.; Iacoponi, S.; Hernandez, A.; Diestro, M. D.; De Santiago, J.; Zapardiel, I.] La Paz Univ Hosp, Gynecol Oncol Unit, Paseo Castellana 261, Madrid 28040, Spain</t>
  </si>
  <si>
    <t>Brunel, I (reprint author), La Paz Univ Hosp, Gynecol Oncol Unit, Paseo Castellana 261, Madrid 28040, Spain.</t>
  </si>
  <si>
    <t>0390-6663</t>
  </si>
  <si>
    <t>Rodrigues, MJ; Zapardiel, I; Frelaut, M; Brain, E; Falandry, C</t>
  </si>
  <si>
    <t>A call for specific geriatric data on cervical cancers</t>
  </si>
  <si>
    <t>FUTURE ONCOLOGY</t>
  </si>
  <si>
    <t>[Rodrigues, Manuel Jorge; Frelaut, Maxime] Inst Curie, Dept Med Oncol, Paris, France; [Zapardiel, Ignacio] La Paz Univ Hosp IdiPAZ, Gynecol Oncol Unit, Madrid, Spain; [Brain, Etienne] Inst Curie, Dept Med Oncol, St Cloud, France; [Falandry, Claire] Lyon Univ, CarMEN Lab, Lyon Sud Univ Hosp, Geriatr &amp; Oncol Unit, Lyon, France</t>
  </si>
  <si>
    <t>Rodrigues, MJ (reprint author), Inst Curie, Dept Med Oncol, Paris, France.</t>
  </si>
  <si>
    <t>1479-6694</t>
  </si>
  <si>
    <t>Minig, L; Otano, L; Cruz, P; Patrono, MG; Botazzi, C; Zapardiel, I</t>
  </si>
  <si>
    <t>Laparoscopic surgery for treating adnexal masses during the first trimester of pregnancy</t>
  </si>
  <si>
    <t>JOURNAL OF MINIMAL ACCESS SURGERY</t>
  </si>
  <si>
    <t>[Minig, Lucas] Valencian Inst Oncol IVO, Dept Gynecol, Valencia 46009, Spain; [Otano, Lucas; Cruz, Pilar; Guadalupe Patrono, Maria; Botazzi, Cecilia] Hosp Italiano Buenos Aires, Dept Obstet &amp; Gynecol, Buenos Aires, DF, Argentina; [Zapardiel, Ignacio] La Paz Univ Hosp, Dept Obstet &amp; Gynecol, Madrid, Spain</t>
  </si>
  <si>
    <t>Minig, L (reprint author), Valencian Inst Oncol IVO, Dept Gynecol, Clin Area Gynecol Oncol, C Prof Beltran Baguena 8, Valencia 46009, Spain.</t>
  </si>
  <si>
    <t>0972-9941</t>
  </si>
  <si>
    <t>Zapardiel, I; Gorostidi, M; Ravaggi, A; Allende, MT; Silveira, M; Abehsera, D; Macuks, R</t>
  </si>
  <si>
    <t>Utility Serum Marker HE4 for the Differential Diagnosis Between Endometriosis and Adnexal Malignancy</t>
  </si>
  <si>
    <t>[Zapardiel, Ignacio; Abehsera, Daniel] La Paz Univ Hosp, Gynecol Oncol Unit, Madrid 28046, Spain; [Gorostidi, Mikel] Hosp Univ Donostia Donostia, Dept Gynecol, Pais Vasco, Spain; [Ravaggi, Antonella] Univ Brescia, Angelo Novicelli Inst Mol Med, Div Gynecol Oncol, Brescia, Italy; [Allende, Maria T.] Asturias Cent Univ Hosp, Tumoral Markers Unit, Oviedo, Spain; [Silveira, Margarida] Portuguese Inst Oncol Lisbon, Dept Clin Pathol, Lisbon, Portugal; [Macuks, Ronalds] A Kirhensteins Inst Microbiol &amp; Virol, Riga, Latvia</t>
  </si>
  <si>
    <t>Quintana-Diaz, M; Erce, JAG</t>
  </si>
  <si>
    <t>Need for multidisciplinary massive transfusion protocol for non-trauma patient</t>
  </si>
  <si>
    <t>MEDICINA INTENSIVA</t>
  </si>
  <si>
    <t>[Quintana-Diaz, M.] Hosp Univ La Paz, Serv Med Intens, Madrid, Spain; [Quintana-Diaz, M.] SEMICYUC, Grp Trabajo Hemoderivados, Huesca, Spain; [Garcia Erce, J. A.] Hosp San Jorge, Serv Hematol &amp; Hemoterapia, Inst Aragones Ciencias Salud, Grp Trabajo Soc Espanola Transfus Saguinea Hemato, Huesca, Spain</t>
  </si>
  <si>
    <t>Erce, JAG (reprint author), Hosp San Jorge, Serv Hematol &amp; Hemoterapia, Inst Aragones Ciencias Salud, Grp Trabajo Soc Espanola Transfus Saguinea Hemato, Huesca, Spain.</t>
  </si>
  <si>
    <t>0210-5691</t>
  </si>
  <si>
    <t>Tong, HY; Borobia, AM; Rodriguez, MA; Ruiz-Gimenez, N; Lorenzo, A; Vinolis, MG; Madridano, O; Fabra, S; Parra, AML; Arroyo, E; Baeza, C; Llamas, P; Carcas, AJ</t>
  </si>
  <si>
    <t>A RANDOMIZED CLINICAL TRIAL OF GENOTYPE-GUIDED DOSING OF ACENOCOUMAROL IN SPANISH PATIENTS WITH VENOUS THROMBOEMBOLIC DISEASE (VTED)</t>
  </si>
  <si>
    <t>[Tong, H. Y.; Borobia, A. M.; Carcas, A. J.] Univ Autonoma Madrid, La Paz Univ Hosp, Sch Med, Clin Pharmacol Dept,IdiPAZ, Madrid, Spain; [Rodriguez, M. A.; Lorenzo, A.] La Paz Univ Hosp, Internal Med Serv, Madrid, Spain; [Ruiz-Gimenez, N.] La Princesa Univ Hosp, Internal Med Serv, Madrid, Spain; [Gonzalez Vinolis, M.; Fabra, S.] La Paz Univ Hosp, Emergency Dept, Madrid, Spain; [Madridano, O.] Infanta Sofia Univ Hosp, Internal Med Serv, Madrid, Spain; [Lopez Parra, A. M.; Arroyo, E.; Baeza, C.] Univ Complutense Madrid, Dept Toxicol &amp; Hlth Legislat, Madrid, Spain; [Llamas, P.] Fdn Jimenez Diaz Univ Hosp, Internal Med, Madrid, Spain</t>
  </si>
  <si>
    <t>Galan, LAM; Egea-Guerrero, JJ; Diaz, MQ; Vilches-Arenas, A</t>
  </si>
  <si>
    <t>The effectiveness and safety of pharmacological prophylaxis against venous thromboembolism in patients with moderate to severe traumatic brain injury: A systematic review and meta-analysis</t>
  </si>
  <si>
    <t>JOURNAL OF TRAUMA AND ACUTE CARE SURGERY</t>
  </si>
  <si>
    <t>[Mesa Galan, Luis Albeiro] La Paz Univ Hosp, Crit Care Unit, Paseo Castellana 261, Madrid, Spain; [Jose Egea-Guerrero, Juan] Univ Seville, CSIC, Virgen del Rocio Univ Hosp, NeuroCrit Care Unit,IBIS, Seville, Spain; [Vilches-Arenas, Angel] Univ Seville, Dept Prevent Med &amp; Publ Hlth, Seville, Spain; [Quintana Diaz, Manuel] La Paz Univ Hosp, Crit Care Unit, IdiPAZ, Madrid, Spain</t>
  </si>
  <si>
    <t>Galan, LAM (reprint author), La Paz Univ Hosp, Crit Care Unit, Paseo Castellana 261, Madrid, Spain.</t>
  </si>
  <si>
    <t>2163-0755</t>
  </si>
  <si>
    <t>Nanwani, K; Saravia, A; Suarez, N; Martinez-Virto, A; Quintana-Diaz, M</t>
  </si>
  <si>
    <t>A 70-year-old male with respiratory arrest secondary to angioedema</t>
  </si>
  <si>
    <t>[Nanwani, K.; Saravia, A.; Suarez, N.; Quintana-Diaz, M.] Hosp Univ La Paz, Serv Med Intens, IDiPAZ, Madrid, Spain; [Martinez-Virto, A.; Quintana-Diaz, M.] Hosp Univ La Paz, Serv Urgencias Adultos, IDiPAZ, Madrid, Spain</t>
  </si>
  <si>
    <t>Quintana-Diaz, M (reprint author), Hosp Univ La Paz, Serv Med Intens, IDiPAZ, Madrid, Spain.; Quintana-Diaz, M (reprint author), Hosp Univ La Paz, Serv Urgencias Adultos, IDiPAZ, Madrid, Spain.</t>
  </si>
  <si>
    <t>Quintana-Diaz, M; Fabra-Cadenas, S; Gomez-Ramirez, S; Martinez-Virto, A; Garcia-Erce, JA; Munoz, M</t>
  </si>
  <si>
    <t>A fast-track anaemia clinic in the Emergency Department: feasibility and efficacy of intravenous iron administration for treating sub-acute iron deficiency anaemia</t>
  </si>
  <si>
    <t>BLOOD TRANSFUSION</t>
  </si>
  <si>
    <t>[Quintana-Diaz, Manuel; Fabra-Cadenas, Sara; Martinez-Virto, Ana] Univ Hosp La Paz, Emergency Dept, Madrid, Spain; [Quintana-Diaz, Manuel] Univ Hosp La Paz, Intens Care Unit, Madrid, Spain; [Quintana-Diaz, Manuel; Fabra-Cadenas, Sara; Martinez-Virto, Ana; Garcia-Erce, Jose A.] Res Inst Univ Hosp La Paz IdiPAZ, Emergency Med Res Grp, Madrid, Spain; [Gomez-Ramirez, Susana] Univ Malaga, Sch Med, Transfus Med, Malaga, Spain; [Garcia-Erce, Jose A.] Gen Hosp San Jorge, Haematol &amp; Haemotherapy Serv, Huesca, Spain</t>
  </si>
  <si>
    <t>Munoz, M (reprint author), Univ Malaga, Fac Med, Med Transfus Perioperatoria, Campus Teatinos, E-29071 Malaga, Spain.</t>
  </si>
  <si>
    <t>1723-2007</t>
  </si>
  <si>
    <t>Garcia-Lopez, S; Bocos, JM; Gisbert, JP; Bajador, E; Chaparro, M; Castano, C; Garcia-Erce, JA; Gomollon, F</t>
  </si>
  <si>
    <t>High-dose intravenous treatment in iron deficiency anaemia in inflammatory bowel disease: early efficacy and impact on quality of life</t>
  </si>
  <si>
    <t>[Garcia-Lopez, Santiago; Millastre Bocos, Judith; Bajador, Eduardo] Univ Hosp Miguel Servet, Dept Gastroenterol, Zaragoza, Spain; [Gisbert, Javier P.; Chaparro, Maria; Castano, Carlos] Univ Hosp La Princesa, CIBERehd, Inst Hlth Invest La Princesa IP, Dept Gastroenterol, Madrid, Spain; [Garcia-Erce, Jose A.] Hosp San Jorge, IdiPAZ Aragon Inst Hlth Inst 49, Dept Haematol &amp; Haemotherapy, Avda Martinez Velasco 36, Huesca 22004, Spain; [Gomollon, Fernando] Hosp Clin Univ Lozano Blesa, CIBERehd, IIS Aragon, Dept Gastroenterol, Zaragoza, Spain</t>
  </si>
  <si>
    <t>Garcia-Erce, JA (reprint author), Hosp San Jorge, Aragon Inst Hlth Invest, Avda Martinez Velasco 36, Huesca 22004, Spain.</t>
  </si>
  <si>
    <t>Munoz, R; Borobia, A; Martinez-Virto, A; Quintana, M; Frias, J; Carcas, AJ</t>
  </si>
  <si>
    <t>Costs of adult poisoned patients admitted to an adult emergency department of a tertiary hospital evaluated through a toxicovigilance program</t>
  </si>
  <si>
    <t>CLINICAL TOXICOLOGY</t>
  </si>
  <si>
    <t>[Munoz, Raul; Borobia, Alberto; Martinez-Virto, Ana; Quintana, Manuel; Frias, Jesus; Carcas, Antonio J.] Hosp Univ La Paz, Madrid, Spain</t>
  </si>
  <si>
    <t>1556-3650</t>
  </si>
  <si>
    <t>Rodriguez-Garcia, J; Fernandez-Santos, R; Garcia-Erce, JA</t>
  </si>
  <si>
    <t>Vaccination of patients with non-Hodgkin lymphoma under rituximab or other immunosuppressive drugs</t>
  </si>
  <si>
    <t>[Rodriguez-Garcia, Juan] Hosp Sierrallana, Serv Med Preventiva Calidad &amp; Seguridad Paciente, Gerencia Atenc Especializada Areas 3&amp;4, Torrelavega, Cantabria, Spain; [Fernandez-Santos, Rafael] Hosp Obispo Polanco, Serv Med Preventiva, Teruel, Spain; [Antonio Garcia-Erce, Jose] Hosp San Jorge, Serv Hematol &amp; Hemoterapia, Huesca, Spain</t>
  </si>
  <si>
    <t>Rodriguez-Garcia, J (reprint author), Hosp Sierrallana, Serv Med Preventiva Calidad &amp; Seguridad Paciente, Gerencia Atenc Especializada Areas 3&amp;4, Torrelavega, Cantabria, Spain.</t>
  </si>
  <si>
    <t>Thiele, S; Mantovani, G; Barlier, A; Boldrin, V; Bordogna, P; De Sanctis, L; Elli, FM; Freson, K; Garin, I; Grybek, V; Hanna, P; Izzi, B; Hiort, O; Lecumberri, B; Pereda, A; Saraff, V; Silve, C; Turan, S; Usardi, A; Werner, R; de Nanclares, GP; Linglart, A</t>
  </si>
  <si>
    <t>From pseudohypoparathyroidism to inactivating PTH/PTHrP signalling disorder (iPPSD), a novel classification proposed by the EuroPHP network</t>
  </si>
  <si>
    <t>EUROPEAN JOURNAL OF ENDOCRINOLOGY</t>
  </si>
  <si>
    <t>[Thiele, Susanne] Univ Lubeck, Dept Pediat, Div Expt Pediat Endocrinol &amp; Diabet, Lubeck, Germany; [Mantovani, Giovanna; Boldrin, Valentina; Bordogna, Paolo; Elli, Francesca M.] Univ Milan, Fdn IRCCS Ca Granda Osped Maggiore Policlin, Endocrinol &amp; Diabetol Unit, Dept Clin Sci &amp; Community Hlth, Milan, Italy; [Barlier, Anne] Hop Conception, APHM, Mol Biol Lab, Marseille, France; [De Sanctis, Luisa] Univ Turin, Dept Publ Hlth &amp; Pediat Sci, Turin, Italy; [Freson, Kathleen] Univ Leuven, Ctr Mol &amp; Vasc Biol, Dept Cardiovasc Sci, Leuven, Belgium; [Garin, Intza; Pereda, Arrate; de Nanclares, Guiomar Perez] OSI Araba Univ Hosp, BioAraba Natl Hlth Inst, Mol Epi Genet Lab, Vitoria, Spain; [Grybek, Virginie; Hanna, Patrick; Silve, Caroline; Usardi, Alessia; Linglart, Agnes] Hop Bicetre Paris Sud, AP HP, Reference Ctr Rare Disorders Calcium &amp; Phosphate, Filiere OSCAR &amp; Plateforme Expertise Malad Rares, Le Kremlin Bicetre, France; [Grybek, Virginie; Hanna, Patrick; Silve, Caroline; Linglart, Agnes] Hop Bicetre, INSERM U1169, Le Kremlin Bicetre, France; [Grybek, Virginie; Hanna, Patrick; Silve, Caroline; Linglart, Agnes] Univ Paris Saclay, Le Kremlin Bicetre, France; [Lecumberri, Beatriz] La Paz Univ Hosp, Dept Endocrinol &amp; Nutr, Madrid, Spain; [Pereda, Arrate] Univ Basque Country, Dept Biochem &amp; Mol Biol, Leioa, Spain; [Saraff, Vrinda] Birmingham Childrens Hosp, Dept Endocrinol &amp; Diabet, Birmingham, W Midlands, England; [Silve, Caroline] Hop Cochin, AP HP, Serv Biochim &amp; Genet Mol, Paris, France; [Turan, Serap] Marmara Univ, Div Endocrinol &amp; Diabet, Dept Pediat, Istanbul, Turkey; [Usardi, Alessia; Linglart, Agnes] Bicetre Paris Sud Hosp, AP HP, Dept Paediat Endocrinol &amp; Diabetol, Le Kremlin Bicetre, France</t>
  </si>
  <si>
    <t>Linglart, A (reprint author), Hop Bicetre Paris Sud, AP HP, Reference Ctr Rare Disorders Calcium &amp; Phosphate, Filiere OSCAR &amp; Plateforme Expertise Malad Rares, Le Kremlin Bicetre, France.; Linglart, A (reprint author), Hop Bicetre, INSERM U1169, Le Kremlin Bicetre, France.; Linglart, A (reprint author), Univ Paris Saclay, Le Kremlin Bicetre, France.; Linglart, A (reprint author), Bicetre Paris Sud Hosp, AP HP, Dept Paediat Endocrinol &amp; Diabetol, Le Kremlin Bicetre, France.</t>
  </si>
  <si>
    <t>0804-4643</t>
  </si>
  <si>
    <t>P1</t>
  </si>
  <si>
    <t>P17</t>
  </si>
  <si>
    <t>Chico, A; Herranz, L; Corcoy, R; Ramirez, O; Goya, MM; Bellart, J; Gonzalez-Romero, S; Codina, M; Sanchez, P; Cortazar, A; Acosta, D; Picon, MJ; Rubio, JA; Megia, A; Sancho, MA; Balsells, M; Sola, E; Gonzalez, NL; Lopez-Lopez, J</t>
  </si>
  <si>
    <t>Glycemic control and maternal and fetal outcomes in pregnant women with type 1 diabetes according to the type of basal insulin</t>
  </si>
  <si>
    <t>EUROPEAN JOURNAL OF OBSTETRICS &amp; GYNECOLOGY AND REPRODUCTIVE BIOLOGY</t>
  </si>
  <si>
    <t>[Chico, A.; Corcoy, R.] Hosp Santa Creu &amp; Sant Pau, Dept Endocrinol, Av St Antoni Maria Claret 167, Barcelona 08025, Spain; [Chico, A.; Corcoy, R.] CIBER BBN, Barcelona, Spain; [Chico, A.; Corcoy, R.] Univ Autonoma Barcelona, Dept Med, Av St Antoni Maria Claret 167, Barcelona 08025, Spain; [Herranz, L.] Hosp La Paz, Dept Endocrinol, Castellana 261, Madrid 28046, Spain; [Ramirez, O.] Hosp Materno Infantil Canarias, Dept Obstet &amp; Gynecol, Av Maritima Sur S-N, Las Palmas Gran Canaria 35001, Las Palmas, Spain; [Goya, M. M.] Hosp Vail Hebron, Dept Obstet, Passeig Vail Hebron 119-129, Barcelona 08035, Spain; [Bellart, J.] Hosp Clin Barcelona, Dept Obstet &amp; Gynecol, Sabino Arana 1, Barcelona 08028, Spain; [Gonzalez-Romero, S.] Hosp Reg Malaga, Dept Endocrinol, Av Carlos Haya S-N, Malaga 29010, Spain; [Codina, M.] Hosp Son Espases, Dept Endocrinol, Carretera Valldemossa 79, Palma De Mallorca 07120, Illes Balears, Spain; [Sanchez, P.] Hosp Gregorio Maranon, Dept Endocrinol, Calle Dr Esquerdo 46, Madrid 28007, Spain; [Cortazar, A.] Hosp Cruces, Dept Endocrinol, Plaza Cruces 12, Baracaldo 48903, Vizcaya, Spain; [Cortazar, A.; Megia, A.] CIBERDEM, Barcelona, Spain; [Acosta, D.] Hosp Virgen Rocio, Dept Endocrinol, Av Manuel Siurot S-N, Seville 41013, Spain; [Picon, M. J.] Hosp Virgen Victoria, Dept Endocrinol, Campus Teatinos S-N, Malaga 29010, Spain; [Rubio, J. A.] Hosp Principe Asturias, Dept Endocrinol, Carretera Alcala Meco S-N, Madrid 28805, Spain; [Megia, A.] Hosp Univ Tarragona Joan XXIII, Dept Endocrinol, C Dr Mallafre Guasch 4, Tarragona 43005, Spain; [Megia, A.] IISPV, Madrid, Spain; [Megia, A.] Univ Rovira &amp; Virgili, C Dr Mallafre Guasch 4, Tarragona 43005, Spain; [Sancho, M. A.] Hosp Clin Lozano Blesa, Dept Endocrinol, Ave San Juan Bosco 15, Zaragoza 50009, Spain; [Balsells, M.] Hosp Mutua Terrassa, Dept Endocrinol, Placa Doctor Robert 5, Barcelona 08221, Spain; [Sola, E.] Hosp Dr Peset, Dept Endocrinol, Gaspar Aguilar 90, Valencia 46017, Spain; [Gonzalez, N. L.] Hosp Clin, Dept Obstet &amp; Gynecol, Ctra Ofra S-N, Tenerife 38320, Spain; [Lopez-Lopez, J.] Hosp Virgen Salud, Dept Endocrinol, Ave Barber 30, Toledo 45071, Spain</t>
  </si>
  <si>
    <t>Chico, A (reprint author), Hosp Santa Creu &amp; Sant Pau, Dept Endocrinol, Av St Antoni Maria Claret 167, Barcelona 08025, Spain.</t>
  </si>
  <si>
    <t>0301-2115</t>
  </si>
  <si>
    <t>Bernabeu, I; Pico, A; Venegas, E; Aller, J; Alvarez-Escola, C; Garcia-Arnes, JA; Marazuela, M; Jonsson, P; Mir, N; Vargas, MG</t>
  </si>
  <si>
    <t>Safety of long-term treatment with Pegvisomant: analysis of Spanish patients included in global ACROSTUDY (vol 19, pg 127, 2016)</t>
  </si>
  <si>
    <t>PITUITARY</t>
  </si>
  <si>
    <t>[Bernabeu, I.] Complejo Hosp Univ Santiago, Santiago De Compostela, Spain; [Pico, A.] Hosp Gen Univ Alicante, Alicante, Spain; [Venegas, E.] Hosp Univ Virgen del Rocio, Seville, Spain; [Aller, J.] Hosp Univ Puerta de Hierro Majadahonda, Madrid, Spain; [Alvarez-Escola, C.] Hosp Univ La Paz, Madrid, Spain; [Garcia-Arnes, J. A.] Hosp Reg Univ Malaga, Malaga, Spain; [Marazuela, M.] Hosp Univ La Princesa, Madrid, Spain; [Jonsson, P.] Pfizer Endocrine Care, Sollentuna, Sweden; [Mir, N.; Garcia Vargas, M.] Pfizer Med Dept, Madrid, Spain; [Spanish ACROSTUDY Grp] ACROSTUDY Ctr, Madrid, Spain</t>
  </si>
  <si>
    <t>Pico, A (reprint author), Hosp Gen Univ Alicante, Alicante, Spain.</t>
  </si>
  <si>
    <t>1386-341X</t>
  </si>
  <si>
    <t>Barriuso, J; Benavent, M; Lamarca, A; Bernal, E; Pastrian, LG; Heredia, V; Miguel, M; Garcia-Calderon, CB; Alvarez-Escola, C; Castell, J; Custodio, A; Burgos, E; Feliu, J; Garcia-Carbonero, R; Mendiola, M</t>
  </si>
  <si>
    <t>External validation of lysyl oxidase-like 2 (LOXL2) as a novel prognostic marker for gastro-entero-pancreatic neuroendocrine tumors (GEP-NET)</t>
  </si>
  <si>
    <t>Luque, RM; Ibanez-Costa, A; Sanchez-Tejada, L; Rivero-Cortes, E; Robledo, M; Madrazo-Atutxa, A; Mora, M; Alvarez, CV; Lucas-Morante, T; Alvarez-Escola, C; Fajardo, C; Castano, L; Gaztambide, S; Venegas-Moreno, E; Soto-Moreno, A; Galvez, MA; Salvador, J; Valassi, E; Webb, SM; Pico, A; Puig-Domingo, M; Gilabert, M; Bernabeu, I; Marazuela, M; Leal-Cerro, A; Castano, JP</t>
  </si>
  <si>
    <t>The Molecular Registry of Pituitary Adenomas (REMAH): A bet of Spanish Endocrinology for the future of individualized medicine and translational research</t>
  </si>
  <si>
    <t>ENDOCRINOLOGIA Y NUTRICION</t>
  </si>
  <si>
    <t>[Luque, Raul M.; Ibanez-Costa, Alejandro; Rivero-Cortes, Esther; Castano, Justo P.] Univ Cordoba, Inst Maimonides Invest Biomed Cordoba IMIBIC, Cordoba, Spain; [Luque, Raul M.; Ibanez-Costa, Alejandro; Rivero-Cortes, Esther; Castano, Justo P.] Univ Cordoba, Dept Biol Celular Fisiol &amp; Inmunol, Cordoba, Spain; [Luque, Raul M.; Ibanez-Costa, Alejandro; Rivero-Cortes, Esther; Castano, Justo P.] Hosp Univ Reina Sofia, Cordoba, Spain; [Luque, Raul M.; Ibanez-Costa, Alejandro; Rivero-Cortes, Esther; Castano, Justo P.] Campus Excelencia Internacl Agroalimentario ceiA3, Cordoba, Spain; [Luque, Raul M.; Ibanez-Costa, Alejandro; Rivero-Cortes, Esther; Castano, Justo P.] CIBER Fisiopatol Obesidad &amp; Nutr, Cordoba, Spain; [Sanchez-Tejada, Laura; Pico, Antonio] Hosp Gen Univ Alicante, Dept Endocrinol, Alicante, Spain; [Robledo, Mercedes] CNIO, Grp Canc Endocrino Hereditario, Madrid, Spain; [Madrazo-Atutxa, Ainara; Venegas-Moreno, Eva; Soto-Moreno, Alfonso] Univ Seville, CSIC, Hosp Univ Virgen del Rocio, Unidad Gest Clin Endocrinol &amp; Nutr,Inst Biomed Se, Seville, Spain; [Mora, Mireia] Hosp Clin &amp; Univ Barcelona, Unidad Endocrinol, Barcelona, Spain; [Alvarez, Clara V.] Univ Santiago de Compostela, Ctr Singular Invest Med Mol &amp; Enfermedades Cron C, Grp Neoplasia &amp; Diferenciac Endocrina, Santiago De Compostela, Spain; [Alvarez, Clara V.] Univ Santiago de Compostela, Inst Invest Sanitarias, Santiago De Compostela, Spain; [Alvarez, Clara V.] Univ Santiago de Compostela, Fac Med, Santiago De Compostela, Spain; [Lucas-Morante, Tomas] Hosp Univ Puerta Hierro, Serv Endocrinol &amp; Nutr, Madrid, Spain; [Alvarez-Escola, Cristina] Univ Autonoma Madrid, Hosp Univ La Paz, Serv Endocrinol &amp; Nutr, Madrid, Spain; [Fajardo, Carmen] Hosp Univ La Ribera, Serv Endocrinol, Alzira, Spain; [Castano, Luis] Hosp Univ Cruces, Grp Invest Endocrinol &amp; Diabet, Baracaldo, Spain; [Gaztambide, Sonia] Hosp Univ Cruces, Dept Endocrinol &amp; Nutr, Baracaldo, Spain; [Angeles Galvez, Maria] Hosp Univ Reina Sofia, Serv Endocrinol &amp; Nutr, Cordoba, Spain; [Angeles Galvez, Maria] Inst Maimonides Invest Biomed Cordoba, Cordoba, Spain; [Salvador, Javier] Univ Navarra, Univ Navarra Clin, Dept Endocrinol &amp; Nutr, E-31080 Pamplona, Spain; [Salvador, Javier] Inst Invest Sanitaria Navarra IdiSNA, Pamplona, Spain; [Valassi, Elena; Webb, Susan M.] Inst Salud Carlos III, CIBER ER, Inst Invest Biomed St Pau, Unidad 747, Barcelona, Spain; [Webb, Susan M.] Univ Autonoma Barcelona, Hosp Santa Creu &amp; St Pau, Inst Invest Biomed St Pau, Serv Endocrinol,Dept Med, E-08193 Barcelona, Spain; [Puig-Domingo, Manel] Hosp Badalona Germans Trias &amp; Pujol, Dept Endocrinol &amp; Nutr, Badalona, Spain; [Puig-Domingo, Manel] Ctr Invest Biomed Enfermedades Raras CIBER ER, Badalona, Spain; [Gilabert, Montserrat] Novartis Farmaceut, Dept Med, Barcelona, Spain; [Bernabeu, Ignacio] Complejo Hosp Univ Santiago, Serv Endocrinol &amp; Nutr, Santiago De Compostela, Spain; [Marazuela, Monica] Hosp Univ La Princesa, Serv Endocrinol &amp; Nutr, Madrid, Spain; [Leal-Cerro, Alfonso] Univ Seville, CSIC, Hosp Univ Virgen del Rocio, Lab Endocrinol,IBiS, Seville, Spain</t>
  </si>
  <si>
    <t>Castano, JP (reprint author), Univ Cordoba, Inst Maimonides Invest Biomed Cordoba IMIBIC, Cordoba, Spain.; Castano, JP (reprint author), Univ Cordoba, Dept Biol Celular Fisiol &amp; Inmunol, Cordoba, Spain.; Castano, JP (reprint author), Hosp Univ Reina Sofia, Cordoba, Spain.; Castano, JP (reprint author), Campus Excelencia Internacl Agroalimentario ceiA3, Cordoba, Spain.; Castano, JP (reprint author), CIBER Fisiopatol Obesidad &amp; Nutr, Cordoba, Spain.</t>
  </si>
  <si>
    <t>1575-0922</t>
  </si>
  <si>
    <t>1579-2021</t>
  </si>
  <si>
    <t>Barquiel, B; Herranz, L; Hillman, N; Burgos, MA; Grande, C; Tukia, KM; Bartha, JL; Pallardo, LF</t>
  </si>
  <si>
    <t>HbA1c and Gestational Weight Gain Are Factors that Influence Neonatal Outcome in Mothers with Gestational Diabetes</t>
  </si>
  <si>
    <t>JOURNAL OF WOMENS HEALTH</t>
  </si>
  <si>
    <t>[Barquiel, Beatriz; Herranz, Lucrecia; Hillman, Natalia; Pallardo, Luis Felipe] Hosp Univ La Paz, Div Diabet, Diabet &amp; Pregnancy Unit, Paseo Castellana 261, Madrid 28046, Spain; [Burgos, Ma Angeles; Bartha, Jose Luis] Hosp Univ La Paz, Dept Obstet, Diabet &amp; Pregnancy Unit, Madrid 28046, Spain; [Grande, Cristina] Hosp Univ La Paz, Dept Biochem, Diabet &amp; Pregnancy Unit, Madrid 28046, Spain; [Tukia, Keleni M.] Univ Miami, Sch Med, Dept Med, Div Hematol Oncol, Miami, FL USA</t>
  </si>
  <si>
    <t>Barquiel, B (reprint author), Hosp Univ La Paz, Div Diabet, Diabet &amp; Pregnancy Unit, Paseo Castellana 261, Madrid 28046, Spain.</t>
  </si>
  <si>
    <t>1540-9996</t>
  </si>
  <si>
    <t>Herranz, L; Saez-de-Ibarra, L; Hillman, N; Gaspar, R; Pallardo, LF</t>
  </si>
  <si>
    <t>Glycemic changes during menstrual cycles in women with type 1 diabetes</t>
  </si>
  <si>
    <t>[Herranz, Lucrecia; Saez-de-Ibarra, Lourdes; Hillman, Natalia; Gaspar, Ruth; Felipe Pallardo, Luis] Hosp Univ La Paz, Dept Endocrinol, Unidad Diabet, Madrid, Spain</t>
  </si>
  <si>
    <t>Herranz, L (reprint author), Hosp Univ La Paz, Dept Endocrinol, Unidad Diabet, Madrid, Spain.</t>
  </si>
  <si>
    <t>Safety of long-term treatment with Pegvisomant: analysis of Spanish patients included in global ACROSTUDY</t>
  </si>
  <si>
    <t>Ramos-Levi, AM; Bernabeu, I; Alvarez-Escola, C; Aller, J; Lucas, T; de Miguel, P; Rodriguez-Canete, L; Sampedro-Nunez, MA; Halperin, I; Puig-Domingo, M; Marazuela, M</t>
  </si>
  <si>
    <t>Long-term treatment with pegvisomant for acromegaly: a 10-year experience</t>
  </si>
  <si>
    <t>CLINICAL ENDOCRINOLOGY</t>
  </si>
  <si>
    <t>[Ramos-Levi, Ana M.; Sampedro-Nunez, Miguel A.; Marazuela, Monica] Univ Autonoma Madrid, Hosp Univ Princesa, Inst Invest Princesa, Dept Endocrinol, C Diego Leon 62, Madrid 28006, Spain; [Bernabeu, Ignacio; Rodriguez-Canete, Leticia] Complejo Hosp Univ Santiago de Compostela, Dept Endocrinol, Santiago De Compostela, Spain; [Alvarez-Escola, Cristina] Univ Autonoma Madrid, Hosp La Paz, Inst Invest La Paz, Dept Endocrinol, C Diego Leon 62, Madrid 28006, Spain; [Aller, Javier] Hosp Univ Puerta Hierro Majadahonda, Dept Endocrinol, Madrid, Spain; [Lucas, Tomas] HM Hosp Univ San Chinarro, Dept Endocrinol, Madrid, Spain; [de Miguel, Paz] Univ Complutense Madrid, Hosp Clin San Carlos, Inst Invest Sanitaria San Carlos, Dept Endocrinol, Madrid, Spain; [Halperin, Irene] Hosp Clin Barcelona, Dept Endocrinol, Barcelona, Spain; [Puig-Domingo, Manuel] Hosp Badalona Germans Trias &amp; Pujol, Inst Invest German Trias &amp; Pujol, Dept Endocrinol, Barcelona, Spain</t>
  </si>
  <si>
    <t>Marazuela, M (reprint author), Univ Autonoma Madrid, Hosp Univ Princesa, Inst Invest Princesa, Dept Endocrinol, C Diego Leon 62, Madrid 28006, Spain.</t>
  </si>
  <si>
    <t>0300-0664</t>
  </si>
  <si>
    <t>Ramos-Levi, AM; Moreno, JC; Alvarez-Escola, C; Lacamara, N; Montanez, MC</t>
  </si>
  <si>
    <t>Coexistence of thyroid hormone resistance syndrome, pituitary adenoma and Graves' disease</t>
  </si>
  <si>
    <t>[Maria Ramos-Levi, Ana] Univ Autonoma Madrid, Inst Invest Princesa, Hosp Univ Princesa, Dept Endocrinol, Madrid, Spain; [Carlos Moreno, Jose; Lacamara, Nerea] Hosp Univ La Paz, Thyroid Mol Lab, Inst Med &amp; Mol Genet INGEMM, Madrid, Spain; [Alvarez-Escola, Cristina] Univ Autonoma Madrid, Inst Invest La Paz, Hosp Univ La Paz, Dept Endocrinol, Madrid, Spain; [Carmen Montanez, Maria] Hosp Clin San Carlos, Dept Endocrinol, Inst Invest Sanitaria San Carlos, Madrid, Spain</t>
  </si>
  <si>
    <t>Ramos-Levi, AM (reprint author), Univ Autonoma Madrid, Inst Invest Princesa, Hosp Univ Princesa, Dept Endocrinol, Madrid, Spain.</t>
  </si>
  <si>
    <t>Thiele, S; Mantovani, G; Barlier, A; Bordogna, P; Elli, FM; Freson, K; Garin, I; Grybek, V; Hanna, P; Izzi, B; Hiort, O; Lecumberri, B; Pereda, A; de Sanctis, L; Silve, C; Turan, S; Usardi, A; Saraff, V; de Nanclares, GP; Linglart, A</t>
  </si>
  <si>
    <t>From Pseudohypoparathyroidism to Inactivating PTH/PTHrP Signaling Disorder (iPPSD), a Novel Classification Proposed by the European EuroPHP-Network</t>
  </si>
  <si>
    <t>HORMONE RESEARCH IN PAEDIATRICS</t>
  </si>
  <si>
    <t>[Thiele, Susanne; Hiort, Olaf] Univ Lubeck, Dept Pediat, Div Expt Pediat Endocrinol &amp; Diabet, Lubeck, Germany; [Mantovani, Giovanna; Bordogna, Paola; Elli, Francesca M.] Univ Milan, Fdn IRCCS Ca Granda Osped Maggiore Policlin, Endocrinol &amp; Diabetol Unit, Dept Clin Sci &amp; Community Hlth, Milan, Italy; [Barlier, Anne] Hop Conception, APHM, Mol Biol Lab, Marseille, France; [Freson, Kathleen; Izzi, Benedetta] Univ Leuven, Ctr Mol &amp; Vasc Biol, Dept Cardiovasc Sci, Leuven, Belgium; [Garin, Intza; Pereda, Arrate; de Nanclares, Guiomar Perez] Hosp Univ Araba Txagorritxu, BioAraba Natl Hlth Inst, Mol Epi Genet Lab, Vitoria, Spain; [Grybek, Virginie; Hanna, Patrick; Usardi, Alessia; Linglart, Agnes] APHP, Reference Ctr Rare Disorders Mineral Metab &amp; Plat, F-94270 Paris, France; [Grybek, Virginie; Hanna, Patrick; Silve, Caroline; Linglart, Agnes] Hop Bicetre, INSERM, U1169, Le Kremlin Bicetre, France; [Grybek, Virginie; Hanna, Patrick; Silve, Caroline; Linglart, Agnes] Univ Paris Saclay, Paris, France; [Lecumberri, Beatriz] La Paz Univ Hosp, Dept Endocrinol &amp; Nutr, Madrid, Spain; [de Sanctis, Luisa] Univ Torino, Dept Publ Hlth &amp; Pediat Sci, Turin, Italy; [Silve, Caroline] Hop Cochin, AP HP, Serv Biochim &amp; Genet Mol, Paris, France; [Turan, Serap] Marmara Univ, Div Endocrinol &amp; Diabet, Dept Pediat, Istanbul, Turkey; [Saraff, Vrinda] Birmingham Childrens Hosp, Dept Endocrinol &amp; Diabet, Birmingham, W Midlands, England</t>
  </si>
  <si>
    <t>1663-2818</t>
  </si>
  <si>
    <t>Barriuso, J; Benavent, M; Lamarca, A; Bernal, E; Guerra-Pastrian, L; Heredia, V; Miguel, M; Garcia-Calderon, CB; Alvarez-Escola, C; Castell, J; Custodio, A; Burgos, E; Feliu, J; Carbonero, G; Mendiola, M</t>
  </si>
  <si>
    <t>Validation of Lysyl Oxidase-Like 2 (LOXL2) as Prognostic Marker for Gastro-Entero-Pancreatic Neuroendocrine Tumours (GEP-NET) Using an Independent Cohort</t>
  </si>
  <si>
    <t>[Barriuso, J.] Univ Manchester, Manchester, Lancs, England; [Benavent, M.; Garcia-Calderon, C. B.] Hosp Univ Virgen Rocio, Seville, Spain; [Lamarca, A.] Christie NHS Trust, Manchester, Lancs, England; [Bernal, E.; Guerra-Pastrian, L.; Alvarez-Escola, C.; Castell, J.; Custodio, A.; Burgos, E.; Feliu, J.] Hosp Univ La Paz, Madrid, Spain; [Heredia, V; Miguel, M.; Mendiola, M.] IdIPAZ Hosp Univ La Paz, Madrid, Spain; [Carbonero R, Garcia] Hosp Univ Doce Octubre, Madrid, Spain</t>
  </si>
  <si>
    <t>Custodio, A; Alonso, V; Jimenez-Fonseca, P; Lopez, C; Alonso, T; Crespo, G; Matos, I; Garcia-Paredes, B; Carmona-Bayonas, A; Alvarez-Escola, C; Capdevila, J; Grande, E; Barriuso, J; Feliu, J; Aller, J</t>
  </si>
  <si>
    <t>Everolimus (EVE) Treatment for Advanced G1-G2 Neuroendocrine Tumours (NETs) in the Community Setting: Clinical Benefit Irrespective of Previous Therapies</t>
  </si>
  <si>
    <t>[Custodio, A.; Feliu, J.] Hosp Univ HU La Paz, Med Oncol Dept, Madrid, Spain; [Alonso, V] HU Miguel Servet, Med Oncol Dept, Zaragoza, Spain; [Jimenez-Fonseca, P.] HU Cent Asturias, Med Oncol Dept, Oviedo, Spain; [Lopez, C.] HU Marques Valdecilla, Med Oncol Dept, Santander, Spain; [Alonso, T.; Grande, E.] HU Ramon y Cajal, Med Oncol Dept, Madrid, Spain; [Crespo, G.] Complejo Asistencial Univ Burgos, Med Oncol Dept, Burgos, Spain; [Matos, I; Capdevila, J.] HU Vall dHebron, Med Oncol Dept, Barcelona, Spain; [Garcia-Paredes, B.] HU Clin San Carlos, Med Oncol Dept, Madrid, Spain; [Carmona-Bayonas, A.] HU Morales Meseguer, Med Oncol Dept, Murcia, Spain; [Alvarez-Escola, C.] HU La Paz, Endocrinol Dept, Madrid, Spain; [Barriuso, J.] Univ Manchester, Fac Biol Med &amp; Hlth, Manchester, Lancs, England; [Aller, J.] HU Puerta Hierro, Endocrinol Dept, Majadahonda, Spain</t>
  </si>
  <si>
    <t>Mayor-Ibarguren, A; Roldan-Puchalt, MC; Gomez-Fernandez, C; Albizuri-Prado, F; Alvarez-Escola, C</t>
  </si>
  <si>
    <t>Subacute Cutaneous Lupus Erythematosus Induced by Mitotane</t>
  </si>
  <si>
    <t>JAMA DERMATOLOGY</t>
  </si>
  <si>
    <t>[Mayor-Ibarguren, Ander; Gomez-Fernandez, Cristina; Albizuri-Prado, Fatima] Hosp La Paz, Dept Dermatol, Paseo Castellana 261, Madrid 28046, Spain; [Concepcion Roldan-Puchalt, Maria; Alvarez-Escola, Cristina] Hosp La Paz, Dept Endocrinol, Madrid 28046, Spain</t>
  </si>
  <si>
    <t>Mayor-Ibarguren, A (reprint author), Hosp La Paz, Dept Dermatol, Paseo Castellana 261, Madrid 28046, Spain.</t>
  </si>
  <si>
    <t>2168-6068</t>
  </si>
  <si>
    <t>Rodriguez-Socarras, ME; Gomez-Rivas, J; Alvarez-Maestro, M; Tortolero, L; Ribal, MJ; Sanz, MG; Roupret, M</t>
  </si>
  <si>
    <t>Spanish adaptation of the recommendations for the appropriate use of social networks in urology of the European Association of Urology</t>
  </si>
  <si>
    <t>ACTAS UROLOGICAS ESPANOLAS</t>
  </si>
  <si>
    <t>[Rodriguez-Socarras, M. E.; Tortolero, L.] Complejo Hosp Univ Vigo, Serv Urol, Vigo, Spain; [Gomez-Rivas, J.; Alvarez-Maestro, M.] Hosp Univ La Paz, Serv Urol, Madrid, Spain; [Ribal, M. J.] Hosp Clin Barcelona, Serv Urol, Barcelona, Spain; [Garcia Sanz, M.] Complejo Asistencial Univ Leon, Serv Urol, Leon, Spain; [Roupret, M.] Hop La Pitie Salpetriere, Dept Urol, Paris, France; [Roupret, M.] Univ Paris 06, AP HP, Fac Med Pierre &amp; Marie Curie, Paris, France</t>
  </si>
  <si>
    <t>Gomez-Rivas, J (reprint author), Hosp Univ La Paz, Serv Urol, Madrid, Spain.</t>
  </si>
  <si>
    <t>0210-4806</t>
  </si>
  <si>
    <t>Lope, V; Garcia-Esquinas, E; Ruiz-Dominguez, JM; LLorca, J; Jimenez-Moleon, JJ; Ruiz-Cerda, JL; Alguacil, J; Tardon, A; Dierssen-Sotos, T; Tabernero, A; Mengual, L; Kogevinas, M; Aragones, N; Castano-Vinyals, G; Pollan, M; Perez-Gomez, B</t>
  </si>
  <si>
    <t>Perinatal and childhood factors and risk of prostate cancer in adulthood: MCC-Spain case-control study</t>
  </si>
  <si>
    <t>CANCER EPIDEMIOLOGY</t>
  </si>
  <si>
    <t>[Lope, Virginia; Aragones, Nuria; Pollan, Marina; Perez-Gomez, Beatriz] Carlos III Inst Hlth, Natl Ctr Epidemiol, Canc &amp; Environm Epidemiol Unit, Ave Monforte de Lemos 5, Madrid 28029, Spain; [Lope, Virginia; Garcia-Esquinas, Esther; LLorca, Javier; Juan Jimenez-Moleon, Jose; Alguacil, Juan; Tardon, Adonina; Dierssen-Sotos, Trinidad; Kogevinas, Manolis; Aragones, Nuria; Castano-Vinyals, Gemma; Pollan, Marina; Perez-Gomez, Beatriz] CIBERESP, Consortium Biomed Res Epidemiol &amp; Publ Hlth, Madrid, Spain; [Lope, Virginia; Aragones, Nuria; Pollan, Marina; Perez-Gomez, Beatriz] IIS Puerta Hierro IDIPHIM, Canc Epidemiol Res Grp, Oncol &amp; Hematol Area, Manuel de Falla 1, Madrid 28222, Spain; [Garcia-Esquinas, Esther] Univ Autonoma Madrid, Dept Prevent Med &amp; Publ Hlth, Sch Med, Arzobispo Morcillo 4, E-28049 Madrid, Spain; [Manuel Ruiz-Dominguez, Jose] Hosp Badalona Germans Trias &amp; Pujol, Dept Urol, Carretera Canyet S-N, Barcelona 08916, Spain; [LLorca, Javier; Dierssen-Sotos, Trinidad] Univ Cantabria, IDIVAL, Ave Cardenal Herrera Oria S-N, Santander 39011, Spain; [Juan Jimenez-Moleon, Jose] Inst Invest Biosanitaria Granada Ibs GRANADA, Granada Hlth Res Inst Ibs GRANADA, Doctor Azpitarte 4 4a Planta, Granada 18012, Spain; [Juan Jimenez-Moleon, Jose] Univ Granada, Dept Prevent Med &amp; Publ Hlth, Ave Invest 11, Granada 18016, Spain; [Ruiz-Cerda, Jose L.] La Fe Univ Hosp, Dept Urol, Avinguda Fernando Abril Martorell 106, Valencia 46026, Spain; [Alguacil, Juan] Univ Huelva, Ctr Invest Salud &amp; Medio Ambiente CYSMA, Campus Univ El Carmen, Huelva 21071, Spain; [Tardon, Adonina] Univ Oviedo, Inst Univ Oncol, Fac Med, Planta 7,Campus El Cristo B, E-33006 Oviedo, Asturias, Spain; [Tabernero, Angel] La Paz Univ Hosp, Dept Urol, Paseo Castellana 261, Madrid 28046, Spain; [Tabernero, Angel] Hosp La Paz, Inst Hlth Res IdiPAZ, Paseo Castellana 261, Madrid 28046, Spain; [Mengual, Lourdes] Univ Barcelona, Lab &amp; Dept Urol, Hosp Clin, IDIBAPS, Carrer Rossello 149, E-08036 Barcelona, Spain; [Mengual, Lourdes] Ctr Recerca Biomed CELLEX, Carrer Rossello 149, Barcelona 08036, Spain; [Kogevinas, Manolis; Castano-Vinyals, Gemma] Ctr Res Environm Epidemiol CREAL, Doctor Aiguader 88, Barcelona 08003, Spain; [Kogevinas, Manolis; Castano-Vinyals, Gemma] Hosp del Mar, Med Res Inst, IMIM, Doctor Aiguader 88, Barcelona 08003, Spain; [Kogevinas, Manolis; Castano-Vinyals, Gemma] Univ Pompeu Fabra, Doctor Aiguader 88, Barcelona 08003, Spain</t>
  </si>
  <si>
    <t>Lope, V (reprint author), Carlos III Inst Hlth, Natl Ctr Epidemiol, Canc &amp; Environm Epidemiol Unit, Ave Monforte de Lemos 5, Madrid 28029, Spain.</t>
  </si>
  <si>
    <t>1877-7821</t>
  </si>
  <si>
    <t>Aguilera, A; Alonso-Dorrego, JM; Banuelos, B; Cisneros, J; Gonzalez, P; Diez, J</t>
  </si>
  <si>
    <t>Oncological results in high grade prostate cancer treated surgically</t>
  </si>
  <si>
    <t>ARCHIVOS ESPANOLES DE UROLOGIA</t>
  </si>
  <si>
    <t>[Aguilera, Alfredo; Maria Alonso-Dorrego, Jose; Banuelos, Beatriz; Cisneros, Jesus; Gonzalez, Pilar; Diez, Jesus] Hosp Univ La Paz, Serv Urol, Paseo Castellana 261, Madrid, Spain</t>
  </si>
  <si>
    <t>Aguilera, A (reprint author), Hosp Univ La Paz, Paseo Castellana 261, Madrid, Spain.</t>
  </si>
  <si>
    <t>0004-0614</t>
  </si>
  <si>
    <t>Rivas, JG; Gregorio, SAY; Ledo, JC; Gomez, AT; Sebastian, JD; Barthel, JJD</t>
  </si>
  <si>
    <t>The role of perioperative blood transfusion on postoperative outcomes and overall survival in patients after laparoscopic radical cystectomy</t>
  </si>
  <si>
    <t>JOURNAL OF CANCER RESEARCH AND THERAPEUTICS</t>
  </si>
  <si>
    <t>[Gomez Rivas, Juan; Alonso y Gregorio, Sergio; Cisneros Ledo, Jesus; Tabernero Gomez, Angel; de la Pena Barthel, J. J.] La Paz Univ Hosp, Dept Urol, Madrid, Spain; [Diez Sebastian, Jesus] La Paz Univ Hosp, Dept Stat, Madrid, Spain</t>
  </si>
  <si>
    <t>Rivas, JG (reprint author), Dept Urol, Paseo Castellana 261, Madrid 28034, Spain.</t>
  </si>
  <si>
    <t>0973-1482</t>
  </si>
  <si>
    <t>Rivas, JG; Gregorio, SAY; Gomez, AT; Alvarez-Maestro, M; Sebastian, JD; Ledo, JC</t>
  </si>
  <si>
    <t>Laparoscopic radical cystectomy with prostate capsule sparing. Initial experience</t>
  </si>
  <si>
    <t>CENTRAL EUROPEAN JOURNAL OF UROLOGY</t>
  </si>
  <si>
    <t>[Gomez Rivas, Juan; Alonso y Gregorio, Sergio; Tabernero Gomez, Angel; Alvarez-Maestro, Mario; Cisneros Ledo, Jesus] Hosp Univ La Paz, Dept Urol, Madrid 28046, Spain; [Diez Sebastian, Jesus] Hosp Univ La Paz, Dept Biostat, Madrid 28046, Spain</t>
  </si>
  <si>
    <t>Rivas, JG (reprint author), Hosp Univ La Paz, 261 Paseo La Castellana, Madrid 28046, Spain.</t>
  </si>
  <si>
    <t>2080-4806</t>
  </si>
  <si>
    <t>Rivas, JG; Gregorio, SAY; Alvarez-Maestro, M</t>
  </si>
  <si>
    <t>Prostate capsule sparing radical cystectomy - a safe procedure for few REPLY</t>
  </si>
  <si>
    <t>[Gomez Rivas, Juan; Alonso y Gregorio, Sergio; Alvarez-Maestro, Mario] Hosp Univ La Paz, Dept Urol, Madrid, Spain</t>
  </si>
  <si>
    <t>Rivas, JG (reprint author), Hosp Univ La Paz, Dept Urol, Madrid, Spain.</t>
  </si>
  <si>
    <t>Fergelot, P; Van Belzen, M; Van Gils, J; Afenjar, A; Armour, CM; Arveiler, B; Beets, L; Burglen, L; Busa, T; Collet, M; Deforges, J; de Vries, BBA; Garrido, ED; Dorison, N; Dupont, J; Francannet, C; Garcia-Minaur, S; Vila, EG; Gebre-Medhin, S; Querol, BG; Genevieve, D; Gerard, M; Gervasini, CG; Goldenberg, A; Josifova, D; Lachlan, K; Maas, S; Maranda, B; Moilanen, JS; Nordgren, A; Parent, P; Rankin, J; Reardon, W; Rio, M; Roume, J; Shaw, A; Smigiel, R; Sojo, A; Solomon, B; Stembalska, A; Stumpel, C; Suarez, F; Terhal, P; Thomas, S; Touraine, R; Verloes, A; Vincent-Delorme, C; Wincent, J; Peters, DJM; Bartsch, O; Larizza, L; Lacombe, D; Hennekam, RC</t>
  </si>
  <si>
    <t>Phenotype and Genotype in 52 Patients with Rubinstein-Taybi Syndrome Caused by EP300 Mutations</t>
  </si>
  <si>
    <t>AMERICAN JOURNAL OF MEDICAL GENETICS PART A</t>
  </si>
  <si>
    <t>[Fergelot, Patricia; Arveiler, Benoit; Lacombe, Didier] Univ Hosp Bordeaux, Dept Genet, Bordeaux, France; [Fergelot, Patricia; Arveiler, Benoit; Lacombe, Didier] Univ Hosp Bordeaux, INSERM U1211, Bordeaux, France; [Van Belzen, Martine; Peters, Dorien J. M.] Leiden Univ, Dept Clin Genet, Med Ctr, Leiden, Netherlands; [Van Gils, Julien; Deforges, Julie] Univ Hosp Ctr, Dept Genet, Bordeaux, France; [Afenjar, Alexandra; Burglen, Lydie] Hosp Armand Trousseau La Roche Guyon, AP HP, Unite Genet, Paris, France; [Armour, Christine M.] Childrens Hosp Eastern Ontario, Reg Genet Unit, Ottawa, ON, Canada; [Beets, Lex; Maas, Saskia; Hennekam, Raoul C.] Acad Med Ctr, Dept Pediat, Amsterdam, Netherlands; [Busa, Tiffany; Rio, Marlene] Hosp La Timone, AP HM, Unite Genet Clin, Marseille, France; [Collet, Marie] Hosp Necker Enfants Malad, AP HP, Dept Genet, Paris, France; [de Vries, Bert B. A.] Radboud Univ Nijmegen, Dept Human Genet, Donders Ctr Neurosci, Med Ctr, Nijmegen, Netherlands; [Dominguez Garrido, Elena] Ctr Biomed Res, Logrono La Rioja, Spain; [Dorison, Nathalie] Inst Jerome Lejeune, Dept Neuropediat, Paris, France; [Dupont, Juliette] CHLN, Hosp Santa Maria, Dept Pediat, Serv Genet, Lisbon, Portugal; [Francannet, Christine] CHU Estaing, Serv Genet Med, Clermont Ferrand, France; [Garcia-Minaur, Sixto] Univ Hosp La Paz, Inst Med &amp; Mol Genet, Madrid, Spain; [Gabau Vila, Elisabeth] Hosp Sabadell, Genet Clin, Corp Sanitaria Parc Tauli, Sabadell, Spain; [Gebre-Medhin, Samuel] Lund Univ, Div Clin Genet, Dept Lab Med, Lund, Sweden; [Gener Querol, Blanca; Sojo, Amaia] Hosp Cruces, Baracaldo, Spain; [Genevieve, David] CHU Montpellier, Hosp Arnaud de Villeneuve, Serv Genet Med, Montpellier, France; [Gerard, Marion] CHU Caen, Hosp Clemenceau, Serv Genet, Caen, France; [Gervasini, Cristina Giovanna] Univ Milan, Dept Med Genet, Milan, Italy; [Goldenberg, Alice] CHU Rouen, Hosp Charles Nicolle, Unite Genet Clin, Rouen, France; [Josifova, Dragana; Shaw, Adam] Guys &amp; St Thomas Hosp, Dept Med Genet, London, England; [Lachlan, Katherine] Princess Anne Hosp, Wessex Clin Genet Serv, Southampton, Hants, England; [Maranda, Bruno] CHUL, Lab Med Genet, CHUQ Pavillon, Ste Foy, PQ, Canada; [Moilanen, Jukka S.] Univ Oulu, Oulu Univ Hosp, Dept Clin Genet, PEDEGO Res Unit, Oulu, Finland; [Moilanen, Jukka S.] Univ Oulu, Oulu Univ Hosp, Dept Clin Genet, Med Res Ctr Oulu, Oulu, Finland; [Nordgren, Ann; Wincent, Josephine] Karolinska Univ Hosp, Dept Mol Med &amp; Surg, Stockholm, Sweden; [Nordgren, Ann; Wincent, Josephine] Karolinska Univ Hosp, Ctr Mol Med, Stockholm, Sweden; [Parent, Philippe] CHU Brest, Hosp Augustin Morvan, Dept Pediat &amp; Genet Med, Brest, France; [Rankin, Julia] Royal Devon &amp; Exeter NHS Fdn Trust, Dept Clin Genet, Exeter, Devon, England; [Reardon, Willie] Our Ladys Hosp Sick Children, Dublin, Ireland; [Roume, Joelle] CHI Poissy, Unite Genet Med, St Germain En Laye, France; [Smigiel, Robert] Wroclaw Med Univ, Dept Paediat, Wroclaw, Poland; [Solomon, Benjamin] Inova Translat Med Inst, Div Med Genom, Falls Church, VA USA; [Stembalska, Agnieszka] Wroclaw Med Univ, Dept Genet, Wroclaw, Poland; [Stumpel, Constance] Maastricht Univ, Med Ctr, Dept Clin Genet, Maastricht, Netherlands; [Stumpel, Constance] Maastricht Univ, Med Ctr, Sch Oncol &amp; Dev Biol, Maastricht, Netherlands; [Suarez, Francisco] Hosp Virgen Salud, Serv Genet, Toledo, Spain; [Terhal, Paulien] Univ Med Ctr Utrecht, Dept Med Genet, Utrecht, Netherlands; [Thomas, Simon] Salisbury Dist Hosp, Wessex Reg Genet Lab, Salisbury, Wilts, England; [Touraine, Renaud] CHU Hop Nord, Serv Genet Clin &amp; Mol, St Etienne, France; [Verloes, Alain] CHU Robert Debre, AP HP, Dept Genet, Paris, France; [Vincent-Delorme, Catherine] CHU Lille, Hosp Arras, Serv Genet Med, Arras, France; [Bartsch, Oliver] Univ Med Ctr, Inst Human Genet, Mainz, Germany; [Larizza, Lidia] Univ Milan, Dept Hlth Sci, Milan, Italy</t>
  </si>
  <si>
    <t>Hennekam, RC (reprint author), AMC, Dept Pediat H7 236, Meibergdreef 9, NL-1105 AZ Amsterdam, Netherlands.</t>
  </si>
  <si>
    <t>1552-4825</t>
  </si>
  <si>
    <t>1552-4833</t>
  </si>
  <si>
    <t>Tenorio, J; Romanelli, V; Martin-Trujillo, A; Fernandez, GM; Segovia, M; Perandones, C; Jurado, LAP; Esteller, M; Fraga, M; Arias, P; Gordo, G; Dapia, I; Mena, R; Palomares, M; de Nanclares, GP; Nevado, J; Garcia-Minaur, S; Santos-Simarro, F; Martinez-Glez, V; Vallespin, E; Monk, D; Lapunzina, P</t>
  </si>
  <si>
    <t>Clinical and molecular analyses of Beckwith-Wiedemann syndrome: Comparison between spontaneous conception and assisted reproduction techniques</t>
  </si>
  <si>
    <t>[Tenorio, Jair; Romanelli, Valeria; Fernandez, Garcia-Moya; Arias, Pedro; Gordo, Gema; Dapia, Irene; Mena, Rocio; Palomares, Maria; Nevado, Julian; Garcia-Minaur, Sixto; Santos-Simarro, Fernando; Martinez-Glez, Victor; Vallespin, Elena; Lapunzina, Pablo] UAM, Hosp Univ La Paz, IdiPAZ, Inst Genet Med &amp; Mol INGEMM, Madrid, Spain; [Tenorio, Jair; Romanelli, Valeria; Fernandez, Garcia-Moya; Perez Jurado, Luis A.; Arias, Pedro; Gordo, Gema; Dapia, Irene; Mena, Rocio; Palomares, Maria; Nevado, Julian; Garcia-Minaur, Sixto; Santos-Simarro, Fernando; Martinez-Glez, Victor; Vallespin, Elena; Lapunzina, Pablo] ISCIII, CIBERER, Madrid, Spain; [Martin-Trujillo, Alex; Monk, David] Inst Invest Biomed Bellvitge IDIBELL, Imprinting &amp; Canc Grp, Canc Epigenet &amp; Biol Program PEBC, Barcelona, Spain; [Segovia, Mabel; Perandones, Claudia] ANLIS Dr Carlos G Malbran, Ctr Nacl Genet Med, Buenos Aires, DF, Argentina; [Perez Jurado, Luis A.] Univ Pompeu Fabra, Unitat Genet, Barcelona, Spain; [Esteller, Manel] Inst Invest Biomed Bellvitge IDIBELL, Canc Epigenet Grp, Barcelona, Spain; [Fraga, Mario] Hosp Univ Cent Asturias, Unidad Epigenet Canc, Inst Univ Oncol, Oviedo, Spain; [Perez de Nanclares, Guiomar] Hosp Univ Araba, Mol Genet Lab, Res Unit, Vitoria, Spain; [SOGRI Consortium] UAM, Hosp Univ La Paz, SOGRI Spanish OverGrowth Registry Initiat Consort, INGEMM,IdiPAZ, Madrid, Spain</t>
  </si>
  <si>
    <t>Lapunzina, P (reprint author), Univ Autonoma Madrid, Hosp Univ La Paz, INGEMM Inst Genet Med &amp; Mol, IdiPAZ Inst Invest Sanitaria,CIBERER,ISCIII, Paseo Castellana 261, Madrid 28046, Spain.</t>
  </si>
  <si>
    <t>Munoz, M; Dapia, I; Tenorio, J; Garcia, IG; Tong, HY; Arias, P; Perez, A; Lapunzina, P; Carcas, AJ; Borobia, AM</t>
  </si>
  <si>
    <t>USE OF A CUSTOM PHARMACOGENETICS SNP-ARRAY (PHARMARRAY (R)) FOR CYP2C19 GENOTYPING IN PEDIATRIC HEMATOPOIETIC STEM CELL TRANSPLANTATION (HSCT) PATIENTS FOR ASPERGILLOSIS TREATMENT WITH VORICONAZOLE</t>
  </si>
  <si>
    <t>[Munoz, M.; Garcia, I. G.; Tong, H. Y.; Carcas, A. J.; Borobia, A. M.] Univ Autonoma Madrid, La Paz Univ Hosp, Sch Med, Clin Pharmacol Dept,IdiPAZ, Madrid, Spain; [Dapia, I; Tenorio, J.; Arias, P.; Lapunzina, P.; Borobia, A. M.] Univ Autonoma Madrid, La Paz Univ Hosp, Med &amp; Mol Genet Inst, INGEMM,IdiPAZ, Madrid, Spain; [Perez, A.] UAM, Pediat Hematol Oncol Dept, Hosp Univ La Paz, Madrid, Spain; [Dapia, I; Tenorio, J.; Arias, P.; Perez, A.; Lapunzina, P.] ISCIII, CIBERER, Madrid, Spain</t>
  </si>
  <si>
    <t>Munoz, M; Dapia, I; Tenorio, J; Arias, P; Zabala, RH; Tong, HY; Frias, J; Lapunzina, P; Carcas, AJ; Borobia, AM</t>
  </si>
  <si>
    <t>PHARMACOGENETICS IN THE CLINICAL PRACTICE: DESIGN AND IMPLEMENTATION OF A CUSTOMIZED PHARMACOGENETICS GENOTYPING ARRAY (CLINPHARMARRAY (R))</t>
  </si>
  <si>
    <t>[Munoz, M.; Zabala, R. H.; Tong, H. Y.; Frias, J.; Carcas, A. J.; Borobia, A. M.] Univ Autonoma Madrid, IdiPAZ, La Paz Univ Hosp, Clin Pharmacol Dept,Sch Med, Madrid, Spain; [Dapia, I; Tenorio, J.; Arias, P.; Lapunzina, P.; Borobia, A. M.] Univ Autonoma Madrid, IdiPAZ, La Paz Univ Hosp, INGEMM,Med &amp; Mol Genet Inst, Madrid, Spain; [Dapia, I; Tenorio, J.; Arias, P.; Lapunzina, P.] ISCIII, CIBERER, Madrid, Spain</t>
  </si>
  <si>
    <t>Grinspon, RP; Nevado, J; Alvarez, MDM; del Rey, G; Castera, R; Venara, M; Chiesa, A; Podesta, M; Lapunzina, P; Rey, RA</t>
  </si>
  <si>
    <t>46,XX ovotesticular DSD associated with a SOX3 gene duplication in a SRY-negative boy</t>
  </si>
  <si>
    <t>[Grinspon, Romina P.; del Rey, Graciela; Venara, Marcela; Chiesa, Ana; Rey, Rodolfo A.] Hop Ninos R Gutierrez, CONICET, Ctr Invest Endocrinol Dr Cesar Bergada CEDIE, FEI,Div Endocrinol, Buenos Aires, DF, Argentina; [Nevado, Julian; Mori Alvarez, Maria de los Angeles; Lapunzina, Pablo] Univ Autonoma Madrid, Inst Genet Med &amp; Mol INGEMM, Invest Sanitaria Hosp Univ La Paz IdiPAZ, Madrid, Spain; [Nevado, Julian; Mori Alvarez, Maria de los Angeles; Lapunzina, Pablo] CIBERER, Madrid, Spain; [Castera, Roberto; Podesta, Miguel] Hosp Ninos Dr Ricardo Gutierrez, Unidad Urol, Buenos Aires, DF, Argentina; [Rey, Rodolfo A.] Univ Buenos Aires, Fac Med, Dept Histol Biol Celular Embriol &amp; Genet, Buenos Aires, DF, Argentina</t>
  </si>
  <si>
    <t>Grinspon, RP (reprint author), Hop Ninos R Gutierrez, CONICET, Ctr Invest Endocrinol Dr Cesar Bergada CEDIE, FEI,Div Endocrinol, Buenos Aires, DF, Argentina.</t>
  </si>
  <si>
    <t>Eggermann, K; Bliek, J; Brioude, F; Algar, E; Buiting, K; Russo, S; Tumer, Z; Monk, D; Moore, G; Antoniadi, T; Macdonald, F; Netchine, I; Lombardi, P; Soellner, L; Begemann, M; Prawitt, D; Maher, ER; Mannens, M; Riccio, A; Weksberg, R; Lapunzina, P; Gronskov, K; Mackay, DJG; Eggermann, T</t>
  </si>
  <si>
    <t>EMQN best practice guidelines for the molecular genetic testing and reporting of chromosome 11p15 imprinting disorders: Silver-Russell and Beckwith-Wiedemann syndrome</t>
  </si>
  <si>
    <t>EUROPEAN JOURNAL OF HUMAN GENETICS</t>
  </si>
  <si>
    <t>[Eggermann, Katja; Soellner, Lukas; Begemann, Matthias; Eggermann, Thomas] Rhein Westfal TH Aachen, Inst Humangenet, Aachen, Germany; [Bliek, Jet; Lombardi, Paolo; Mannens, Marcel] Univ Amsterdam, Acad Ctr, Dept Clin Genet, Amsterdam, Netherlands; [Brioude, Frederic; Netchine, Irene] INSERM, UMR S 938, Paris, France; [Brioude, Frederic; Netchine, Irene] Univ Paris 06, Sorbonne Univ, UMR S 938, Paris, France; [Brioude, Frederic; Netchine, Irene] Armand Trousseau Hosp, Pediat Endocrinol, Paris, France; [Algar, Elizabeth] Monash Hlth &amp; Hudson Inst, Genet &amp; Mol Pathol Lab, Clayton, Vic, Australia; [Buiting, Karin] Univ Duisburg Essen, Inst Humangenet, Essen, Germany; [Russo, Silvia] Ist Auxol Italiano IRCCS, Lab Cytogenet &amp; Mol Genet, Milan, Italy; [Tumer, Zeynep; Gronskov, Karen] Copenhagen Univ Hosp, Kennedy Ctr, Rigshosp, Clin Genet Unit, Glostrup, Denmark; [Monk, David] Inst Invest Biomed Bellvitge IDIBELL, Canc Epigenet &amp; Biol Program, Imprinting &amp; Canc Grp, Barcelona, Spain; [Moore, Gudrun] UCL ICH, Fetal Growth &amp; Dev Grp, Genet &amp; Genom Med Programme, London, England; [Antoniadi, Thalia; Macdonald, Fiona] Birmingham Womens Hosp, West Midlands Reg Genet Lab, Birmingham, W Midlands, England; [Prawitt, Dirk] Univ Med Ctr, Ctr Pediat &amp; Adolescent Med, Mainz, Germany; [Maher, Eamonn R.] Univ Cambridge, Dept Med Genet, Cambridge, England; [Maher, Eamonn R.] NIHR Cambridge Biomed Res Ctr, Cambridge, England; [Riccio, Andrea] Seconda Univ Napoli, DiSTABiF, Caserta, Italy; [Riccio, Andrea] CNR, Inst Genet &amp; Biophys ABT, Naples, Italy; [Weksberg, Rosanna] Hosp Sick Children, Program Genet &amp; Genome Biol, Toronto, ON, Canada; [Weksberg, Rosanna] Hosp Sick Children, Div Clin &amp; Metab Genet, Toronto, ON, Canada; [Weksberg, Rosanna] Univ Toronto, Dept Paediat, Toronto, ON, Canada; [Weksberg, Rosanna] Univ Toronto, Dept Mol Genet, Toronto, ON, Canada; [Weksberg, Rosanna] Univ Toronto, Inst Med Sci, Toronto, ON, Canada; [Lapunzina, Pablo] Hosp Univ La Paz, INGEMM, Inst Genet Med &amp; Mol IdiPAZ, CIBERER,ISCIII, Madrid, Spain; [Mackay, Deborah J. G.] Univ Southampton, Fac Med, Human Genet &amp; Genom Med, Southampton, Hants, England; [Mackay, Deborah J. G.] Princess Anne Hosp, Wessex Clin Genet Serv, Southampton, Hants, England</t>
  </si>
  <si>
    <t>Eggermann, T (reprint author), Univ Hosp, Inst Human Genet, RWTH Aachen Pauwelsstr 30, D-52074 Aachen, Germany.</t>
  </si>
  <si>
    <t>1018-4813</t>
  </si>
  <si>
    <t>Sanchez-Soler, MJ; Tenorio, J; Garcia-Minaur, S; Santos-Simarro, F; Lapunzina, P</t>
  </si>
  <si>
    <t>Overgrowth syndromes and development of embryonic tumours: A review of cases in the last 5 years</t>
  </si>
  <si>
    <t>[Jose Sanchez-Soler, Maria] Univ Virgen de la Arrixaca, Hosp Clin, Serv Pediat, Genet Med, Murcia, Spain; [Garcia-Minaur, Sixto; Santos-Simarro, Fernando; Lapunzina, Pablo] Univ Autonoma Madrid, Hosp Univ La Paz, Inst Invest Sanitaria, Genet Clin,INGEMM,Inst Genet Med &amp; Mol, Madrid, Spain; [Tenorio, Jair] Univ Autonoma Madrid, Hosp Univ La Paz, Inst Invest Sanitaria, Lab Endocrinol,Inst Genet Med &amp; Mol, Madrid, Spain; [Tenorio, Jair; Garcia-Minaur, Sixto; Santos-Simarro, Fernando; Lapunzina, Pablo] CIBERER, ISCIII, Unidad 753, Madrid, Spain</t>
  </si>
  <si>
    <t>Sanchez-Soler, MJ (reprint author), Univ Virgen de la Arrixaca, Hosp Clin, Serv Pediat, Genet Med, Murcia, Spain.</t>
  </si>
  <si>
    <t>Barraza-Garcia, J; Rivera-Pedroza, CI; Belinchon, A; Fernandez-Camblor, C; Valenciano-Fuente, B; Lapunzina, P; Heath, KE</t>
  </si>
  <si>
    <t>A novel SMARCAL1 missense mutation that affects splicing in a severely affected Schimke immunoosseous dysplasia patient</t>
  </si>
  <si>
    <t>European Journal of Medical Genetics</t>
  </si>
  <si>
    <t>[Barraza-Garcia, Jimena; Rivera-Pedroza, Carlos I.; Belinchon, Alberta; Lapunzina, Pablo; Heath, Karen E.] Univ Autonoma Madrid, Hosp Univ La Paz, Inst Med &amp; Mol Genet INGEMM, IdiPAZ, Madrid, Spain; [Barraza-Garcia, Jimena; Belinchon, Alberta; Lapunzina, Pablo; Heath, Karen E.] Inst Carlos III, CIBERER, Madrid, Spain; [Barraza-Garcia, Jimena; Rivera-Pedroza, Carlos I.; Belinchon, Alberta; Lapunzina, Pablo; Heath, Karen E.] Hosp Univ La Paz, Multidisciplinary Skeletal Dysplasia Unit UMDE, Madrid, Spain; [Fernandez-Camblor, Carlota] Hosp Univ La Paz, Dept Pediat Nephrol, Madrid, Spain; [Valenciano-Fuente, Blanca] Hosp Univ Materno Infantil Palmas, Dept Pediat Nephrol, Las Palmas Gran Canaria, Canary Islands, Spain</t>
  </si>
  <si>
    <t>Heath, KE (reprint author), Hosp Univ La Paz, Inst Med &amp; Mol Genet INGEMM, Bloque Quirug, P Castellana 261, Madrid 28046, Spain.</t>
  </si>
  <si>
    <t>1769-7212</t>
  </si>
  <si>
    <t>Sanchez-Delgado, M; Riccio, A; Eggermann, T; Maher, ER; Lapunzina, P; MacKay, D; Monk, D</t>
  </si>
  <si>
    <t>Causes and Consequences of Multi-Locus Imprinting Disturbances in Humans</t>
  </si>
  <si>
    <t>TRENDS IN GENETICS</t>
  </si>
  <si>
    <t>[Sanchez-Delgado, Marta; Monk, David] Hosp Duran &amp; Reynals, Inst Invest Biomed Bellvitge, Canc Epigenet &amp; Biol Program, Imprinting &amp; Canc Grp, Barcelona, Spain; [Riccio, Andrea] Univ Naples 2, DiSTABiF, Caserta, Italy; [Riccio, Andrea] CNR, Inst Genet &amp; Biophys ABT, Naples, Italy; [Eggermann, Thomas] Univ Hosp Aachen, Inst Human Genet, Aachen, Germany; [Maher, Eamonn R.] Univ Cambridge, Dept Med Genet, Cambridge, England; [Maher, Eamonn R.] NIHR Cambridge Biomed Res Ctr, Cambridge, England; [Lapunzina, Pablo] Hosp Univ La Paz, Inst Genet Med &amp; Mol INGEMM IdiPAZ, Madrid, Spain; [Lapunzina, Pablo] ISCIII, CIBERER, Madrid, Spain; [MacKay, Deborah] Univ Southampton, Fac Med, Human Genet &amp; Genom Med, Southampton SO9 5NH, Hants, England</t>
  </si>
  <si>
    <t>Monk, D (reprint author), Hosp Duran &amp; Reynals, Inst Invest Biomed Bellvitge, Canc Epigenet &amp; Biol Program, Imprinting &amp; Canc Grp, Barcelona, Spain.</t>
  </si>
  <si>
    <t>0168-9525</t>
  </si>
  <si>
    <t>Montane, LS; Marin, OR; Rivera-Pedroza, CI; Vallespin, E; del Pozo, A; Heath, KE</t>
  </si>
  <si>
    <t>Early Severe Scoliosis in a Patient with Atypical Progressive Pseudorheumatoid Dysplasia (PPD): Identification of Two WISP3 Mutations, One Previously Unreported</t>
  </si>
  <si>
    <t>[Sentchordi Montane, Lucia] Hosp Univ Infanta Leonor, Dept Pediat, Ave Gran Via Este 80, Madrid 28031, Spain; [Sentchordi Montane, Lucia; Rivera-Pedroza, Carlos I.; Heath, Karen E.] Hosp Univ La Paz, Multidisciplinary Unit Skeletal Dysplasias UMDE, Madrid, Spain; [Sentchordi Montane, Lucia; Rivera-Pedroza, Carlos I.; Vallespin, Elena; del Pozo, Angela; Heath, Karen E.] Univ Autonoma Madrid, Hosp Univ La Paz, Inst Med &amp; Mol Genet INGEMM, IdiPAZ, Madrid, Spain; [Marin, Oliver R.] Hosp Univ Infanta Leonor, Dept Traumatol &amp; Orthoped, Madrid, Spain; [Vallespin, Elena; del Pozo, Angela; Heath, Karen E.] Inst Carlos III, Ctr Invest Biomed Enfermedades Raras CIBERER, Madrid, Spain</t>
  </si>
  <si>
    <t>Montane, LS (reprint author), Hosp Univ Infanta Leonor, Dept Pediat, Ave Gran Via Este 80, Madrid 28031, Spain.</t>
  </si>
  <si>
    <t>Eggermann, T; Brioude, F; Russo, S; Lombardi, MP; Bliek, J; Maher, ER; Larizza, L; Prawitt, D; Netchine, I; Gonzales, M; Gronskov, K; Tumer, Z; Monk, D; Mannens, M; Chrzanowska, K; Walasek, MK; Begemann, M; Soellner, L; Eggermann, K; Tenorio, J; Nevado, J; Moore, GE; Mackay, DJG; Temple, K; Gillessen-Kaesbach, G; Ogata, T; Weksberg, R; Algar, E; Lapunzina, P</t>
  </si>
  <si>
    <t>Prenatal molecular testing for Beckwith-Wiedemann and Silver-Russell syndromes: a challenge for molecular analysis and genetic counseling</t>
  </si>
  <si>
    <t>[Eggermann, Thomas; Begemann, Matthias; Soellner, Lukas; Eggermann, Katja] Rhein Westfal TH Aachen, Inst Humangenet, Aachen, Germany; [Brioude, Frederic; Netchine, Irene] INSERM, UMR S 938, Paris, France; [Brioude, Frederic; Netchine, Irene; Gonzales, Marie] Univ Paris 06, Sorbonne Univ, Paris, France; [Brioude, Frederic; Netchine, Irene] Armand Trousseau Hosp, Pediat Endocrinol, Paris, France; [Russo, Silvia; Larizza, Lidia] Ist Auxol Italiano IRCCS, Lab Cytogenet &amp; Mol Genet, Milan, Italy; [Lombardi, Maria P.; Bliek, Jet; Mannens, Marcel] Univ Amsterdam, Acad Ctr, Dept Clin Genet, Amsterdam, Netherlands; [Maher, Eamonn R.] Univ Cambridge, Dept Med Genet, Cambridge, England; [Maher, Eamonn R.] NIHR Cambridge Biomed Res Ctr, Cambridge, England; [Prawitt, Dirk] Univ Med Ctr, Ctr Pediat &amp; Adolescent Med, Mainz, Germany; [Gonzales, Marie] Armand Trousseau Hosp, AP HP, Dept Med Genet, Paris, France; [Gronskov, Karen; Tumer, Zeynep] Copenhagen Univ Hosp, Rigshosp, Kennedy Ctr, Clin Genet Unit, Glostrup, Denmark; [Monk, David] Inst Invest Biomed Bellvitge IDIBELL, Imprinting &amp; Canc Grp, PEBC, Barcelona, Spain; [Chrzanowska, Krystyna; Walasek, Malgorzata K.] Childrens Mem Hlth Insitute, Dept Med Genet, Warsaw, Poland; [Tenorio, Jair; Nevado, Julian; Lapunzina, Pablo] Hosp Univ La Paz, Inst Genet Med &amp; Mol INGEMM IdiPAZ, Madrid, Spain; [Tenorio, Jair; Nevado, Julian; Lapunzina, Pablo] ISCIII, CIBERER, Madrid, Spain; [Moore, Gudrun E.] UCL ICH, Genet &amp; Genom Med Programme, Fetal Growth &amp; Dev Grp, London, England; [Mackay, Deborah J. G.; Temple, Karen] Univ Southampton, Fac Med, Human Genet &amp; Genom Med, Southampton SO9 5NH, Hants, England; [Mackay, Deborah J. G.; Temple, Karen] Princess Anne Hosp, Wessex Clin Genet Serv, Southampton, Hants, England; [Gillessen-Kaesbach, Gabriele] Med Univ Lubeck, Inst Humangenet, D-23538 Lubeck, Germany; [Ogata, Tsutomu] Hamamatsu Univ, Sch Med, Dept Pediat, Hamamastu, Japan; [Weksberg, Rosanna] Hosp Sick Children, Program Genet &amp; Genome Biol, 555 Univ Ave, Toronto, ON M5G 1X8, Canada; [Weksberg, Rosanna] Hosp Sick Children, Div Clin &amp; Metab Genet, 555 Univ Ave, Toronto, ON M5G 1X8, Canada; [Weksberg, Rosanna] Univ Toronto, Dept Mol Genet, Toronto, ON, Canada; [Weksberg, Rosanna] Univ Toronto, Inst Med Sci, Toronto, ON, Canada; [Weksberg, Rosanna] Univ Toronto, Dept Pediat, Toronto, ON, Canada; [Algar, Elizabeth] Monash Hlth &amp; Hudson Inst, Genet &amp; Mol Pathol Lab, Clayton, Vic, Australia</t>
  </si>
  <si>
    <t>Eggermann, T (reprint author), Rhein Westfal TH Aachen, Univ Hosp, Inst Human Genet, Pauwelsstr 30, D-52074 Aachen, Germany.</t>
  </si>
  <si>
    <t>Szafranski, P; Gambin, T; Dharmadhikari, AV; Akdemir, KC; Jhangiani, SN; Schuette, J; Godiwala, N; Yatsenko, SA; Sebastian, J; Madan-Khetarpal, S; Surti, U; Abellar, RG; Bateman, DA; Wilson, AL; Markham, MH; Slamon, J; Santos-Simarro, F; Palomares, M; Nevado, J; Lapunzina, P; Chung, BHY; Wong, WL; Chu, YWY; Mok, GTK; Kerem, E; Reiter, J; Ambalavanan, N; Anderson, SA; Kelly, DR; Shieh, J; Rosenthal, TC; Scheible, K; Steiner, L; Iqbal, MA; McKinnon, ML; Hamilton, SJ; Schlade-Bartusiak, K; English, D; Hendson, G; Roeder, ER; DeNapoli, TS; Littlejohn, RO; Wolff, DJ; Wagner, CL; Yeung, A; Francis, D; Fiorino, EK; Edelman, M; Fox, J; Hayes, DA; Janssens, S; De Baere, E; Menten, B; Loccufier, A; Vanwalleghem, L; Moerman, P; Sznajer, Y; Lay, AS; Kussmann, JL; Chawla, J; Payton, DJ; Phillips, GE; Brosens, E; Tibboel, D; de Klein, A; Maystadt, I; Fisher, R; Sebire, N; Male, A; Chopra, M; Pinner, J; Malcolm, G; Peters, G; Arbuckle, S; Lees, M; Mead, Z; Quarrell, O; Sayers, R; Owens, M; Shaw-Smith, C; Lioy, J; Mckay, E; de Leeuw, N; Feenstra, I; Spruijt, L; Elmslie, F; Thiruchelvam, T; Bacino, CA; Langston, C; Lupski, JR; Sen, P; Popek, E; Stankiewicz, P</t>
  </si>
  <si>
    <t>Pathogenetics of alveolar capillary dysplasia with misalignment of pulmonary veins</t>
  </si>
  <si>
    <t>HUMAN GENETICS</t>
  </si>
  <si>
    <t>[Szafranski, Przemyslaw; Gambin, Tomasz; Dharmadhikari, Avinash V.; Jhangiani, Shalini N.; Bacino, Carlos A.; Lupski, James R.; Stankiewicz, Pawel] Baylor Coll Med, Dept Mol &amp; Human Genet, One Baylor Plaza,Rm R809, Houston, TX 77030 USA; [Dharmadhikari, Avinash V.; Stankiewicz, Pawel] Baylor Coll Med, Interdept Program Translat Biol &amp; Mol Med, Houston, TX 77030 USA; [Akdemir, Kadir Caner] Univ Texas MD Anderson Canc Ctr, Genom Med Dept, Houston, TX 77030 USA; [Jhangiani, Shalini N.; Lupski, James R.] Baylor Coll Med, Human Genome Sequencing Ctr, Houston, TX 77030 USA; [Schuette, Jennifer] Johns Hopkins Med Inst, Div Pediat Anesthesia &amp; Crit Care Med, Baltimore, MD 21205 USA; [Godiwala, Nihal] Childrens Natl Hlth Syst, Div Crit Care Med, Washington, DC USA; [Yatsenko, Svetlana A.; Surti, Urvashi] UPMC, Magee Womens Hosp, Ctr Med Genet &amp; Genom, Dept Obstet Gynecol &amp; Reprod Sci, Pittsburgh, PA USA; [Yatsenko, Svetlana A.; Surti, Urvashi] Univ Pittsburgh, Sch Med, Dept Pathol, Pittsburgh, PA USA; [Sebastian, Jessica; Madan-Khetarpal, Suneeta] UPMC, Childrens Hosp Pittsburgh, Div Med Genet, Pittsburgh, PA USA; [Surti, Urvashi] Univ Pittsburgh, Grad Sch Publ Hlth, Dept Human Genet, Pittsburgh, PA 15261 USA; [Abellar, Rosanna G.] Columbia Univ, Dept Pathol, Med Ctr, New York, NY USA; [Bateman, David A.] Columbia Univ, Dept Pediat, Med Ctr, New York, NY 10027 USA; [Wilson, Ashley L.] Childrens Hosp New York Presbyterian, New York, NY USA; [Markham, Melinda H.] Vanderbilt Univ, Med Ctr, Dept Pediat, Div Neonatol, Nashville, TN 37232 USA; [Slamon, Jill] Vanderbilt Univ, Med Ctr, Dept Obstet &amp; Gynecol, Div Maternal Fetal Med, Nashville, TN 37232 USA; [Santos-Simarro, Fernando; Palomares, Maria; Nevado, Julian; Lapunzina, Pablo] INGEMM, Inst Genet Med &amp; Mol IdiPAZ, Madrid, Spain; [Santos-Simarro, Fernando; Palomares, Maria; Nevado, Julian; Lapunzina, Pablo] CIBERER, ISCIII, Madrid, Spain; [Chung, Brian Hon-Yin; Wong, Wai-Lap; Chu, Yoyo Wing Yiu; Mok, Gary Tsz Kin] Univ Hong Kong, Dept Paediat &amp; Adolescent Med, Hong Kong, Hong Kong, Peoples R China; [Chung, Brian Hon-Yin] Univ Hong Kong, Dept Obstet &amp; Gynaecol, Hong Kong, Hong Kong, Peoples R China; [Chung, Brian Hon-Yin] Univ Hong Kong, Ctr Genom Sci, Hong Kong, Hong Kong, Peoples R China; [Kerem, Eitan; Reiter, Joel] Hadassah Hebrew Univ, Med Ctr, Dept Pediat, Pediat Pulm Unit, Jerusalem, Israel; [Ambalavanan, Namasivayam] Univ Alabama Birmingham, Dept Pediat, Birmingham, AL USA; [Ambalavanan, Namasivayam] Univ Alabama Birmingham, Dept Cell Dev &amp; Integrat Biol, Birmingham, AL USA; [Anderson, Scott A.] Univ Alabama Birmingham, Dept Surg, Div Pediat Surg, Birmingham, AL 35294 USA; [Anderson, Scott A.] Childrens Alabama, Birmingham, AL USA; [Kelly, David R.] Univ Alabama Birmingham, Dept Pathol, Birmingham, AL 35294 USA; [Kelly, David R.] Childrens Alabama, Pathol &amp; Lab Med Serv, Birmingham, AL USA; [Shieh, Joseph] Univ Calif San Francisco, Dept Pediat, Div Med Genet, San Francisco, CA USA; [Shieh, Joseph] Univ Calif San Francisco, Inst Human Genet, San Francisco, CA 94143 USA; [Rosenthal, Taryn C.] Kaiser Permanente, San Jose Med Ctr, Dept Genet, San Jose, CA USA; [Scheible, Kristin; Steiner, Laurie] Univ Rochester, Dept Pediat, Div Neonatol, Rochester, NY USA; [Iqbal, M. Anwar] Univ Rochester, Med Ctr, Pathol &amp; Lab Med, Rochester, NY 14642 USA; [McKinnon, Margaret L.; Hamilton, Sara Jane; Schlade-Bartusiak, Kamilla; English, Dawn] Univ British Columbia, Dept Med Genet, Vancouver, BC, Canada; [Hendson, Glenda] Univ British Columbia, Dept Pathol, Vancouver, BC, Canada; [Roeder, Elizabeth R.; Littlejohn, Rebecca Okashah] Baylor Coll Med, Dept Pediat, San Antonio, TX USA; [Roeder, Elizabeth R.] Baylor Coll Med, Dept Mol &amp; Human Genet, San Antonio, TX USA; [DeNapoli, Thomas S.] Childrens Hosp San Antonio, Dept Pathol, San Antonio, TX USA; [Wolff, Daynna J.] Med Univ S Carolina, Dept Pathol &amp; Lab Med, Charleston, SC 29425 USA; [Wagner, Carol L.] Med Univ S Carolina, Dept Pediat, 171 Ashley Ave, Charleston, SC 29425 USA; [Yeung, Alison; Francis, David] Murdoch Childrens Res Inst, Victorian Clin Genet Serv, Parkville, Vic, Australia; [Fiorino, Elizabeth K.] Steven &amp; Alexandra Cohen Childrens Med Ctr New Yo, Childrens Heart Ctr, Div Pediat Pulm Med, New Hyde Pk, NY USA; [Edelman, Morris] Steven &amp; Alexandra Cohen Childrens Med Ctr New Yo, Childrens Heart Ctr, Div Pediat Pathol, New Hyde Pk, NY USA; [Fox, Joyce] Steven &amp; Alexandra Cohen Childrens Med Ctr New Yo, Div Med Genet, New Hyde Pk, NY USA; [Hayes, Denise A.] Steven &amp; Alexandra Cohen Childrens Med Ctr New Yo, Childrens Heart Ctr, Pediat Cardiol, New Hyde Pk, NY USA; [Janssens, Sandra; De Baere, Elfride; Menten, Bjorn] Univ Ghent, Ctr Med Genet, B-9000 Ghent, Belgium; [Janssens, Sandra; De Baere, Elfride; Menten, Bjorn] Ghent Univ Hosp, Ghent, Belgium; [Loccufier, Anne] AZ St Jan Brugge, Dept Obstet Gynaecol &amp; Fertil, Brugge, Belgium; [Vanwalleghem, Lieve] AZ St Jan Brugge, Dept Anatomopathol, Brugge, Belgium; [Moerman, Philippe] UZ Leuven, Dept Pathol, Louvain, Belgium; [Sznajer, Yves] Catholic Univ Louvain, Ctr Human Genet, Clin Univ St Luc, B-1200 Brussels, Belgium; [Lay, Amy S.] Childrens Mercy Hosp, Div Pediat Cardiol, Kansas City, MS USA; [Kussmann, Jennifer L.] Childrens Mercy Hosp, Div Clin Genet, Kansas City, MS USA; [Chawla, Jasneek] Childrens Hlth Queensland Hosp &amp; Hlth Serv, Lady Cilento Childrens Hosp, Div Paediat Resp &amp; Sleep Med, Brisbane, Qld, Australia; [Chawla, Jasneek] Univ Queensland, Brisbane, Qld, Australia; [Payton, Diane J.; Phillips, Gael E.] Childrens Hlth Queensland Hosp &amp; Hlth Serv, Lady Cilento Childrens Hosp, Div Anat Pathol, Brisbane, Qld, Australia; [Payton, Diane J.; Phillips, Gael E.] Pathol Queensland, Brisbane, Qld, Australia; [Brosens, Erwin; de Klein, Annelies] Erasmus MC Sophia, Dept Clin Genet, Rotterdam, Netherlands; [Brosens, Erwin; Tibboel, Dick] Erasmus MC Sophia, Paediat Surg, Rotterdam, Netherlands; [Maystadt, Isabelle] Inst Pathol &amp; Genet, Ctr Genet Humaine, Gosselies, Belgium; [Fisher, Richard] James Cook Univ Hosp, Middlesbrough, N Yorkshire, England; [Sebire, Neil] Great Ormond St Hosp Sick Children, Dept Paediat Histopathol, Great Ormond St, London WC1N 3JH, England; [Sebire, Neil; Male, Alison; Lees, Melissa] UCL Inst Child Hlth, London, England; [Male, Alison; Lees, Melissa] Great Ormond St Hosp Sick Children, Clin Genet Unit, Great Ormond St, London WC1N 3JH, England; [Chopra, Maya; Pinner, Jason] Royal Prince Alfred Hosp, Dept Med Genom, Sydney, NSW, Australia; [Malcolm, Girvan] Royal Prince Alfred Hosp, Dept Newborn Care, Sydney, NSW, Australia; [Peters, Gregory] Childrens Hosp Westmead, Dept Cytogenet, Westmead, NSW, Australia; [Arbuckle, Susan] Childrens Hosp Westmead, Dept Histopathol, Westmead, NSW, Australia; [Mead, Zoe] Addenbrookes Hosp, Addenbrookes NHS Trust, Dept Pathol, Dept Histopathol, Cambridge, England; [Quarrell, Oliver] Sheffield Childrens Hosp, Dept Clin Genet, Sheffield, S Yorkshire, England; [Owens, Martina; Shaw-Smith, Charles] Royal Devon &amp; Exeter NHS Fdn Trust, Dept Mol Genet, Exeter, Devon, England; [Lioy, Janet] Univ Penn, Childrens Hosp Philadelphia, Div Neonatol, Perelman Sch Med, Philadelphia, PA 19104 USA; [Mckay, Eileen] Childrens Hosp Philadelphia, Dept Pathol, Philadelphia, PA 19104 USA; [de Leeuw, Nicole; Feenstra, Ilse; Spruijt, Liesbeth] Radboud Univ Nijmegen, Med Ctr, Dept Human Genet, NL-6525 ED Nijmegen, Netherlands; [Elmslie, Frances] St Georges Univ Hosp, South West Thames Reg Genet Serv, London, England; [Thiruchelvam, Timothy] Great Ormond St Hosp NHS Trust, Crit Care &amp; Cardioresp Unit, London, England; [Bacino, Carlos A.; Lupski, James R.] Texas Childrens Hosp, Houston, TX 77030 USA; [Langston, Claire; Popek, Edwina] Baylor Coll Med, Dept Pathol &amp; Immunol, Houston, TX 77030 USA; [Lupski, James R.] Baylor Coll Med, Dept Pediat, Houston, TX 77030 USA; [Sen, Partha] Northwestern Univ, Dept Pediat, Chicago, IL 60611 USA; [Stankiewicz, Pawel] Inst Mother &amp; Child Hlth, Warsaw, Poland</t>
  </si>
  <si>
    <t>Stankiewicz, P (reprint author), Baylor Coll Med, Dept Mol &amp; Human Genet, One Baylor Plaza,Rm R809, Houston, TX 77030 USA.; Stankiewicz, P (reprint author), Baylor Coll Med, Interdept Program Translat Biol &amp; Mol Med, Houston, TX 77030 USA.; Stankiewicz, P (reprint author), Inst Mother &amp; Child Hlth, Warsaw, Poland.</t>
  </si>
  <si>
    <t>0340-6717</t>
  </si>
  <si>
    <t>Riancho-Zarrabeitia, L; Garcia-Unzueta, M; Tenorio, JA; Gomez-Gerique, JA; Perez, VLR; Heath, KE; Lapunzina, P; Riancho, JA</t>
  </si>
  <si>
    <t>Clinical, biochemical and genetic spectrum of low alkaline phosphatase levels in adults</t>
  </si>
  <si>
    <t>EUROPEAN JOURNAL OF INTERNAL MEDICINE</t>
  </si>
  <si>
    <t>[Riancho-Zarrabeitia, Leyre] Hosp Univ Marques Valdecilla, Dept Rheumatol, IDIVAL, Santander 39008, Spain; [Garcia-Unzueta, Mayte; Gomez-Gerique, Juan A.] Hosp Univ Marques Valdecilla, Dept Clin Biochem, IDIVAL, Santander 39008, Spain; [Tenorio, Jair A.; Heath, Karen E.; Lapunzina, Pablo] Univ Autonoma Madrid, Inst Med &amp; Mol Genet INGEMM, Hosp Univ La Paz, IdiPAZ, E-28049 Madrid, Spain; [Tenorio, Jair A.] ISCIII, CIBERER, Madrid, Spain; [Ruiz Perez, Victor L.] UAM, CIBERER, ISCIII, Inst Invest Biomed Alberto Sols,IdiPAZ, Madrid, Spain; [Heath, Karen E.; Lapunzina, Pablo] Hosp Univ La Paz, Skeletal Dysplasia Multidisciplinary Unit, Madrid, Spain; [Riancho, Jose A.] Univ Cantabria, Dept Internal Med, Hosp Univ Marques Valdecilla, IDIVAL,RETICEF, E-39005 Santander, Spain</t>
  </si>
  <si>
    <t>Riancho, JA (reprint author), Hosp Univ Marques Valdecilla, Dept Internal Med, Ave Valdecilla Sn, Santander 39008, Spain.</t>
  </si>
  <si>
    <t>0953-6205</t>
  </si>
  <si>
    <t>Scheps, KG; Francipane, L; Nevado, J; Basack, N; Attie, M; Bergonzi, MF; Cerrone, GE; Lapunzina, P; Varela, V</t>
  </si>
  <si>
    <t>Multiple copy number variants in a pediatric patient with Hb H disease and intellectual disability</t>
  </si>
  <si>
    <t>[Scheps, Karen G.; Cerrone, Gloria E.; Varela, Viviana] Univ Buenos Aires, Fac Farm &amp; Bioquim, Catedra Genet, RA-1113 Buenos Aires, DF, Argentina; [Scheps, Karen G.; Cerrone, Gloria E.; Varela, Viviana] Univ Buenos Aires, CONICET, INIGEM Inst Inmunol Genet &amp; Metab, Buenos Aires, DF, Argentina; [Francipane, Liliana; Fernanda Bergonzi, Maria] Univ Buenos Aires, Hosp Clin Jose de San Martin, Div Genet, Buenos Aires, DF, Argentina; [Nevado, Julian; Lapunzina, Pablo] Univ Autonoma Madrid, Hosp Univ La Paz IdiPaz, INGEMM Inst Genet Med &amp; Mol, Madrid, Spain; [Nevado, Julian; Lapunzina, Pablo] CIBERER, Madrid, Spain; [Basack, Nora; Attie, Myriam] Hosp Ninos Dr Ricardo Gutierrez, Div Hematol, Buenos Aires, DF, Argentina</t>
  </si>
  <si>
    <t>Varela, V (reprint author), Univ Buenos Aires, Fac Farm &amp; Bioquim, Junin 956, RA-1113 Buenos Aires, DF, Argentina.</t>
  </si>
  <si>
    <t>Macatangga, M; De la Calle, M; Torres, ML; Bartha, JL</t>
  </si>
  <si>
    <t>Monozygotic Monochorionic Twins Discordant for Trisomy 21: A Reason to Evaluate Both Fetuses A Case Report</t>
  </si>
  <si>
    <t>JOURNAL OF REPRODUCTIVE MEDICINE</t>
  </si>
  <si>
    <t>[De la Calle, Maria] Hosp La Paz, Dept Obstet &amp; Gynecol, Maternal Fetal Unit, Paseo Castellana 261, Madrid 28046, Spain; Hosp La Paz, Dept Genet, Madrid, Spain</t>
  </si>
  <si>
    <t>De la Calle, M (reprint author), Hosp La Paz, Dept Obstet &amp; Gynecol, Maternal Fetal Unit, Paseo Castellana 261, Madrid 28046, Spain.</t>
  </si>
  <si>
    <t>0024-7758</t>
  </si>
  <si>
    <t>Noguera-Morel, L; Feito-Rodriguez, M; Maldonado-Cid, P; Garcia-Minaur, S; Kamsteeg, EJ; Gonzalez-Sarmiento, R; De Lucas-Laguna, R; Hernandez-Martin, A; Torrelo, A</t>
  </si>
  <si>
    <t>Two Cases of Autosomal Recessive Congenital Ichthyosis due to CYP4F22 Mutations: Expanding the Genotype of Self-Healing Collodion Baby</t>
  </si>
  <si>
    <t>PEDIATRIC DERMATOLOGY</t>
  </si>
  <si>
    <t>[Noguera-Morel, Lucero; Hernandez-Martin, Angela; Torrelo, Antonio] Hosp Univ Nino Jesus, Dept Dermatol, Madrid, Spain; [Feito-Rodriguez, Marta; Maldonado-Cid, Paola; De Lucas-Laguna, Raul] Hosp Univ La Paz, Dept Dermatol, Madrid, Spain; [Garcia-Minaur, Sixto] Univ Autonoma Madrid, Hosp Univ La Paz, Inst Med &amp; Mol Genet, Clin Genet Sect, Madrid, Spain; [Garcia-Minaur, Sixto] Inst Salud Carlos III, Ctr Invest Biomed Red Enfermedades Raras, Unit 753, Madrid, Spain; [Kamsteeg, Erik-Jan] Radboud Univ Nijmegen, Med Ctr, Dept Human Genet, Genome Diagnost, NL-6525 ED Nijmegen, Netherlands; [Gonzalez-Sarmiento, Rogelio] Univ Salamanca, Mol Med Unit, Dept Med, IBSAL, E-37008 Salamanca, Spain; [Gonzalez-Sarmiento, Rogelio] Univ Salamanca, Univ Hosp Salamanca, IBMCC, E-37008 Salamanca, Spain; [Gonzalez-Sarmiento, Rogelio] Univ Salamanca, CSIC, E-37008 Salamanca, Spain</t>
  </si>
  <si>
    <t>Hernandez-Martin, A (reprint author), Hosp Univ Nino Jesus, Dept Dermatol, Madrid, Spain.</t>
  </si>
  <si>
    <t>0736-8046</t>
  </si>
  <si>
    <t>E48</t>
  </si>
  <si>
    <t>E51</t>
  </si>
  <si>
    <t>Yaoita, M; Niihori, T; Mizuno, S; Okamoto, N; Hayashi, S; Watanabe, A; Yokozawa, M; Suzumura, H; Nakahara, A; Nakano, Y; Hokosaki, T; Ohmori, A; Sawada, H; Migita, O; Mima, A; Lapunzina, P; Santos-Simarro, F; Garcia-Minaur, S; Ogata, T; Kawame, H; Kurosawa, K; Ohashi, H; Inoue, SI; Matsubara, Y; Kure, S; Aoki, Y</t>
  </si>
  <si>
    <t>Spectrum of mutations and genotype-phenotype analysis in Noonan syndrome patients with RIT1 mutations</t>
  </si>
  <si>
    <t>[Yaoita, Masako; Niihori, Tetsuya; Inoue, Shin-ichi; Aoki, Yoko] Tohoku Univ, Sch Med, Dept Med Genet, Sendai, Miyagi 980, Japan; [Mizuno, Seiji] Cent Hosp Kasugai, Aichi Human Serv Ctr, Dept Pediat, Kasugai, Aichi, Japan; [Okamoto, Nobuhiko] Res Inst Maternal &amp; Child Hlth, Osaka Med Ctr, Dept Med Genet, Izumi, Japan; [Hayashi, Shion] Jikei Univ Hosp, Dept Neonatol, Tokyo, Japan; [Watanabe, Atsushi] Nippon Med Coll Hosp, Div Clin Genet, Tokyo, Japan; [Yokozawa, Masato] Hokkaido Med Ctr Child Hlth &amp; Rehabil, Dept Pediat Cardiol, Sapporo, Hokkaido, Japan; [Suzumura, Hiroshi] Dokkyo Med Univ, Dept Pediat, Mibu, Tochigi, Japan; [Nakahara, Akihiko] Miyazaki Univ, Fac Med, Dept Pediat, Miyazaki, Japan; [Nakano, Yusuke] Nagano Childrens Hosp, Dept Cardiol, Nagano, Japan; [Hokosaki, Tatsunori] Yokohama City Univ Med, Dept Pediat, Yokohama, Kanagawa, Japan; [Ohmori, Ayumi; Sawada, Hirofumi] Mie Univ, Dept Pediat, Tsu, Mie 514, Japan; [Migita, Ohsuke] St Marianna Univ, Sch Med, Dept Pediat, Kawasaki, Kanagawa, Japan; [Mima, Aya] Yodogawa Christians Hosp, Dept Pediat, Osaka, Japan; [Lapunzina, Pablo; Santos-Simarro, Fernando; Garcia-Minaur, Sixto] La Paz Univ Hosp, Inst Med &amp; Mol Genet INGEMM, Madrid, Spain; [Ogata, Tsutomu] Hamamatsu Univ Sch Med, Dept Pediat, Hamamatsu, Shizuoka 4313192, Japan; [Kawame, Hiroshi] Tohoku Univ, Tohoku Med Megabank Org, Div Genom Med Support &amp; Genet Counseling, Sendai, Miyagi 980, Japan; [Kurosawa, Kenji] Kanagawa Childrens Med Ctr, Div Med Genet, Yokohama, Kanagawa, Japan; [Ohashi, Hirofumi] Saitama Childrens Med Ctr, Div Med Genet, Saitama, Japan; [Matsubara, Yoichi] Natl Res Inst Child Hlth &amp; Dev, Tokyo, Japan; [Kure, Shigeo] Tohoku Univ, Sch Med, Dept Pediat, Sendai, Miyagi 980, Japan</t>
  </si>
  <si>
    <t>Aoki, Y (reprint author), Tohoku Univ, Sch Med, Dept Med Genet, Sendai, Miyagi 980, Japan.</t>
  </si>
  <si>
    <t>Salas, PC; Fernandez, L; Vela, M; Bueno, D; Gonzalez, B; Valentin, J; Lapunzina, P; Perez-Martinez, A</t>
  </si>
  <si>
    <t>The role of CDKN2A/B deletions in pediatric acute lymphoblastic leukemia</t>
  </si>
  <si>
    <t>PEDIATRIC HEMATOLOGY AND ONCOLOGY</t>
  </si>
  <si>
    <t>[Carrasco Salas, P.; Lapunzina, P.; Perez-Martinez, A.] Hosp Univ La Paz, Inst Med &amp; Mol Genet INGEMM, Lab Mol Pediat Hematooncol, P Castellana 261, Madrid 28046, Spain; [Fernandez, L.] Canc Res Natl Ctr, Clin Res Program, Madrid, Spain; [Vela, M.; Valentin, J.; Perez-Martinez, A.] IdiPAZ, Innate Immune Res Grp, Madrid, Spain; [Bueno, D.; Gonzalez, B.; Perez-Martinez, A.] Hosp Infantil Univ La Paz, Dept Pediat Hematooncol &amp; Stem Cell Transplantat, Madrid, Spain</t>
  </si>
  <si>
    <t>Salas, PC (reprint author), Hosp Univ La Paz, Inst Med &amp; Mol Genet INGEMM, Lab Mol Pediat Hematooncol, P Castellana 261, Madrid 28046, Spain.</t>
  </si>
  <si>
    <t>0888-0018</t>
  </si>
  <si>
    <t>Garcia, M; de Buitragob, JG; Pardo, L; Hinkle, PM; Moreno, JC</t>
  </si>
  <si>
    <t>Central Hypothyroidism and Biallelic Defect Near the D/ERY Motif of the TRHR Gene</t>
  </si>
  <si>
    <t>[Garcia, Marta; Moreno, Jose C.] La Paz Univ Hosp, Inst Med &amp; Mol Genet INGEMM, Thyroid Mol Lab, Madrid, Spain; [Garcia, Marta; Moreno, Jose C.] Autonomous Univ Madrid, Madrid, Spain; [Gonzalez de Buitragob, Jesus] San Pedro de Alcantara Hosp, Dept Pediat, Caceres, Spain; [Pardo, Leonardo] Autonomous Univ Barcelona, Fac Med, Biostat Unit, Computat Med Lab, Barcelona, Spain; [Hinkle, Patricia M.] Univ Rochester, Med Ctr, Dept Pharmacol &amp; Physiol, Rochester, NY 14642 USA</t>
  </si>
  <si>
    <t>Garcia, M; Espinosa, N; Guerrero-Fernandez, J; Salamanca, L; Morais, A; Gracia, R; Elkoro, IG; Casadoc, IG; de Nanclares, GP; Moreno, JC</t>
  </si>
  <si>
    <t>Early Onset Obesity and Hyperphagia Associated with Defects in the GNAS Gene</t>
  </si>
  <si>
    <t>[Garcia, Marta; Moreno, Jose C.] Autonomous Univ Madrid, La Paz Univ Hosp, Inst Med &amp; Mol Genet INGEMM, Thyroid Mol Lab, Madrid, Spain; [Espinosa, Nuria] Vega Baja Hosp, Dept Paediat, Alicante, Spain; [Guerrero-Fernandez, Julio; Salamanca, Luis; Gracia, Ricardo; Gonzalez Casadoc, Isabel] La Paz Univ Hosp, Paediat Endocrinol Dept, Madrid, Spain; [Morais, Ana] La Paz Univ Hosp, Paediat Nutr Unit, Madrid, Spain; [Garin Elkoro, Intza; Perez de Nanclares, Guiomar] OSI Araba Univ Hosp, Res Unit, Epigenet Mol Lab, Vitoria, Spain</t>
  </si>
  <si>
    <t>Villafuerte, B; de Benito, DN; Lacamara, N; Garcia, M; Lumbreras, C; de Randamie, R; Nevado, J; Moreno, JC</t>
  </si>
  <si>
    <t>Identification of a "Cryptic" De Novo Deletion in NKX2.1 in the Brain-Lung-Thyroid Syndrome using Genomic SNP Arrays</t>
  </si>
  <si>
    <t>[Villafuerte, Beatriz; Lacamara, Nerea; Garcia, Marta; Lumbreras, Cesar; de Randamie, Rajdee; Carlos Moreno, Jose] Autonomous Univ Madrid, La Paz Univ Hosp, Thyroid Mol Lab, Inst Med &amp; Mol Genet INGEMM, Madrid, Spain; [Natera de Benito, Daniel] Fuenlabrada Univ Hosp, Madrid, Spain; [Nevado, Julian] Autonomous Univ Madrid, La Paz Univ Hosp, Struct &amp; Funct Genom, Inst Med &amp; Mol Genet INGEMM, Madrid, Spain</t>
  </si>
  <si>
    <t>Rodriguez, F; Vallejos, C; Unanue, N; Hernandez, MI; Celis, S; Arenas, R; Palomares, M; Heath, K; Lopez, MT; Cassorla, F</t>
  </si>
  <si>
    <t>Copy Number Variation of RAS/MAPK Pathway Genes in Patients with Isolated Cryptorchidism</t>
  </si>
  <si>
    <t>[Rodriguez, F.; Vallejos, C.; Unanue, N.; Hernandez, M., I; Cassorla, F.] Univ Chile, Inst Maternal &amp; Child Res IDIMI, Santiago, Chile; [Celis, S.; Lopez, M. T.] Hosp Clin San Borja Arriaran, Pediat Urol Dept, Santiago, Chile; [Arenas, R.; Palomares, M.; Heath, K.] Hosp Univ La Paz, Inst Med &amp; Mol Genet INGEMM, Madrid, Spain</t>
  </si>
  <si>
    <t>Barraza-Garcia, J; Rivera-Pedroza, CI; Salamanca, L; Belinchon, A; Lopez-Gonzalez, V; Sentchordi-Montane, L; del Pozo, A; Santos-Simarro, F; Campos-Barros, A; Lapunzina, P; Guillen-Navarro, E; Gonzalez-Casado, I; Garcia-Minaur, S; Heath, KE</t>
  </si>
  <si>
    <t>Two Novel POC1A Mutations in the Primordial Dwarfism, SOFT Syndrome: Clinical Homogeneity but Also Unreported Malformations</t>
  </si>
  <si>
    <t>[Barraza-Garcia, Jimena; Ivan Rivera-Pedroza, Carlos; Belinchon, Alberta; Sentchordi-Montane, Lucia; del Pozo, Angela; Santos-Simarro, Fernando; Campos-Barros, Angel; Lapunzina, Pablo; Garcia-Minaur, Sixto; Heath, Karen E.] Univ Autonoma Madrid, Hosp Univ La Paz, IdiPAZ, Inst Med &amp; Mol Genet INGEMM, Madrid, Spain; [Barraza-Garcia, Jimena; Belinchon, Alberta; Lopez-Gonzalez, Vanesa; del Pozo, Angela; Santos-Simarro, Fernando; Campos-Barros, Angel; Lapunzina, Pablo; Guillen-Navarro, Encarna; Garcia-Minaur, Sixto; Heath, Karen E.] Inst Salud Carlos III, Ctr Invest Biomed Red Enfermedades Raras CIBERER, Madrid, Spain; [Barraza-Garcia, Jimena; Ivan Rivera-Pedroza, Carlos; Belinchon, Alberta; Sentchordi-Montane, Lucia; Santos-Simarro, Fernando; Lapunzina, Pablo; Gonzalez-Casado, Isabel; Garcia-Minaur, Sixto; Heath, Karen E.] Hosp Univ La Paz, Multidisciplinary Skeletal Dysplasia Unit UMDE, Madrid 28046, Spain; [Salamanca, Luis; Gonzalez-Casado, Isabel] Univ Autonoma Madrid, Hosp Univ La Paz, Dept Pediat Endocrinol, E-28049 Madrid, Spain; [Lopez-Gonzalez, Vanesa; Guillen-Navarro, Encarna] Hosp Clin Univ Virgen Arrixaca, Med Genet Sect, Dept Pediat, Murcia, Spain; [Sentchordi-Montane, Lucia] Hosp Univ Infanta Leonor, Dept Pediat Endocrinol, Madrid, Spain; [Guillen-Navarro, Encarna] UCAM Univ Catolica San Antonio Murcia, Catedra Genet Med, Murcia, Spain</t>
  </si>
  <si>
    <t>Heath, KE (reprint author), Hosp Univ La Paz, Inst Med &amp; Mol Genet INGEMM, P Castellana 261, Madrid 28046, Spain.</t>
  </si>
  <si>
    <t>TP53 and CDKN1A mutation analysis in families with Li-Fraumeni and Li-Fraumeni like syndromes.</t>
  </si>
  <si>
    <t>Andrade, Raissa Coelho; Dos Santos, Anna Claudia Evangelista; de Aguirre Neto, Joaquim Caetano; Nevado, Julian; Lapunzina, Pablo; Vargas, Fernando Regla</t>
  </si>
  <si>
    <t>Familial cancer</t>
  </si>
  <si>
    <t>2016 Oct 6 (Epub 2016 Oct 06)</t>
  </si>
  <si>
    <t>Genetics Division, Instituto Nacional de Cancer, Rio de Janeiro, Brazil.</t>
  </si>
  <si>
    <t>1573-7292</t>
  </si>
  <si>
    <t>MEDLINE:27714481</t>
  </si>
  <si>
    <t>Rothmund-Thomson Syndrome: novel pathogenic mutations and frequencies of variants in the RECQL4 and USB1 (C16orf57) gene.</t>
  </si>
  <si>
    <t>Suter, Aude-Annick; Itin, Peter; Heinimann, Karl; Ahmed, Munaza; Ashraf, Tazeen; Fryssira, Helen; Kini, Usha; Lapunzina, Pablo; Miny, Peter; Sommerlund, Mette; Suri, Mohnish; Vaeth, Signe; Vasudevan, Pradeep; Gallati, Sabina</t>
  </si>
  <si>
    <t>Molecular genetics &amp; genomic medicine</t>
  </si>
  <si>
    <t>2016 May</t>
  </si>
  <si>
    <t>Division of Human GeneticsDepartment of PaediatricsInselspitalUniversity of BernCH-3010BernSwitzerland; Department of Clinical ResearchUniversity of BernCH-3010BernSwitzerland.</t>
  </si>
  <si>
    <t>2324-9269</t>
  </si>
  <si>
    <t>PubMed-not-MEDLINE</t>
  </si>
  <si>
    <t>10.1002/mgg3.209</t>
  </si>
  <si>
    <t>MEDLINE:27247962</t>
  </si>
  <si>
    <t>Cover Image, Volume 170A, Number 4, April 2016.</t>
  </si>
  <si>
    <t>Scheps, Karen G; Francipane, Liliana; Nevado, Julian; Basack, Nora; Attie, Myriam; Bergonzi, Maria Fernanda; Cerrone, Gloria E; Lapunzina, Pablo; Varela, Viviana</t>
  </si>
  <si>
    <t>i</t>
  </si>
  <si>
    <t>2016 Apr</t>
  </si>
  <si>
    <t>Catedra de Genetica, Facultad de Farmacia y Bioquimica, Universidad de Buenos Aires, Ciudad de Buenos Aires, Argentina.</t>
  </si>
  <si>
    <t>10.1002/ajmg.a.37633</t>
  </si>
  <si>
    <t>MEDLINE:27001913</t>
  </si>
  <si>
    <t>Vera, R; Dotor, E; Feliu, J; Gonzalez, E; Laquente, B; Macarulla, T; Martinez, E; Maurel, J; Salgado, M; Manzano, JL</t>
  </si>
  <si>
    <t>SEOM Clinical Guideline for the treatment of pancreatic cancer (2016)</t>
  </si>
  <si>
    <t>[Vera, R.] Complejo Hosp Navarra, Dept Med Oncol, C Irunlarrea 3, Pamplona 31008, Spain; [Dotor, E.] Consorcio Sanitario Terrassa, Barcelona, Spain; [Feliu, J.] Hosp Univ Paz, Madrid, Spain; [Gonzalez, E.] Complejo Hosp Univ Granada Virgen de las Nieves, Granada, Spain; [Laquente, B.] Hosp Duran &amp; Reynals, ICO Hospitalet LLobregat, Lhospitalet De Llobregat, Spain; [Macarulla, T.] Hosp Valle De Hebron, Barcelona, Spain; [Martinez, E.] Hosp Univ Marques Valdecilla, Santander, Spain; [Maurel, J.] Hosp Clinic &amp; Prov Barcelona, Barcelona, Spain; [Salgado, M.] Complexo Hosp Orense CHUO, Orense, Spain; [Manzano, J. L.] Hosp Badalona Germans Trias &amp; Pujol, ICO Badalona, Barcelona, Spain</t>
  </si>
  <si>
    <t>Vera, R (reprint author), Complejo Hosp Navarra, Dept Med Oncol, C Irunlarrea 3, Pamplona 31008, Spain.</t>
  </si>
  <si>
    <t>Martin-Richard, M; Beveridge, RD; Arrazubi, V; Alsina, M; Guzman, MG; Custodio, AB; Gomez, C; Munoz, FL; Pazo, R; Rivera, F</t>
  </si>
  <si>
    <t>SEOM Clinical Guideline for the diagnosis and treatment of esophageal cancer (2016)</t>
  </si>
  <si>
    <t>[Martin-Richard, M.] Hosp Santa Creu &amp; Sant Pau, Serv Oncol Med, Dept Med Oncol, St Antoni Maria Claret 167, Barcelona 08025, Spain; [Diaz Beveridge, R.] Hosp Univ &amp; Politecn Fe, Dept Med Oncol, Valencia, Spain; [Arrazubi, V.] Hosp Basurto, Dept Med Oncol, Bilbao, Spain; [Alsina, M.] Hosp Valle De Hebron, Dept Med Oncol, Barcelona, Spain; [Galan Guzman, M.] Hosp Duran &amp; Reynals ICO, Dept Med Oncol, Lhospitalet De Llobregat, Spain; [Custodio, A. B.] Hosp Univ Paz, Madrid, Spain; [Gomez, C.] Hosp Univ 12 Octubre, Dept Med Oncol, Madrid, Spain; [Munoz, F. L.] Hosp Univ Ramon &amp; Cajal, Dept Med Oncol, Madrid, Spain; [Pazo, R.] Hosp Univ Miguel Servet, Dept Med Oncol, Zaragoza, Spain; [Rivera, F.] Hosp Univ Marques Valdecilla, Dept Med Oncol, Santander, Spain</t>
  </si>
  <si>
    <t>Martin-Richard, M (reprint author), Hosp Santa Creu &amp; Sant Pau, Serv Oncol Med, Dept Med Oncol, St Antoni Maria Claret 167, Barcelona 08025, Spain.</t>
  </si>
  <si>
    <t>Santaballa, A; Barretina, P; Casado, A; Garcia, Y; Gonzalez-Martin, A; Guerra, E; Lainez, N; Martinez, J; Redondo, A; Romero, I</t>
  </si>
  <si>
    <t>SEOM Clinical Guideline in ovarian cancer (2016)</t>
  </si>
  <si>
    <t>[Santaballa, A.] Hosp Univ &amp; Politecn La Fe, Serv Oncol Med, Avda Fernando Abril Martorell 106, Valencia 46026, Spain; [Barretina, P.] Inst Catala Oncol, Serv Oncol Med, Girona, Spain; [Casado, A.] Hosp Clin Univ, Serv Oncol Med, Madrid, Spain; [Garcia, Y.] Corp Sanitaria Parc Tauli, Serv Oncol Med, Sabadell, Spain; [Gonzalez-Martin, A.] MD Anderson Canc Ctr, Serv Oncol Med, Madrid, Spain; [Guerra, E.] Hosp Univ Ramon &amp; Cajal, Serv Oncol Med, Madrid, Spain; [Lainez, N.] Complejo Hosp Navarra, Serv Oncol Med, Pamplona, Spain; [Martinez, J.] Hosp Univ Virgen de la Arrixaca, Serv Oncol Med, Murcia, Spain; [Redondo, A.] Hosp Univ La Paz, Serv Oncol Med, Madrid, Spain; [Romero, I.] Fdn Inst Valenciano Oncol, Serv Oncol Med, Valencia, Spain</t>
  </si>
  <si>
    <t>Santaballa, A (reprint author), Hosp Univ &amp; Politecn La Fe, Serv Oncol Med, Avda Fernando Abril Martorell 106, Valencia 46026, Spain.</t>
  </si>
  <si>
    <t>Mirza, MR; Monk, BJ; Herrstedt, J; Oza, AM; Mahner, S; Redondo, A; Fabbro, M; Ledermann, JA; Lorusso, D; Vergote, I; Ben-Baruch, NE; Marth, C; Madry, R; Christensen, RD; Berek, JS; Dorum, A; Tinker, AV; du Bois, A; Gonzalez-Martin, A; Follana, P; Benigno, B; Rosenberg, P; Gilbert, L; Rimel, BJ; Buscema, J; Balser, JP; Agarwal, S; Matulonis, UA</t>
  </si>
  <si>
    <t>Niraparib Maintenance Therapy in Platinum-Sensitive, Recurrent Ovarian Cancer</t>
  </si>
  <si>
    <t>[Mirza, M. R.] Nord Soc Gynecol Oncol, Copenhagen, Denmark; [Mirza, M. R.] Copenhagen Univ Hosp, Rigshosp, Copenhagen, Denmark; [Herrstedt, J.] Univ Southern Denmark, Odense Univ Hosp, Odense, Denmark; [Christensen, R. D.] Univ Southern Denmark, European Network Gynacol Oncol Trial, Odense, Denmark; [Christensen, R. D.] Univ Southern Denmark, Inst Publ Hlth, Res Unit Gen Practice, Odense, Denmark; [Monk, B. J.] Univ Arizona, Phoenix, AZ USA; [Monk, B. J.] Creighton Univ Phoenix, Phoenix, AZ USA; [Monk, B. J.; Buscema, J.] Arizona Oncol Associates, Tucson, AZ USA; [Oza, A. M.] Univ Toronto, Univ Hlth Network, Princess Margaret Canc Ctr, Princess Margaret Consortium, Toronto, ON, Canada; [Tinker, A. V.] British Columbia Canc Agcy, Vancouver, BC, Canada; [Gilbert, L.] McGill Univ, Ctr Hlth, Montreal, PQ, Canada; [Mahner, S.] Arbeitsgemeinschaft Gynakol Onkol, Munich, Germany; [Mahner, S.] Univ Munich, Munich, Germany; [du Bois, A.] Kliniken Essen Mitte, Essen, Germany; [Redondo, A.; Gonzalez-Martin, A.] GEICO, Madrid, Spain; [Redondo, A.] Hosp Univ La Paz, Madrid, Spain; [Gonzalez-Martin, A.] MD Anderson Canc Ctr Madrid, Madrid, Spain; [Fabbro, M.] French Investigator Grp Ovarian &amp; Breast Canc GIN, Montpellier, France; [Fabbro, M.] Inst Canc Montpellier, Montpellier, France; [Follana, P.] GINECO, Nice, France; [Follana, P.] Ctr Antoine Lacassagne, Nice, France; [Ledermann, J. A.] UCL, Natl Inst Canc Res, London, England; [Ledermann, J. A.] UCL, UCL Canc Inst, London, England; [Lorusso, D.] Ist Nazl Tumori, Fdn Ist Ricovero &amp; Cura Carattere Sci, Mario Negri Gynecol Oncol Grp, Multictr Italian Trials Ovarian Canc, Milan, Italy; [Vergote, I.] Luxembourg Gynecol Oncol Grp, Leuven, Belgium; [Vergote, I.] Univ Leuven, Leuven, Belgium; [Ben-Baruch, N. E.] Kaplan Med Ctr, Rehovot, Israel; [Marth, C.] AGO Austria, Innsbruck, Austria; [Marth, C.] Med Univ Innsbruck, Innsbruck, Austria; [Madry, R.] Cent &amp; Eastern European Gynecol Oncol Grp, Poznan, Poland; [Madry, R.] Uniwersytet Med Poznaniu, Poznan, Poland; [Berek, J. S.] Stanford Comprehens Canc Inst, Stanford, CA USA; [Rimel, B. J.] Cedars Sinai Med Ctr, West Hollywood, CA USA; [Dorum, A.] Oslo Univ Hosp, Radiumhosp, Oslo, Norway; [Benigno, B.] Northside Hosp, Atlanta, GA USA; [Rosenberg, P.] Univ Sjukhuset, Linkoping, Sweden; [Balser, J. P.] Veristat, Southborough, MA USA; [Agarwal, S.] Tesaro, Waltham, MA USA; [Matulonis, U. A.] Dana Farber Canc Inst, Boston, MA 02115 USA</t>
  </si>
  <si>
    <t>Mirza, MR (reprint author), Copenhagen Univ Hosp, Rigshosp, Dept Oncol, DK-2100 Copenhagen, Denmark.</t>
  </si>
  <si>
    <t>Lopez-Gomez, M; Casado, E; Munoz, M; Alcala, S; Moreno-Rubio, J; D'Errico, G; Jimenez-Gordo, AM; Salinas, S; Sainz, B</t>
  </si>
  <si>
    <t>Current evidence for cancer stem cells in gastrointestinal tumors and future research perspectives</t>
  </si>
  <si>
    <t>CRITICAL REVIEWS IN ONCOLOGY HEMATOLOGY</t>
  </si>
  <si>
    <t>[Lopez-Gomez, Miriam; Casado, Enrique; Maria Jimenez-Gordo, Ana] Infanta Sofia Univ Hosp, SS Reyes, Dept Med Oncol, Madrid, Spain; [Lopez-Gomez, Miriam; Casado, Enrique; Moreno-Rubio, Juan; Maria Jimenez-Gordo, Ana] Infanta Sofia Univ Hosp, SS Reyes, Precis Oncol Lab, Madrid, Spain; [Alcala, Sonia; D'Errico, Gabriele; Sainz, Bruno, Jr.] Univ Autonoma Madrid, Dept Biochem, Calle Arzobispo Morcillo 4, Madrid, Spain; [Alcala, Sonia; Sainz, Bruno, Jr.] Inst Invest Biomed Alberto Sols CSIC UAM, Dept Canc Biol, Madrid, Spain; [Alcala, Sonia; Sainz, Bruno, Jr.] IRYCIS, Enfermedades Cron &amp; Canc Area, Madrid, Spain; [Munoz, Marta; Salinas, Silvia] Infanta Sofia Univ Hosp, SS Reyes, Dept Pathol Anat, Madrid, Spain</t>
  </si>
  <si>
    <t>Lopez-Gomez, M (reprint author), Infanta Sofia Univ Hosp, SS Reyes, Dept Med Oncol, Madrid, Spain.; Sainz, B (reprint author), Univ Autonoma Madrid, Dept Biochem, Calle Arzobispo Morcillo 4, Madrid, Spain.</t>
  </si>
  <si>
    <t>1040-8428</t>
  </si>
  <si>
    <t>Carmona-Bayonas, A; Jimenez-Fonseca, P; Lorenzo, MLS; Ramchandani, A; Martinez, EA; Custodio, A; Garrido, M; Echavarria, I; Cano, JM; Barreto, JEL; Garcia, TG; Mancenido, FA; Lacalle, A; Cardona, MF; Mangas, M; Visa, L; Buxo, E; Azkarate, A; Diaz-Serrano, A; Montes, AF; Rivera, F</t>
  </si>
  <si>
    <t>On the Effect of Triplet or Doublet Chemotherapy in Advanced Gastric Cancer: Results From a National Cancer Registry</t>
  </si>
  <si>
    <t>JOURNAL OF THE NATIONAL COMPREHENSIVE CANCER NETWORK</t>
  </si>
  <si>
    <t>[Carmona-Bayonas, Alberto; Garcia Garcia, Teresa] Hosp Univ Morales Meseguer, Hematol &amp; Med Oncol Dept, UMU, IMIB, Calle Marques de los Velez S-N, Murcia 30008, Spain; [Jimenez-Fonseca, Paula; Sanchez Lorenzo, Maria Luisa] Hosp Univ Cent Asturias, Med Oncol Dept, Oviedo, Spain; [Ramchandani, Avinash] Hosp Univ Insular Gran Canaria, Med Oncol Dept, Las Palmas Gran Canaria, Spain; [Asensio Martinez, Elena] Hosp Gen Univ Elche, Med Oncol Dept, Alicante, Spain; [Custodio, Ana] Hosp Univ La Paz, Med Oncol Dept, Madrid, Spain; [Garrido, Marcelo] Hosp Univ Ciudad Real, Hematol &amp; Med Oncol Dept, Ciudad Real, Spain; [Echavarria, Isabel] Hosp Univ Gregorio Maranon, Med Oncol Dept, Madrid, Spain; [Maria Cano, Juana] Hosp Gen Ciudad Real, Med Oncol Dept, Ciudad Real, Spain; [Lorenzo Barreto, Jose Enrique] Hosp Univ Canarias, Med Oncol Dept, Santa Cruz De Tenerife, Spain; [Alvarez Mancenido, Felipe] Hosp Univ Cent Asturias, Dept Pharm, Oviedo, Spain; [Lacalle, Alejandra] Complejo Hosp Navarra, Med Oncol Dept, Pamplona, Spain; [Ferrer Cardona, Marta] Hosp Univ Parc Tauli, Med Oncol Dept, Sabadell, Spain; [Mangas, Monserrat] Hosp Galdakao Usansolo, Med Oncol Dept, Usansolo, Spain; [Visa, Laura] Hosp Univ Mar, Med Oncol Dept, Barcelona, Spain; [Buxo, Elvira] Hosp Clin Barcelona, Med Oncol Dept, Barcelona, Spain; [Azkarate, Aitor] Hosp Univ Son Espases, Med Oncol Dept, Mallorca, Spain; [Diaz-Serrano, Asuncion] Hosp Univ Doce Octubre, Med Oncol Dept, Madrid, Spain; [Fernandez Montes, Ana] Complejo Hosp Orense, Med Oncol Dept, Orense, Spain; [Rivera, Fernando] Hosp Univ Valdecilla, Med Oncol Dept, Santander, Spain</t>
  </si>
  <si>
    <t>Carmona-Bayonas, A (reprint author), Hosp Univ Morales Meseguer, Hematol &amp; Med Oncol Dept, UMU, IMIB, Calle Marques de los Velez S-N, Murcia 30008, Spain.</t>
  </si>
  <si>
    <t>1540-1405</t>
  </si>
  <si>
    <t>Garcia-Alfonso, P; Feliu, J; Garcia-Carbonero, R; Gravalos, C; Guillen-Ponce, C; Sastre, J; Garcia-Foncillas, J</t>
  </si>
  <si>
    <t>Is regorafenib providing clinically meaningful benefits to pretreated patients with metastatic colorectal cancer?</t>
  </si>
  <si>
    <t>[Garcia-Alfonso, P.] Gregorio Maranon Univ Hosp, Dept Med Oncol, RTICC, Inst Carlos 3,Spanish Minist Sci &amp; Innovat, Madrid, Spain; [Feliu, J.] La Paz Univ Hosp, Dept Med Oncol, Madrid, Spain; [Garcia-Carbonero, R.; Gravalos, C.] Doce de Octubre Univ Hosp, Dept Med Oncol, RTICC, Inst Carlos 3,Spanish Minist Sci &amp; Innovat, Madrid, Spain; [Guillen-Ponce, C.] Ramon y Cajal Univ Hosp, Dept Med Oncol, RTICC, Inst Carlos 3,Spanish Minist Sci &amp; Innovat, Madrid, Spain; [Sastre, J.] Clin San Carlos Univ Hosp, Dept Med Oncol, RTICC, Inst Carlos 3,Spanish Minist Sci &amp; Innovat, Madrid, Spain; [Garcia-Foncillas, J.] Autonomous Univ Madrid, Fdn Jimenez Diaz, Univ Hosp, Oncol Dept,Canc Inst, Madrid, Spain</t>
  </si>
  <si>
    <t>Garcia-Alfonso, P (reprint author), Gregorio Maranon Univ Hosp, Dept Med Oncol, RTICC, Inst Carlos 3,Spanish Minist Sci &amp; Innovat, Madrid, Spain.</t>
  </si>
  <si>
    <t>Arance, AM; Berrocal, A; Lopez-Martin, JA; de la Cruz-Merino, L; Soriano, V; Algarra, SM; Alonso, L; Cerezuela, P; La Orden, B; Espinosa, E</t>
  </si>
  <si>
    <t>Safety of vemurafenib in patients with BRAF (V600) mutated metastatic melanoma: the Spanish experience</t>
  </si>
  <si>
    <t>[Arance, A. M.] Hosp Clin Barcelona, Barcelona, Spain; [Arance, A. M.] IDIBAPS, Barcelona, Spain; [Berrocal, A.] Hosp Gen Univ Valencia, Valencia, Spain; [Lopez-Martin, J. A.] Hosp Univ 12 Octubre, Madrid, Spain; [de la Cruz-Merino, L.] Hosp Univ Virgen de la Macarena Sevilla, Seville, Spain; [Soriano, V.] Inst Valenciano Oncol, Valencia, Spain; [Martin Algarra, S.] Clin Univ Navarra, Navarra, Spain; [Alonso, L.] Hosp Clin Malaga, Malaga, Spain; [Cerezuela, P.] Hosp Univ Santa Lucia Cartagena, Cartagena, Spain; [La Orden, B.] Roche Farma, Madrid, Spain; [Espinosa, E.] Hosp Univ La Paz, Madrid, Spain</t>
  </si>
  <si>
    <t>Arance, AM (reprint author), Hosp Clin Barcelona, Barcelona, Spain.; Arance, AM (reprint author), IDIBAPS, Barcelona, Spain.</t>
  </si>
  <si>
    <t>Lorusso, D; Gonzalez-Martin, A; Luck, HJ; Rau, J; Selle, F; Colombo, N; Ottevanger, P; Mirza, MR; Berger, R; Garcia-Donas, J; Grischke, EM; Berton-Rigaud, D; Redondo, A; Vergote, I; Poveda, A; Bastiere-Truchot, L; Cardona, A; du Bois, A; Kurzeder, C</t>
  </si>
  <si>
    <t>FINAL OVERALL SURVIVAL RESULTS FROM the DOUBLE-BLIND PLACEBO-CONTROLLED RANDOMISED PHASE III PENELOPE TRIAL EVALUATING PERTUZUMAB IN PLATINUM-RESISTANT OVARIAN CANCER WITH LOW TUMOUR HER3 mRNA EXPRESSION</t>
  </si>
  <si>
    <t>[Lorusso, D.] MITO, Milan, Italy; [Lorusso, D.] Fdn IRCCS Natl Canc Inst, Gynecol Oncol Unit, Milan, Italy; [Gonzalez-Martin, A.] GEICO, Madrid, Spain; [Gonzalez-Martin, A.] MD Anderson Canc Ctr Spain, Dept Med Oncol, Madrid, Spain; [Lueck, H. J.] AGO, Pelikanpl, Hannover, Germany; [Lueck, H. J.] Pelikanpl, Hannover, Germany; [Rau, J.] Philipps Univ Marburg, Coordinating Ctr Clin Trials, Marburg, Germany; [Selle, F.] GINECO Grp Hosp Diaconesses Croix St Simon &amp; Alli, Med Oncol Serv, Paris, France; [Colombo, N.] MaNGO European Inst Oncol, Milan, Italy; [Colombo, N.] Univ Milano Bicocca, Div Med Gynecol Oncol, Milan, Italy; [Ottevanger, P.] DGOG, Nijmegen, Netherlands; [Ottevanger, P.] Radboud Univ Nijmegen, Med Ctr, Med Oncol, Nijmegen, Netherlands; [Mirza, M. R.] NSGO, Copenhagen, Denmark; [Mirza, M. R.] Copenhagen Univ Hosp, Rigshosp, Dept Oncol, Copenhagen, Denmark; [Berger, R.] AGO A, Innsbruck, Austria; [Berger, R.] Univ Clin Gynaecol &amp; Obstet, Austrian AGO, Study Ctr, Innsbruck, Austria; [Garcia-Donas, J.] GEICO, Madrid, Spain; [Garcia-Donas, J.] Hosp Univ San Chinarro, Oncol Med, Madrid, Spain; [Grischke, E. M.] AGO, Tubingen, Germany; [Grischke, E. M.] Univ Tubingen, Dept Obstet &amp; Gynaecol, Tubingen, Germany; [Berton-Rigaud, D.] GINECO, Nantes, France; [Berton-Rigaud, D.] Integrated Ctr Oncol Nantes Angers, Med Oncol, Nantes, France; [Redondo, A.] GEICO, Madrid, Spain; [Redondo, A.] Hosp Univ La Paz, Serv Oncol, Madrid, Spain; [Vergote, I.] AGO, Leuven, Belgium; [Vergote, I.] Univ Hosp Leuven, Gynaecol &amp; Obstet, Leuven, Belgium; [Poveda, A.] GEICO, Valencia, Spain; [Poveda, A.] Inst Valenciano Oncol, Gynecol Oncol, Valencia, Spain; [Bastiere-Truchot, L.] F Hoffmann La Roche, Prod Dev Med Affairs, Basel, Switzerland; [Cardona, A.] F Hoffmann La Roche, Prod Dev Med Affairs Biometr, Basel, Switzerland; [du Bois, A.; Kurzeder, C.] AGO, Essen, Germany; [du Bois, A.; Kurzeder, C.] Kliniken Essen Mitte, Dept Gynaecol &amp; Gynaecol Oncol, Essen, Germany</t>
  </si>
  <si>
    <t>Matulonis, U; Herrstedt, J; Oza, A; Mahner, S; Redondo, A; Fabbro, M; Ledermann, J; Lorusso, D; Vergote, I; Rosengarten, O; Reinthaller, A; Madry, R; Monk, BJ; Dorum, A; Tinker, AV; DuBois, A; Martin, AG; Follana, P; Berek, JS; Gilbert, L; Benigno, B; Rosenberg, P; Rimel, BJ; Buscema, J; Balser, J; Agarwal, S; Mirza, MR</t>
  </si>
  <si>
    <t>ENGOT-OV16/NOVA: A MAINTENANCE STUDY WITH NIRAPARIB VERSUS PLACEBO IN PATIENTS WITH PLATINUM-SENSITIVE OVARIAN CANCER</t>
  </si>
  <si>
    <t>[Matulonis, U.] Dana Farber Canc Inst, Boston, MA 02115 USA; [Herrstedt, J.] NSGO, Odense, Denmark; [Herrstedt, J.] Odense Univ Hosp, Odense, Denmark; [Oza, A.] Univ Hlth Network, Toronto, ON, Canada; [Mahner, S.] AGO, Munich, Germany; [Mahner, S.] Univ Munich, Munich, Germany; [Redondo, A.] GEICO, Madrid, Spain; [Redondo, A.] Hosp Univ La Paz, Madrid, Spain; [Fabbro, M.] GINECO, Montpellier, France; [Fabbro, M.] Inst Canc Montpellier, Montpellier, France; [Ledermann, J.] UCL, NCRI, London, England; [Ledermann, J.] UCL, UCL Canc Inst, London, England; [Lorusso, D.] MITO MaNGO, Milan, Italy; [Lorusso, D.] Fdn IRCCS Natl Canc Inst, Milan, Italy; [Vergote, I.] BGOG, Leuven, Belgium; [Vergote, I.] Univ Leuven, Leuven, Belgium; [Rosengarten, O.] ISGO, Jerusalem, Israel; [Rosengarten, O.] Shaare Zedek Med Ctr, Jerusalem, Israel; [Reinthaller, A.] AGO Austria, Vienna, Austria; [Reinthaller, A.] Med Univ Vienna, Vienna, Austria; [Madry, R.] CEEGOG, Poznan, Poland; [Madry, R.] Uniwersytet Med Poznaniu, Poznan, Poland; [Monk, B. J.] Univ Arizona, Canc Ctr Phoenix, Phoenix, AZ USA; [Dorum, A.] Oslo Univ Hosp, Dept Gynecol Oncol, Oslo, Norway; [Tinker, A. V.] British Columbia Canc Agcy, Vancouver, BC, Canada; [DuBois, A.] AGO, Essen, Germany; [DuBois, A.] Kliniken Essen Mitte, Essen, Germany; [Gonzalez Martin, A.] GEICO, Madrid, Spain; [Gonzalez Martin, A.] MD Anderson Canc Ctr Madrid, Madrid, Spain; [Follana, P.] GINECO, Nice, France; [Follana, P.] Ctr Antoine Lacassagne, Nice, France; [Berek, J. S.] Stanford Womens Canc Ctr, Stanford, CA USA; [Gilbert, L.] McGill Univ MUHC, Montreal, PQ, Canada; [Benigno, B.] Univ Gynecol Oncol, Atlanta, GA USA; [Rosenberg, P.] NSGO, Linkoping, Sweden; [Rosenberg, P.] Univ Sjukhuset, Linkoping, Sweden; [Rimel, B. J.] Cedars Sinai Med Ctr, West Hollywood, CA USA; [Buscema, J.] Arizona Oncol Associates PC, HOPE, Tucson, AZ USA; [Balser, J.] Veristat LLC, Southborough, MA USA; [Agarwal, S.] TESARO Inc, Waltham, MA USA; [Mirza, M. R.] NSGO, Copenhagen, Denmark; [Mirza, M. R.] Copenhagen Univ Hosp, Rigshosp, Copenhagen, Denmark</t>
  </si>
  <si>
    <t>Monk, BJ; Poveda, A; Vergote, I; Raspagliesi, F; Fujiwara, K; Bae, DS; Oaknin, A; Ray-Coquard, I; Provencher, DM; Karlan, BY; Lhomme, C; Richardson, G; Rincon, DG; Coleman, RL; Marth, C; Brize, A; Fabbro, M; Redondo, A; Bamias, A; Ma, HJ; Vogl, FD; Bach, BA; Oza, AM</t>
  </si>
  <si>
    <t>Final results of a phase 3 study of trebananib plus weekly paclitaxel in recurrent ovarian cancer (TRINOVA-1): Long-term survival, impact of ascites, and progression-free survival-2</t>
  </si>
  <si>
    <t>[Monk, Bradley J.] Univ Arizona, Canc Ctr Dign Hlth, St Josephs Hosp &amp; Med Ctr, Dept Obstet &amp; Gynecol, Phoenix, AZ USA; [Poveda, Andres] Fdn Inst Valenciano Oncol, Area Clin Oncol Ginecol, Valencia, Spain; [Vergote, Ignace] Katholieke Univ Leuven, European Union, Dept Obstet &amp; Gynecol, Univ Hosp Leuven,Leuven Canc Inst, Leuven, Belgium; [Raspagliesi, Francesco] Fdn IRCCS, Gynecol Oncol Unit, Ist Nazl Cura &amp; Studio Tumori, Milan, Italy; [Fujiwara, Keiichi] Saitama Med Univ, Dept Gynecol Oncol, Int Med Ctr, Hidaka, Saitama, Japan; [Bae, Duk-Soo] Samsung Med Ctr, Dept Obstet &amp; Gynecol, Seoul, South Korea; [Oaknin, Ana] Vail dHebron Univ Hosp, Vall dHebron Inst Oncol, Barcelona, Spain; [Ray-Coquard, Isabelle] Univ Lyon 1, Ctr Leon Berard, Lyon, France; [Provencher, Diane M.] Ctr Hosp Univ Montreal, Div Gynecol Oncol, Montreal, PQ, Canada; [Karlan, Beth Y.] Cedars Sinai Med Ctr, Womens Canc Program, Samuel Oschin Comprehens Canc Ctr, Los Angeles, CA 90048 USA; [Lhomme, Catherine] Inst Gustave Roussy, Dept Med, Villejuif, France; [Richardson, Gary] Cabrini Hosp, Acad Haematol &amp; Oncol, Malvern, Vic, Australia; [Rincon, Dolores Gallardo] Inst Nacl Cancerol, Subdirecc Med Interna, Mexico City, DF, Mexico; [Coleman, Robert L.] Univ Texas MD Anderson Canc Ctr, Dept Gynecol Oncol &amp; Reprod Med, Houston, TX 77030 USA; [Marth, Christian] Med Univ Innsbruck, Univ Klin Gynakol &amp; Geburtshilfe, Innsbruck, Austria; [Brize, Arija] Riga Eastern Clin Univ Hosp, Latvian Oncol Ctr, Riga, Latvia; [Fabbro, Michel] Reg Canc Inst Montpellier, Montpellier, France; [Redondo, Andres] Hosp Univ La Paz Idi Paz, Madrid, Spain; [Bamias, Aristotelis] Univ Athens, Alexandra Hosp, Dept Clin Therapeut, Athens, Greece; [Ma, Haijun] Amgen Inc, Global Biostat Sci, Thousand Oaks, CA 91320 USA; [Vogl, Florian D.; Bach, Bruce A.] Amgen Inc, Global Dev Oncol, Thousand Oaks, CA 91320 USA; [Oza, Amit M.] Univ Toronto, Princess Margaret Hosp, Dept Med, Toronto, ON M5S 1A1, Canada</t>
  </si>
  <si>
    <t>Monk, BJ (reprint author), Univ Arizona, Ctr Canc, Div Gynecol Oncol, Creighton Univ,Sch Med,Dept Obstet &amp; Gynecol,St J, Phoenix, AZ 85013 USA.</t>
  </si>
  <si>
    <t>Martin-Algarra, S; de La Cruz-Merino, L; Soriano, V; Manzano, JL; Espinosa, E</t>
  </si>
  <si>
    <t>Clinical use of ipilimumab for metastatic melanoma in Spain: towards a more consistent approach</t>
  </si>
  <si>
    <t>[Martin-Algarra, S.] Univ Navarra Clin, Inst Invest Sanitaria Navarra IDISNA, Dept Oncol, Ave Pio 12,36, Navarra 31008, Spain; [de la Cruz-Merino, L.] Hosp Virgen Macarena, Dept Clin Oncol, Seville, Spain; [Soriano, V.] Inst Valenciano Oncol, Dept Oncol, Valencia, Spain; [Manzano, J. L.] Hosp Badalona Germans Trias &amp; Pujol, Dept Oncol, ICO Badalona, Barcelona, Spain; [Espinosa, E.] Hosp La Paz, Dept Oncol, Madrid, Spain</t>
  </si>
  <si>
    <t>Martin-Algarra, S (reprint author), Univ Navarra Clin, Inst Invest Sanitaria Navarra IDISNA, Dept Oncol, Ave Pio 12,36, Navarra 31008, Spain.</t>
  </si>
  <si>
    <t>Shi, JJ; Zhang, YF; Zheng, W; Michailidou, K; Ghoussaini, M; Bolla, MK; Wang, Q; Dennis, J; Lush, M; Milne, RL; Shu, XO; Beesley, J; Kar, S; Andrulis, IL; Anton-Culver, H; Arndt, V; Beckmann, MW; Zhao, ZG; Guo, XY; Benitez, J; Beeghly-Fadiel, A; Blot, W; Bogdanova, NV; Bojesen, SE; Brauch, H; Brenner, H; Brinton, L; Broeks, A; Bruening, T; Burwinkel, B; Cai, H; Canisius, S; Chang-Claude, J; Choi, JY; Couch, FJ; Cox, A; Cross, SS; Czene, K; Darabi, H; Devilee, P; Droit, A; Dork, T; Fasching, PA; Fletcher, O; Flyger, H; Fostira, F; Gaborieau, V; Garcia-Closas, M; Giles, GG; Grip, M; Guenel, P; Haiman, CA; Hamann, U; Hartman, M; Miao, H; Hollestelle, A; Hopper, JL; Hsiung, CN; Investigators, K; Ito, H; Jakubowska, A; Johnson, N; Torres, D; Kabisch, M; Kang, D; Khan, S; Knight, JA; Kosma, VM; Lambrechts, D; Li, JM; Lindblom, A; Lophatananon, A; Lubinski, J; Mannermaa, A; Manoukian, S; Le Marchand, L; Margolin, S; Marme, F; Matsuo, K; McLean, C; Meindl, A; Muir, K; Neuhausen, SL; Nevanlinna, H; Nord, S; Borresen-Dale, AL; Olson, JE; Orr, N; van den Ouweland, AMW; Peterlongo, P; Putti, TC; Rudolph, A; Sangrajrang, S; Sawyer, EJ; Schmidt, MK; Schmutzler, RK; Shen, CY; Hou, MF; Shrubsole, MJ; Southey, MC; Swerdlow, A; Teo, SH; Thienpont, B; Toland, AE; Tollenaar, RAEM; Tomlinson, I; Truong, T; Tseng, CC; Wen, WQ; Winqvist, R; Wu, AH; Yip, CH; Zamora, PM; Zheng, Y; Floris, G; Cheng, CY; Hooning, MJ; Martens, JWM; Seynaeve, C; Kristensen, VN; Hall, P; Pharoah, PDP; Simard, J; Chenevix-Trench, G; Dunning, AM; Antoniou, AC; Easton, DF; Cai, QY; Long, JR</t>
  </si>
  <si>
    <t>Fine-scale mapping of 8q24 locus identifies multiple independent risk variants for breast cancer</t>
  </si>
  <si>
    <t>INTERNATIONAL JOURNAL OF CANCER</t>
  </si>
  <si>
    <t>[Shi, Jiajun; Zhang, Yanfeng; Zheng, Wei; Shu, Xiao-Ou; Zhao, Zhiguo; Guo, Xingyi; Beeghly-Fadiel, Alicia; Blot, William; Cai, Hui; Shrubsole, Matha J.; Wen, Wanqing; Cai, Qiuyin; Long, Jirong] Vanderbilt Univ, Sch Med, Vanderbilt Ingram Canc Ctr, Div Epidemiol,Dept Med,Vanderbilt Epidemiol Ctr, Nashville, TN 37212 USA; [Michailidou, Kyriaki; Bolla, Manjeet K.; Wang, Qin; Pharoah, Paul D. P.; Antoniou, Antonis C.; Easton, Douglas F.] Univ Cambridge, Dept Publ Hlth &amp; Primary Care, Ctr Canc Genet Epidemiol, Cambridge, England; [Ghoussaini, Maya; Dennis, Joe; Lush, Michael; Kar, Siddhartha; Pharoah, Paul D. P.; Dunning, Alison M.; Easton, Douglas F.] Univ Cambridge, Dept Oncol, Ctr Canc Genet Epidemiol, Cambridge, England; [Milne, Roger L.; Giles, Graham G.] Canc Council Victoria, Canc Epidemiol Ctr, Melbourne, Vic, Australia; [Milne, Roger L.; Giles, Graham G.] Univ Melbourne, Sch Populat &amp; Global Hlth, Ctr Epidemiol &amp; Biostat, Melbourne, Vic, Australia; [Beesley, Jonathan; Anton-Culver, Hoda; Chenevix-Trench, Georgia] QIMR Berghofer Med Res Inst, Dept Genet, Brisbane, Qld, Australia; [Andrulis, Irene L.] Mt Sinai Hosp, Lunenfeld Tanenbaum Res Inst, Toronto, ON, Canada; [Andrulis, Irene L.] Univ Toronto, Dept Mol Genet, Toronto, ON, Canada; [Anton-Culver, Hoda] Univ Calif Irvine, Dept Epidemiol, Irvine, CA USA; [Arndt, Volker; Brenner, Hermann] German Canc Res Ctr, Div Clin Epidemiol &amp; Aging Res, Heidelberg, Germany; [Beckmann, Matthias W.; Fasching, Peter A.] Univ Erlangen Nurnberg, Univ Hosp Erlangen, Dept Obstet &amp; Gynaecol, Erlangen, Germany; [Benitez, Javier] Spanish Natl Canc Res Ctr, Human Canc Genet Program, Madrid, Spain; [Benitez, Javier] Ctr Invest Red Enfermedades Raras, Valencia, Spain; [Blot, William] Int Epidemiol Inst, Rockville, MD USA; [Bogdanova, Natalia V.] Hannover Med Sch, Dept Radiat Oncol, Hannover, Germany; [Bojesen, Stig E.] Herlev Hosp, Copenhagen Gen Populat Study, Herlev, Denmark; [Bojesen, Stig E.] Copenhagen Univ Hosp, Herlev Hosp, Dept Clin Biochem, Herlev, Denmark; [Bojesen, Stig E.] Univ Copenhagen, Fac Hlth &amp; Med Sci, Copenhagen, Denmark; [Brauch, Hiltrud] Dr Margarete Fischer Bosch Inst Clin Pharmacol, Stuttgart, Germany; [Brauch, Hiltrud] Univ Tubingen, Tubingen, Germany; [Brauch, Hiltrud; Brenner, Hermann] German Canc Consortium, German Canc Res Ctr DKFZ, Heidelberg, Germany; [Brenner, Hermann] German Canc Res Ctr, Div Prevent Oncol, Heidelberg, Germany; [Brinton, Louise] NCI, Div Canc Epidemiol &amp; Genet, Rockville, MD USA; [Broeks, Annegien; Schmidt, Marjanka K.] Antoni van Leeuwenhoek Hosp, Netherlands Canc Inst, Amsterdam, Netherlands; [Bruening, Thomas] German Social Accid Insurance, Inst Prevent &amp; Occupat Med, Bochum, Germany; [Burwinkel, Barbara] German Canc Res Ctr, Div Mol Genet Epidemiol, Heidelberg, Germany; [Burwinkel, Barbara] German Canc Res Ctr, Mol Epidemiol Grp, Heidelberg, Germany; [Canisius, Sander] Antoni van Leeuwenhoek Hosp, Netherlands Canc Inst, Amsterdam, Netherlands; [Chang-Claude, Jenny; Rudolph, Anja] German Canc Res Ctr, Div Canc Epidemiol, Heidelberg, Germany; [Choi, Ji-Yeob; Kang, Daehee] Seoul Natl Univ, Coll Med, Dept Biomed Sci, Seoul, South Korea; [Choi, Ji-Yeob; Kang, Daehee] Seoul Natl Univ, Coll Med, Canc Res Inst, Seoul, South Korea; [Couch, Fergus J.] Mayo Clin, Dept Lab Med &amp; Pathol, Rochester, MN USA; [Cox, Angela] Univ Sheffield, Dept Oncol, Sheffield Canc Res Ctr, Sheffield, S Yorkshire, England; [Cross, Simon S.] Univ Sheffield, Dept Neurosci, Acad Unit Pathol, Sheffield, S Yorkshire, England; [Czene, Kamila; Darabi, Hatef; Li, Jingmei; Hall, Per] Karolinska Inst, Dept Med Epidemiol &amp; Biostat, Stockholm, Sweden; [Devilee, Peter] Leiden Univ, Med Ctr, Separtment Pathol, Leiden, Netherlands; [Devilee, Peter] Leiden Univ, Med Ctr, Dept Human Genet, Leiden, Netherlands; [Droit, Arnaud; Simard, Jacques] Univ Laval, Quebec Res Ctr, Ctr Hosp Univ, Quebec City, PQ, Canada; [Dork, Thilo] Hannover Med Sch, Gynaecol Res Unit, Hannover, Germany; [Fasching, Peter A.] Univ Calif Los Angeles, David Geffen Sch Med, Dept Med, Div Hematol &amp; Oncol, Los Angeles, CA 90095 USA; [Fletcher, Olivia; Garcia-Closas, Montserrat; Johnson, Nichola] Inst Canc Res, Breakthrough Breast Canc Res Ctr, Div Canc Studies, London, England; [Flyger, Henrik] Copenhagen Univ Hosp, Herlev Hosp, Dept Breast Surg, Herlev, Denmark; [Fostira, Florentia] Natl Ctr Sci Res Demokritos, IRRP, Mol Diagnost Lab, Athens, Greece; [Gaborieau, Valerie] Int Agcy Res Canc, Lyon, France; [Garcia-Closas, Montserrat] Inst Canc Res, Div Genet &amp; Epidemiol, London, England; [Grip, Mervi] Oulu Univ Hosp, Dept Surg, Oulu, Finland; [Grip, Mervi] Univ Oulu, Oulu, Finland; [Guenel, Pascal; Truong, Therese] INSERM, Ctr Res Epidemiol &amp; Populat Hlth, Environm Epidemiol Canc, Villejuif, France; [Guenel, Pascal; Truong, Therese] Univ Paris 11, Villejuif, France; [Haiman, Christopher A.; Tseng, Chiu-Chen; Wu, Anna H.] Univ Southern Calif, Keck Sch Med, Dept Prevent Med, Los Angeles, CA USA; [Hamann, Ute; Torres, Diana; Kabisch, Maria] German Canc Res Ctr, Mol Genet Breast Canc, Heidelberg, Germany; [Hartman, Mikael; Miao, Hui] Natl Univ Singapore, Saw Swee Hock Sch Publ Hlth, Singapore, Singapore; [Hartman, Mikael] Natl Univ Hlth Syst, Dept Surg, Singapore, Singapore; [Hollestelle, Antoinette; Hooning, Maartje J.; Martens, John W. M.; Seynaeve, Caroline] Erasmus MC Canc Inst, Dept Med Oncol, Rotterdam, Netherlands; [Hopper, John L.; Meindl, Alfons] Tech Univ Munich, Div Gynaecol &amp; Obstet, Munich, Germany; [Hsiung, Chia-Ni] Acad Sinica, Inst Biomed Sci, Taipei, Taiwan; [Investigators, KConFab; Chenevix-Trench, Georgia] Univ Melbourne, Peter MacCallum Canc Ctr, East Melbourne, Vic, Australia; [Ito, Hidemi] Aichi Canc Ctr, Res Inst, Div Epidemiol &amp; Prevent, Aichi, Japan; [Jakubowska, Anna; Lubinski, Jan] Pomeranian Med Univ, Dept Genet &amp; Pathol, Szczecin, Poland; [Torres, Diana] Pontificia Univ Javeriana, Inst Human Genet, Bogota, Colombia; [Kang, Daehee] Seoul Natl Univ, Coll Med, Dept Prevent Med, Seoul, South Korea; [Khan, Sofia; Nevanlinna, Heli] Univ Helsinki, Helsinki Univ Cent Hosp, Dept Obstet &amp; Gynecol, Helsinki, Finland; [Knight, Julia A.] Mt Sinai Hosp, Lunenfeld Tanenbaum Res Inst, Prosserman Ctr Hlth Res, Toronto, ON, Canada; [Knight, Julia A.] Univ Toronto, Dalla Lana Sch Publ Hlth, Div Epidemiol, Toronto, ON, Canada; [Kosma, Veli-Matti; Mannermaa, Arto] Univ Eastern Finland, Inst Clin Med Pathol &amp; Forens Med, Sch Med, Kuopio 70210, Finland; [Kosma, Veli-Matti; Mannermaa, Arto] Univ Eastern Finland, Canc Ctr Eastern Finland, Kuopio 70210, Finland; [Kosma, Veli-Matti; Mannermaa, Arto] Kuopio Univ Hosp, Dept Clin Pathol, Imaging Ctr, SF-70210 Kuopio, Finland; [Lambrechts, Diether; Thienpont, Bernard] Vesalius Res Ctr, Leuven, Belgium; [Lambrechts, Diether; Thienpont, Bernard] Univ Leuven, Dept Oncol, Lab Translat Genet, Leuven, Belgium; [Lindblom, Annika] Karolinska Inst, Dept Mol Med &amp; Surg, Stockholm, Sweden; [Lophatananon, Artitaya; Muir, Kenneth] Univ Warwick, Warwick Med Sch, Div Hlth Sci, Coventry, W Midlands, England; [Manoukian, Siranoush] Fdn IRCCS Ist Nazl Tumori INT, Dept Prevent &amp; Predict Med, Unit Med Genet, Milan, Italy; [Le Marchand, Loic] Univ Hawaii, Ctr Canc, Honolulu, HI 96822 USA; [Margolin, Sara] Karolinska Inst, Dept Oncol Pathol, Stockholm, Sweden; [Marme, Frederik] Heidelberg Univ, Natl Ctr Tumor Dis, Heidelberg, Germany; [Marme, Frederik] Heidelberg Univ, Dept Obstet &amp; Gynecol, Heidelberg, Germany; [Matsuo, Keitaro] Kyushu Univ, Fac Med Sci, Dept Prevent Med, Fukuoka, Japan; [McLean, Catriona] Alfred Hosp, Anat Pathol, Melbourne, Vic, Australia; [Muir, Kenneth] Univ Manchester, Inst Populat Hlth, Manchester, Lancs, England; [Neuhausen, Susan L.] City Hope Natl Med Ctr, Beckman Res Inst, Duarte, CA USA; [Nord, Silje; Borresen-Dale, Anne-Lise; Kristensen, Vessela N.] Oslo Univ Hosp, Inst Canc Res, Dept Genet, Oslo, Norway; [Nord, Silje; Borresen-Dale, Anne-Lise; Kristensen, Vessela N.] Univ Oslo, Fac Med, Inst Clin Med, KG Jebsen Ctr Breast Canc Res, Oslo, Norway; [Olson, Janet E.] Mayo Clin, Dept Hlth Sci Res, Rochester, MN USA; [Orr, Nick] Inst Canc Res, Div Breast Canc Res, London, England; [van den Ouweland, Ans M. W.] Erasmus Univ, Med Ctr, Dept Clin Genet, Rotterdam, Netherlands; [Peterlongo, Paolo] FIRC Inst Mol Oncol, IFOM, Milan, Italy; [Putti, Thomas Choudary] Natl Univ Hlth Syst, Dept Pathol, Singapore, Singapore; [Sangrajrang, Suleeporn] Natl Canc Inst, Bangkok, Thailand; [Sawyer, Elinor J.] Kings Coll London, Guys Hosp, Res Oncol, London, England; [Schmutzler, Rita K.] Univ Hosp Cologne, Dept Obstet &amp; Gynaecol, Div Mol Gynecooncol, Cologne, Germany; [Schmutzler, Rita K.] Univ Hosp Cologne, Ctr Integrated Oncol, Cologne, Germany; [Schmutzler, Rita K.] Univ Hosp Cologne, Ctr Mol Med, Cologne, Germany; [Schmutzler, Rita K.] Univ Hosp Cologne, Ctr Familial Breast &amp; Ovarian Canc, Cologne, Germany; [Shen, Chen-Yang] China Med Univ, Sch Publ Hlth, Taichung, Taiwan; [Shen, Chen-Yang] Acad Sinica, Inst Biomed Sci, Taiwan Biobank, Taipei 115, Taiwan; [Hou, Ming-Feng] Kaohsiung Med Univ, Chung Ho Mem Hosp, Ctr Canc, Kaohsiung, Taiwan; [Hou, Ming-Feng] Kaohsiung Med Univ, Chung Ho Mem Hosp, Dept Surg, Kaohsiung, Taiwan; [Southey, Melissa C.] Univ Melbourne, Dept Pathol, Melbourne, Vic, Australia; [Swerdlow, Anthony] Inst Canc Res, Div Genet &amp; Epidemiol, London, England; [Swerdlow, Anthony] Inst Canc Res, Div Breast Canc Res, London, England; [Teo, Soo Hwang] Canc Res Initiat Fdn, Subang Jaya, Selangor, Malaysia; [Teo, Soo Hwang; Yip, Cheng Har] Univ Malaya, Med Ctr, Canc Res Inst, Breast Canc Res Unit, Kuala Lumpur, Malaysia; [Toland, Amanda E.] Ohio State Univ, Ctr Comprehens Canc, Dept Mol Virol Immunol &amp; Med Genet, Columbus, OH 43210 USA; [Tollenaar, Robert A. E. M.] Leiden Univ, Med Ctr, Dept Surg Oncol, Leiden, Netherlands; [Tomlinson, Ian] Univ Oxford, Wellcome Trust Ctr Human Genet, Oxford, England; [Tomlinson, Ian] Univ Oxford, Oxford Biomed Res Ctr, Oxford, England; [Winqvist, Robert] Univ Oulu, Dept Clin Chem, Lab Canc Genet &amp; Tumor Biol, Oulu, Finland; [Winqvist, Robert] Northern Finland Lab Ctr NordLab, Lab Canc Genet &amp; Tumor Biol, Oulu, Finland; [Zamora, Pilar M.] Hosp Univ La Paz, Med Oncol Serv, Madrid, Spain; [Zheng, Ying] Shanghai Municipal Ctr Dis Control &amp; Prevent, Shanghai, Peoples R China; [Floris, Giuseppe] Univ Hosp Gashuisberg, Leuven, Belgium; [Cheng, Ching-Yu] Natl Univ Singapore, Singapore Eye Res Inst, Singapore, Singapore; [Kristensen, Vessela N.] Univ Oslo UiO, Akershus Univ Hosp, Dept Clin Mol Biol EpiGen, Oslo, Norway</t>
  </si>
  <si>
    <t>Long, JR (reprint author), Vanderbilt Univ, Sch Med, Vanderbilt Epidemiol Ctr, 2525 West End Ave,8th Floor, Nashville, TN 37203 USA.; Long, JR (reprint author), Vanderbilt Univ, Sch Med, Vanderbilt Ingram Canc Ctr, 2525 West End Ave,8th Floor, Nashville, TN 37203 USA.; Cai, QY (reprint author), Vanderbilt Univ, Sch Med, Vanderbilt Epidemiol Ctr, 1161 21st Ave South, Nashville, TN 37232 USA.; Cai, QY (reprint author), Vanderbilt Univ, Sch Med, Vanderbilt Ingram Canc Ctr, 1161 21st Ave South, Nashville, TN 37232 USA.</t>
  </si>
  <si>
    <t>0020-7136</t>
  </si>
  <si>
    <t>Garcia, AP; Yebenes, L; Angulo, A; Befion, A; Zamora, P; Mendez, JIS; Espinosa, E; Redondo, A; Mendiola, M; Hardisson, D</t>
  </si>
  <si>
    <t>Comparison of risk classification between EndoPredict and Mammaprint scores in ER+/HER2-invasive breast cancer</t>
  </si>
  <si>
    <t>VIRCHOWS ARCHIV</t>
  </si>
  <si>
    <t>[Garcia, A. Pelaez] Hosp Univ La Paz, Dept Anat Patol, Madrid, Spain</t>
  </si>
  <si>
    <t>0945-6317</t>
  </si>
  <si>
    <t>S22</t>
  </si>
  <si>
    <t>Lamarca, A; Mendiola, M; Barriuso, J</t>
  </si>
  <si>
    <t>Hepatocellular carcinoma: Exploring the impact of ethnicity on molecular biology</t>
  </si>
  <si>
    <t>[Lamarca, Angela] Christie NHS Fdn Trust, Dept Med Oncol, Manchester, Lancs, England; [Mendiola, Marta] La Paz Univ Hosp, Canc Mol Pathol &amp; Therapeut Targets Res Grp, IdiPAZ, Madrid, Spain; [Barriuso, Jorge] Univ Manchester, Fac Life Sci, Manchester, Lancs, England</t>
  </si>
  <si>
    <t>Barriuso, J (reprint author), Univ Manchester, Fac Biol Med &amp; Hlth, Dover St, Manchester M13 9PT, Lancs, England.</t>
  </si>
  <si>
    <t>Adrados, I; Larrasa-Alonso, J; Galarreta, A; Lopez-Antona, I; Menendez, C; Abad, M; Gil, J; Moreno-Bueno, G; Palmero, I</t>
  </si>
  <si>
    <t>The homeoprotein SIX1 controls cellular senescence through the regulation of p16INK4A and differentiation-related genes</t>
  </si>
  <si>
    <t>ONCOGENE</t>
  </si>
  <si>
    <t>[Adrados, I.; Larrasa-Alonso, J.; Galarreta, A.; Lopez-Antona, I.; Menendez, C.; Abad, M.; Moreno-Bueno, G.; Palmero, I.] UAM, CSIC, Inst Invest Biomed Alberto Sols, Arturo Duperier 4, Madrid 28029, Spain; [Gil, J.] Imperial Coll London, MRC Clin Sci Ctr, Cell Proliferat Grp, Hammersmith Campus, London, England; [Moreno-Bueno, G.] UAM, IdiPAZ Inst Invest Sanitaria La Paz, Dept Bioquim, Madrid, Spain; [Moreno-Bueno, G.] Fdn MD Anderson Int, Madrid, Spain; [Adrados, I.] Scripps Res Inst, 130 Scripps Way, Jupiter, FL 33458 USA; [Larrasa-Alonso, J.] CNIC, Madrid 28029, Spain; [Menendez, C.; Abad, M.] CNIO, Madrid 28029, Spain</t>
  </si>
  <si>
    <t>Palmero, I (reprint author), UAM, CSIC, Inst Invest Biomed Alberto Sols, Arturo Duperier 4, Madrid 28029, Spain.</t>
  </si>
  <si>
    <t>0950-9232</t>
  </si>
  <si>
    <t>1476-5594</t>
  </si>
  <si>
    <t>Martin-Broto, J; Pousa, AL; de las Penas, R; del Muro, XG; Gutierrez, A; Martinez-Trufero, J; Cruz, J; Alvarez, R; Cubedo, R; Redondo, A; Maurel, J; Carrasco, JA; Lopez-Martin, JA; Sala, A; Meana, JA; Ramos, R; Martinez-Serra, J; Lopez-Guerrero, JA; Sevilla, I; Balana, C; Vaz, A; De Juan, A; Alemany, R; Poveda, A</t>
  </si>
  <si>
    <t>Randomized Phase II Study of Trabectedin and Doxorubicin Compared With Doxorubicin Alone as First-Line Treatment in Patients With Advanced Soft Tissue Sarcomas: A Spanish Group for Research on Sarcoma Study</t>
  </si>
  <si>
    <t>JOURNAL OF CLINICAL ONCOLOGY</t>
  </si>
  <si>
    <t>[Martin-Broto, Javier] Virgen del Rocio Hosp, Seville, Spain; [Martin-Broto, Javier] Inst Biomed, Seville, Spain; [Lopez Pousa, Antonio] St Pau Hosp, Barcelona, Spain; [Garcia del Muro, Xavier] Inst Catala Oncol, Barcelona, Spain; [Maurel, Joan] Hosp Clin Barcelona, IDIBAPS, CIBERehd, Barcelona, Spain; [de las Penas, Ramon] Prov Hosp, Castellon de La Plana, Spain; [Gutierrez, Antonio; Ramos, Rafael; Martinez-Serra, Jordi] Son Espases Hosp, Palma De Mallorca, Spain; [Alemany, Regina] Univ Balearic Isl, Palma De Mallorca, Spain; [Martinez-Trufero, Javier] Miguel Servet Hosp, Zaragoza, Spain; [Cruz, Josefina] Univ Hosp Canarias, Tenerife, Spain; [Alvarez, Rosa] Hosp Gen Gregorio Maranon, Madrid, Spain; [Cubedo, Ricardo] Puerta de Hierro Hosp, Madrid, Spain; [Redondo, Andres] La Paz Univ Hosp, Madrid, Spain; [Lopez-Martin, Jose A.] Hosp 12 Octubre, E-28041 Madrid, Spain; [Vaz, Angeles] Hosp Ramon &amp; Cajal, E-28034 Madrid, Spain; [Carrasco, Juan A.] Xeral Cies Hosp, Vigo, Spain; [Sala, Angeles; De Juan, Ana] Basurto Hosp, Bilbao, Spain; [Andres Meana, Jose] Hosp Gen Univ Alicante, Alicante, Spain; [Lopez-Guerrero, Jose A.; Poveda, Andres] Valencian Oncol Inst, Valencia, Spain; [Sevilla, Isabel] Virgen de la Victoria Hosp, Malaga, Spain; [Balana, Carmen] Insitut Catala Oncol, Badalona, Spain</t>
  </si>
  <si>
    <t>Martin-Broto, J (reprint author), Virgen del Rocio Univ Hosp, Inst Biomed, Sevilla Lab 215, Musculoskeletal Tumor Board Excellence Sevilla, Ave Manuel Siurot S-N, Seville 41013, Spain.</t>
  </si>
  <si>
    <t>0732-183X</t>
  </si>
  <si>
    <t>Maurel, J; Lopez-Pousa, A; Calabuig, S; Bague, S; del Muro, XG; Sanjuan, X; Rubio-Casadevall, J; Cuatrecasas, M; Martinez-Trufero, J; Horndler, C; Fra, J; Valverde, C; Redondo, A; Poveda, A; Sevilla, I; Lainez, N; Rubini, M; Garcia-Albeniz, X; Martin-Broto, J; de Alava, E</t>
  </si>
  <si>
    <t>Phosphorylated-insulin growth factor I receptor (p-IGF1R) and metalloproteinase-3 (MMP3) expression in advanced gastrointestinal stromal tumors (GIST). A GEIS 19 study</t>
  </si>
  <si>
    <t>CLINICAL SARCOMA RESEARCH</t>
  </si>
  <si>
    <t>[Maurel, Joan] Hosp Clin Barcelona, Translat Genom &amp; Targeted Therapeut Solid Tumors, CIBERehd, Dept Med Oncol, Barcelona, Spain; [Lopez-Pousa, Antonio] Hosp Univ St Pau, Dept Med Oncol, Barcelona, Spain; [Calabuig, Silvia] Fdn Invest Hosp Gen Univ Valencia, Mol Oncol Lab, Valencia, Spain; [Bague, Silvia] Hosp Univ St Pau, Dept Pathol, Barcelona, Spain; [Garcia del Muro, Xavier] Inst Catala Oncol Hosp, Dept Med Oncol, Barcelona, Spain; [Sanjuan, Xavier] Inst Catala Oncol Hosp, Dept Pathol, Barcelona, Spain; [Rubio-Casadevall, Jordi] Inst Catala Oncol Girona, Dept Med Oncol, Girona, Spain; [Cuatrecasas, Miriam] Hosp Clin Barcelona, IDIBAPS, CIBERehd, Dept Pathol, Barcelona, Spain; [Martinez-Trufero, Javier] Hosp Univ Miguel Servet, Dept Med Oncol, Zaragoza, Spain; [Horndler, Carlos] Hosp Univ Miguel Servet, Dept Pathol, Zaragoza, Spain; [Fra, Joaquin] Hosp Cent Asturias, Dept Med Oncol, Oviedo, Spain; [Valverde, Claudia] Hosp Univ Vall dHebron, Dept Med Oncol, Barcelona, Spain; [Redondo, Andres] Hosp Univ La Paz, Madrid, Spain; [Poveda, Andres] Fdn Inst Valenciano Oncol, Dept Med Oncol, Valencia, Spain; [Sevilla, Isabel] Hosp Univ Virgen de la Vic &amp; Reg Malaga, Dept Med Oncol, Malaga, Spain; [Lainez, Nuria] Hosp Navarra, Dept Med Oncol, Pamplona, Spain; [Rubini, Michele] Univ Ferrara UNIFE, Dept Epidemiol, Dept Expt &amp; Diagnost Med, Emilia Romagna, Italy; [Garcia-Albeniz, Xabier] Harvard TH Chan Sch Publ Hlth, Boston, MA USA; [Martin-Broto, Javier] Univ Seville, Hosp Univ Virgen del Rocio, CSIC, Inst Biomed Sevilla IBiS, Seville, Spain; [de Alava, Enrique] Univ Seville, Hosp Univ Virgen del Rocio, CSIC, Inst Biomed Sevilla IBiS,Pathol Dept, Seville, Spain</t>
  </si>
  <si>
    <t>Maurel, J (reprint author), Hosp Clin Barcelona, Translat Genom &amp; Targeted Therapeut Solid Tumors, CIBERehd, Dept Med Oncol, Barcelona, Spain.; de Alava, E (reprint author), Univ Seville, Hosp Univ Virgen del Rocio, CSIC, Inst Biomed Sevilla IBiS,Pathol Dept, Seville, Spain.</t>
  </si>
  <si>
    <t>2045-3329</t>
  </si>
  <si>
    <t>Cejas, P; Li, L; O'Neill, NK; Duarte, M; Rao, P; Bowden, M; Zhou, CSW; Mendiola, M; Burgos, E; Feliu, J; Moreno-Rubio, J; Guadalajara, H; Moreno, V; Garcia-Olmo, D; Bellmunt, J; Mullane, S; Hirsch, M; Sweeney, CJ; Richardson, A; Liu, XS; Brown, M; Shivdasani, RA; Long, HW</t>
  </si>
  <si>
    <t>Chromatin immunoprecipitation from fixed clinical tissues reveals tumor-specific enhancer profiles</t>
  </si>
  <si>
    <t>NATURE MEDICINE</t>
  </si>
  <si>
    <t>[Cejas, Paloma; Li, Lewyn; Duarte, Melissa; Rao, Prakash; Liu, X. Shirley; Brown, Myles; Shivdasani, Ramesh A.; Long, Henry W.] Dana Farber Canc Inst, Ctr Funct Canc Epigenet, Boston, MA 02115 USA; [Cejas, Paloma; Li, Lewyn; O'Neill, Nicholas K.; Duarte, Melissa; Rao, Prakash; Bellmunt, Joaquim; Mullane, Stephanie; Sweeney, Christopher J.; Brown, Myles; Shivdasani, Ramesh A.; Long, Henry W.] Dana Farber Canc Inst, Dept Med Oncol, Boston, MA 02115 USA; [Cejas, Paloma; Mendiola, Marta; Feliu, Jaime] Hosp La Paz, Inst Hlth Res IdiPAZ, Dept Med Oncol, Madrid, Spain; [Bowden, Michaela; Zhou, Chensheng W.] Dana Farber Canc Inst, Ctr Mol Oncol Pathol, Boston, MA 02115 USA; [Mendiola, Marta; Burgos, Emilio] Hosp La Paz, Dept Pathol, Inst Hlth Res IdiPAZ, Madrid, Spain; [Moreno-Rubio, Juan] Infanta Sofia Univ Hosp, Precis Oncol Lab, Madrid, Spain; [Guadalajara, Hector; Garcia-Olmo, Damin] Fdn Jimenez Diaz, Dept Surg, E-28040 Madrid, Spain; [Moreno, Victor] Fdn Jimenez Diaz, Clin Res Unit, E-28040 Madrid, Spain; [Hirsch, Michelle; Richardson, Andrea] Brigham &amp; Womens Hosp, Dept Pathol, 75 Francis St, Boston, MA 02115 USA; [Hirsch, Michelle; Richardson, Andrea] Harvard Univ, Sch Med, Boston, MA USA; [Liu, X. Shirley] Dana Farber Canc Inst, Dept Biostat &amp; Computat Biol, Boston, MA 02115 USA; [Liu, X. Shirley] Harvard Univ, Sch Publ Hlth, 665 Huntington Ave, Boston, MA 02115 USA</t>
  </si>
  <si>
    <t>Shivdasani, RA; Long, HW (reprint author), Dana Farber Canc Inst, Ctr Funct Canc Epigenet, Boston, MA 02115 USA.; Shivdasani, RA; Long, HW (reprint author), Dana Farber Canc Inst, Dept Med Oncol, Boston, MA 02115 USA.</t>
  </si>
  <si>
    <t>1078-8956</t>
  </si>
  <si>
    <t>Mendiola, M; Martinez-Marin, V; Herranz, J; Heredia, V; Yebenes, L; Zamora, P; Castelo, B; Pinto, A; Miguel, M; Diaz, E; Gamez, A; Fresno, JA; de Molina, AR; Hardisson, D; Espinosa, E; Redondo, A</t>
  </si>
  <si>
    <t>Predictive value of angiogenesis-related gene profiling in patients with HER2-negative metastatic breast cancer treated with bevacizumab and weekly paclitaxel</t>
  </si>
  <si>
    <t>[Mendiola, Marta; Heredia, Victoria; Miguel, Maria; Hardisson, David] La Paz Univ Hosp IdiPAZ, Mol Pathol &amp; Therapeut Targets Grp, Madrid, Spain; [Martinez-Marin, Virginia; Zamora, Pilar; Castelo, Beatriz; Pinto, Alvaro; Espinosa, Enrique; Redondo, Andres] La Paz Univ Hosp, Dept Med Oncol, Madrid, Spain; [Martinez-Marin, Virginia; Zamora, Pilar; Castelo, Beatriz; Pinto, Alvaro; Diaz, Esther; Gamez, Angelo; Fresno, Juan Angel; Espinosa, Enrique; Redondo, Andres] La Paz Univ Hosp IdiPAZ, Translat Oncol Grp, Madrid, Spain; [Herranz, Jesus; Ramirez de Molina, Ana] UAM CSIC, IMDEA, Campus Excelencia Int CEI, Madrid, Spain; [Yebenes, Laura; Hardisson, David] La Paz Univ Hosp, Dept Pathol, Madrid, Spain</t>
  </si>
  <si>
    <t>Redondo, A (reprint author), La Paz Univ Hosp, Dept Med Oncol, Madrid, Spain.; Redondo, A (reprint author), La Paz Univ Hosp IdiPAZ, Translat Oncol Grp, Madrid, Spain.</t>
  </si>
  <si>
    <t>APR 26</t>
  </si>
  <si>
    <t>Laimito, KR; Gamez-Pozo, A; Sepulveda, J; Manso, L; Lopez-Vacas, R; Pascual, T; Vara, JAF; Ciruelos, E</t>
  </si>
  <si>
    <t>Characterisation of the triple negative breast cancer phenotype associated with the development of central nervous system metastases</t>
  </si>
  <si>
    <t>ECANCERMEDICALSCIENCE</t>
  </si>
  <si>
    <t>[Rojas Laimito, Katerin; Sepulveda, Juan; Manso, Luis; Pascual, Tomas; Ciruelos, Eva] Hosp 12 Octubre, Dept Med Oncol, Ave Cordoba S-N, Barcelona 28041, Spain; [Gamez-Pozo, Angelo] Biomed Mol Med, I D Dept, CLAID Bldg,Campus Cantoblanco,Calle Faraday 7, Madrid 28049, Spain; [Lopez-Vacas, Rocio; Fresno Vara, Juan A.] Hosp La Paz, INGEMM, Mol Oncol &amp; Pathol Lab, Barcelona, Spain</t>
  </si>
  <si>
    <t>Laimito, KR (reprint author), Hosp 12 Octubre, Dept Med Oncol, Ave Cordoba S-N, Barcelona 28041, Spain.</t>
  </si>
  <si>
    <t>1754-6605</t>
  </si>
  <si>
    <t>APR 11</t>
  </si>
  <si>
    <t>Martin-Richard, M; Custodio, A; Garcia-Giron, C; Gravalos, C; Gomez, C; Jimenez-Fonseca, P; Manzano, JL; Pericay, C; Rivera, F; Carrato, A</t>
  </si>
  <si>
    <t>SEOM guidelines for the treatment of gastric cancer 2015 (vol 17, pg 996, 2015)</t>
  </si>
  <si>
    <t>[Martin-Richard, M.] Hosp Santa Creu I, Dept Med Oncol, Sant Pau 167, Barcelona 08025, Spain; [Custodio, A.] Hosp Univ La Paz, Dept Med Oncol, Madrid, Spain; [Garcia-Giron, C.] Hosp Univ Burgos, Dept Med Oncol, Burgos, Spain; [Gravalos, C.; Gomez, C.] Hosp Univ 12 Octubre, Dept Med Oncol, Madrid, Spain; [Jimenez-Fonseca, P.] HUCA, Dept Med Oncol, Oviedo, Spain; [Manzano, J. L.] Hosp Univ Germans Trias I Pujol Badalona, Dept Med Oncol, Barcelona, Spain; [Pericay, C.] Hosp Sabadell Consorcio Sanitario Parc Tauli, Dept Med Oncol, Barcelona, Spain; [Rivera, F.] Hosp Univ Marques Valdecilla, Dept Med Oncol, Santander, Spain; [Carrato, A.] Hosp Univ Ramon Y Cajal, Dept Med Oncol, Madrid, Spain</t>
  </si>
  <si>
    <t>Martin-Richard, M (reprint author), Hosp Santa Creu I, Dept Med Oncol, Sant Pau 167, Barcelona 08025, Spain.</t>
  </si>
  <si>
    <t>Pinto, A; Segura, PP</t>
  </si>
  <si>
    <t>Primary prevention and early diagnosis of prostate cancer: recommendations from the prevention and early diagnosis working group of the Spanish Society of Medical Oncology (SEOM)</t>
  </si>
  <si>
    <t>EUROPEAN JOURNAL OF CANCER PREVENTION</t>
  </si>
  <si>
    <t>[Pinto, Alvaro] Univ Hosp La Paz, IdiPAZ, Med Oncol Dept, Paseo Castellana 261, Madrid 28046, Spain; [Segura, Pedro Perez] Univ Hosp Clin San Carlos, Med Oncol Dept, Madrid, Spain</t>
  </si>
  <si>
    <t>Pinto, A (reprint author), Univ Hosp La Paz, IdiPAZ, Med Oncol Dept, Paseo Castellana 261, Madrid 28046, Spain.</t>
  </si>
  <si>
    <t>0959-8278</t>
  </si>
  <si>
    <t>Almagro, E; Gonzalez, CS; Espinosa, E</t>
  </si>
  <si>
    <t>Prognostic factors of early breast cancer</t>
  </si>
  <si>
    <t>[Almagro, Elena] Hosp Univ Puerta de Hierro, Serv Oncol Med, Madrid, Spain; [Gonzalez, Cynthia S.] Hosp Univ Virgen Nieves, Serv Oncol Med, Granada, Spain; [Espinosa, Enrique] Hosp Univ La Paz, Serv Oncol Med, Madrid, Spain</t>
  </si>
  <si>
    <t>Espinosa, E (reprint author), Hosp Univ La Paz, Serv Oncol Med, Madrid, Spain.</t>
  </si>
  <si>
    <t>Zamora, P; Servitja, S; Santaballa, A; Garcia, J; de Paz, L; Plata, Y; Garau, I; Florian, J; Chacon, I; de la Haba, J; Garcia, P; Artime, E; Rodriguez-Villanueva, J; Velasco, A; Martinez, E; Segui, MA</t>
  </si>
  <si>
    <t>CASCADE study: Treatment and clinical outcomes of metastatic breast cancer by tumor immunophenotypes</t>
  </si>
  <si>
    <t>Hosp La Paz, Madrid, Spain; Hosp del Mar, Barcelona, Spain; Hosp La Fe, E-46009 Valencia, Spain; Complejo Hosp, Orense, Spain; Hosp Arquitecto Marcide, Ferrol, A Coruna, Spain; Hosp Med Quirurg, Jaen, Spain; Hosp Son Llatzer, Palma De Mallorca, Spain; Hosp Barbastro, Barbastro, Huesca, Spain; Hosp Virgen de la Salud, Toledo, Spain; Hosp Reina Sofia, Cordoba, Spain; Hosp San Agustin, Aviles, Asturias, Spain; OXON Epidemiol, Madrid, Spain; EISAI Pharmaceut, Madrid, Spain; Hosp Prov, Castellon De La Plana, Spain; Hosp Parc Tauli, Barcelona, Spain</t>
  </si>
  <si>
    <t>Sanchez-Mendez, JI; Alonso, P; Marti, C; Pinto, A; Escabias, C; Espinosa, E; De Santiago, J; Zamora, P</t>
  </si>
  <si>
    <t>Molecular subtypes and axillary metastases in breast cancer</t>
  </si>
  <si>
    <t>[Sanchez-Mendez, J. I.; Alonso, P.; Marti, C.; Pinto, A.; Escabias, C.; Espinosa, E.; De Santiago, J.; Zamora, P.] Breast Unit HU La Paz, Madrid, Spain</t>
  </si>
  <si>
    <t>Servitja, S; Zamora, P; Santaballa, A; Garcia, J; de Paz, L; Plata, Y; Garau, I; Florian, J; Chacon, I; de la Haba, J; Garcia, P; San Jose, B; Rodriguez-Villanueva, J; Orcajo, L; Martinez, E; Segui, MA</t>
  </si>
  <si>
    <t>CASCADE study: Longer overall survival in the novo versus recidivant patients with locally advanced/metastatic breast cancer</t>
  </si>
  <si>
    <t>Hosp del Mar, Barcelona, Spain; Hosp La Paz, Madrid, Spain; Hosp La Fe, E-46009 Valencia, Spain; Complejo Hosp, Orense, Spain; Hosp Arquitecto Marcide, Ferrol, A Coruna, Spain; Hosp Med Quirurg, Jaen, Spain; Hosp Son Llatzer, Son Ferriol, Palma De Mallor, Spain; Hosp Barbastro, Barbastro, Huesca, Spain; Hosp Virgen de la Salud, Toledo, OH, Spain; Hosp Reina Sofia, Cordoba, Spain; Hosp San Agustin, Aviles, Asturias, Spain; OXON Epidemiol, Madrid, Spain; EISAI Pharmaceut, Madrid, Spain; Hosp Prov, Castellon De La Plana, Spain; Hosp Parc Tauli, Barcelona, Spain</t>
  </si>
  <si>
    <t>Bargiela-Iparraguirre, J; Prado-Marchal, L; Fernandez-Fuente, M; Gutierrez-Gonzalez, A; Moreno-Rubio, J; Munoz-Fernandez, M; Sereno, M; Sanchez-Prieto, R; Perona, R; Sanchez-Perez, I</t>
  </si>
  <si>
    <t>CHK1 expression in Gastric Cancer is modulated by p53 and RB1/E2F1: implications in chemo/radiotherapy response</t>
  </si>
  <si>
    <t>[Bargiela-Iparraguirre, J.; Prado-Marchal, L.; Gutierrez-Gonzalez, A.; Perona, R.; Sanchez-Perez, I.] CSIC UAM, Fac Med, Inst Invest Biomed Madrid, Dept Bioquim, Madrid, Spain; [Fernandez-Fuente, M.] Univ London, Royal Vet Coll, London, England; [Moreno-Rubio, J.; Sereno, M.] Infanta Sofia Univ Hosp, Dept Med Oncol, Madrid 28702, Spain; [Moreno-Rubio, J.] CEI UAM CSIC, IMDEA Food Inst, Madrid, Spain; [Munoz-Fernandez, M.] Infanta Sofia Univ Hosp, Dept Pathol, Madrid 28702, Spain; [Sanchez-Prieto, R.] Univ Castilla La Mancha, CRIB FPCYT C LM, Lab Oncol, Unidad Med Mol, Ave Almansa 14, Albacete 02006, Spain; [Sanchez-Prieto, R.; Sanchez-Perez, I.] UCLM CSIC, Unidad Asociada Biomed, Arturo Duperier 4, Madrid, Spain; [Perona, R.; Sanchez-Perez, I.] CIBER Rare Dis CIBERER, Valencia, Spain; [Perona, R.; Sanchez-Perez, I.] Univ Hosp La Paz, IdiPAZ, Biomarkers &amp; Expt Therapeut Grp, Madrid, Spain</t>
  </si>
  <si>
    <t>Sanchez-Perez, I (reprint author), CSIC UAM, Fac Med, Inst Invest Biomed Madrid, Dept Bioquim, Madrid, Spain.; Sanchez-Perez, I (reprint author), UCLM CSIC, Unidad Asociada Biomed, Arturo Duperier 4, Madrid, Spain.; Sanchez-Perez, I (reprint author), CIBER Rare Dis CIBERER, Valencia, Spain.; Sanchez-Perez, I (reprint author), Univ Hosp La Paz, IdiPAZ, Biomarkers &amp; Expt Therapeut Grp, Madrid, Spain.</t>
  </si>
  <si>
    <t>Grande, E; Castellano, DE; Custodio, AB; Garcia-Carbonero, R; Gonzalez, E; Lopez-Lopez, C; Munarriz, J; Sevilla, I; Teule, A; Vinuales, MB; Alonso, T; Borau, PG; Palacios, J; Capdevila, J</t>
  </si>
  <si>
    <t>A phase II trial to assess the activity and safety of the hypoxia-activated prodrug evofosfamide (TH-302) in combination with sunitinib in patients with disseminated grade 1 and 2 pancreatic neuroendocrine tumors (pNET) as a first-line approach: The GETNE-1408 trial.</t>
  </si>
  <si>
    <t>Hosp Univ Ramon &amp; Cajal, Dept Med Oncol, Madrid, Spain; Hosp Univ 12 Octubre, Madrid, Spain; Hosp Univ La Paz, Dept Med Oncol, Madrid, Spain; Hosp Virgen de las Nieves, Granada, Spain; Hosp Univ Marques de Valdecilla, Santander, Spain; Hosp Prov Castellon, Castellon de La Plana, Spain; Hosp Univ Virgen de la Victoria, Malaga, Spain; Inst Catala Oncol Hosp, Barcelona, Spain; Hosp Univ Virgen del Rocio, Inst Biomed Sevilla, Seville, Spain; Ramon &amp; Cajal Univ Hosp, Madrid, Spain; Ramon &amp; Cajal Univ Hosp, Dept Pathol, Madrid, Spain; Vall dHebron Inst Oncol, Barcelona, Spain</t>
  </si>
  <si>
    <t>Mangas, M; Bayonas, AC; Lorenzo, MLS; Ramchandani, A; Garcia, T; Custodio, AB; Barreto, JEL; Guardamino, IED; Serrano, AD; Cano, JM; Azkarate, A; Longo, F; Mugica, M; Sanchez, R; Serrano, R; Mancenido, FJA; Alsina, M; Jimenez-Fonseca, P; Garrido, M; Plazas, JG</t>
  </si>
  <si>
    <t>Prognostic factors for survival in patients with advanced gastric cancer treated with chemotherapy.</t>
  </si>
  <si>
    <t>Hosp Galdakao Usansolo, Usansolo, Spain; Hosp Univ Morales Meseguer, Murcia, Spain; Hosp Univ Cent Asturias, Oviedo, Spain; Hosp Univ Insular Gran Canaria, Las Palmas Gran Canaria, Spain; Univ Hosp Morales Meseguer, Hematol &amp; Med Oncol Dept, Murcia, Spain; Hosp Univ La Paz, Madrid, Spain; Hosp Univ Canarias, Med Oncol, San Cristobal Laguna, Spain; Hosp Gen Univ Gregorio Maranon, Madrid, Spain; Hosp Univ 12 Octubre, Madrid, Spain; Hosp Gen Ciudad Real, Ciudad Real, Spain; Hosp Univ Son Espases, Mallorca, Spain; Hosp Univ Ramon y Cajal, Dept Med Oncol, Madrid, Spain; Hosp Univ Valdecilla, Santander, Spain; Univ Navarra Clin, Pamplona, Spain; Hosp Univ Reina Sofia, Cordoba, Spain; Vall dHebron Inst Oncol, Barcelona, Spain; Pontificia Univ Catolica Chile, Dept Hematooncol, Alameda 340, Santiago, Chile; Hosp Genearal Univ Elche, Alicante, Spain</t>
  </si>
  <si>
    <t>Maurel, J; Fernandez-Martos, C; Martin-Richard, M; Alonso, V; Mendez, JC; Salud, A; Pericay, C; Aparicio, J; Gallego, J; Carmona, A; Casado, E; Manzano, H; Horndler, C; Rubini, M; Cuatrecasas, M; Garcia-Albeniz, X; Feliu, J</t>
  </si>
  <si>
    <t>Prospective biomarker validation trial evaluating the prognostic role of the combined expression of phospho-insulin growth factor receptor-1 and matrilysin in KRAS (exon 2) wild-type (WT) metastatic colorectal cancer (mCRC) patients treated with FOLFOX-6 plus panitumumab as first-line therapy [PULSE trial (GEMCAD 09-03)].</t>
  </si>
  <si>
    <t>Hosp Clin Barcelona, Barcelona, Spain; Fdn Inst Valenciano Oncol, Dept Med Oncol, Valencia, Spain; Hosp Santa Creu &amp; Sant Pau, Dept Med Oncol, Barcelona, Spain; Hosp Univ Miguel Servet, Zaragoza, Spain; Ctr Oncol Galicia, La Coruna, Spain; Univ Hosp Arnau De Vilanova, Lerida, Spain; Hosp Sabadell, Corp Sanitaria Parc Tauli, Inst Oncol Valles, Sabadell, Spain; Hosp La Fe Oncol Med, Valencia, Spain; Hosp Gen Univ Elche, Serv Oncol Med, Elche, Spain; Hosp Gen Morales Meseguer, Murcia, Spain; Hosp Infanta Sofia, Madrid, Spain; Hosp Son Espases, Palma De Mallorca, Spain; Hosp Miguel Servet, Zaragoza, Spain; Hosp Ferrara, Ferrara, Italy; Hosp Clin Barcelona, Dept Pathol, Barcelona, Spain; Harvard Univ, Sch Publ Hlth, 665 Huntington Ave, Boston, MA 02115 USA; Hosp Univ La Paz, Dept Med Oncol, Madrid, Spain</t>
  </si>
  <si>
    <t>Higuera, O; Ghanem, I; Nasimi, R; Prieto, I; Koren, L; Feliu, J</t>
  </si>
  <si>
    <t>Management of pancreatic cancer in the elderly</t>
  </si>
  <si>
    <t>[Higuera, Oliver; Ghanem, Ismael; Feliu, Jaime] La Paz Univ Hosp, Dept Med Oncol, Madrid 28046, Spain; [Nasimi, Rula; Prieto, Isabel] La Paz Univ Hosp, Dept Gen Surg, Madrid 28046, Spain; [Koren, Laura] 12 Octubre Univ Hosp, Dept Radiol, Madrid 28041, Spain</t>
  </si>
  <si>
    <t>Feliu, J (reprint author), La Paz Univ Hosp, Dept Med Oncol, 216 Paseo Castellana St, Madrid 28046, Spain.</t>
  </si>
  <si>
    <t>JAN 14</t>
  </si>
  <si>
    <t>Ocampo, SM; Rodriguez, V; de la Cueva, L; Salas, G; Carrascosa, JL; Rodriguez, MJ; Garcia-Romero, N; Cunado, JLF; Camarero, J; Miranda, R; Belda-Iniesta, C; Ayuso-Sacido, A</t>
  </si>
  <si>
    <t>g-force induced giant efficiency of nanoparticles internalization into living cells (vol 5, 15160, 2015)</t>
  </si>
  <si>
    <t>JAN 7</t>
  </si>
  <si>
    <t>Crespo, GH; Jimenez-Fonseca, P; Custodio, A; Lopez, C; Carmona-Bayonas, A; Alonso, V; Navarro, M; Aller, J; Sevilla, I; Gajate, P; Alonso, T; Matos, I; Capdevila, J; Nieto, B; Barriuso, J</t>
  </si>
  <si>
    <t>Capecitabine and Temozolomide in NETs G1-2: The Experience of Various Hospitals in Spain</t>
  </si>
  <si>
    <t>[Crespo, G. H.] Hosp Univ Burgos, Burgos, Spain; [Jimenez-Fonseca, P.] Hosp Univ Cent Asturias, Oviedo, Spain; [Custodio, A.] Hosp Univ La Paz, Madrid, Spain; [Lopez, C.] Hosp Univ Marques de Valdecilla, Santander, Spain; [Carmona-Bayonas, A.] Hosp Gen Univ Morales Meseguer, Murcia, Spain; [Alonso, V] Hosp Univ Miguel Servet, Zaragoza, Spain; [Navarro, M.] Hosp Clin Univ Salamanca, Salamanca, Spain; [Aller, J.] Hosp Univ Puerta Hierro, Madrid, Spain; [Sevilla, I] Hosp Univ Virgen de la Victoria, Malaga, Spain; [Gajate, P.; Alonso, T.] Hosp Univ Ramon &amp; Cajal, Madrid, Spain; [Matos, I; Capdevila, J.] Hosp Univ Vall dHebron, Barcelona, Spain; [Nieto, B.] Hosp Univ Leon, Leon, Spain; [Barriuso, J.] Univ Manchester, Manchester, Lancs, England</t>
  </si>
  <si>
    <t>Custodio, A; Van Adrichem, R; Brizzi, MP; Heetfeld, M; Jimenez-Fonseca, P; Alvarez, MR; Pavel, M; Toole, D; Walter, T; Khan, M</t>
  </si>
  <si>
    <t>Systemic Treatment Sequences Across Europe for Patients (pts) with Advanced Non-Functional (NF) Well-Differentiated Pancreatic Neuroendocrine Tumours (WDpNETs)</t>
  </si>
  <si>
    <t>[Custodio, A.] Hosp Univ La Paz, Med Oncol Dept, Madrid, Spain; [Van Adrichem, R.] Erasmus MC, Sect Endocrinol, Dept Internal Med, Rotterdam, Netherlands; [Brizzi, M. P.] Univ Turin, Med Oncol Dept, Osped San Luigi Gonzaga, Orbassano, Italy; [Heetfeld, M.; Pavel, M.] Charite, Dept Hepatol &amp; Gastroenterol, Berlin, Germany; [Jimenez-Fonseca, P.; Ruiz Alvarez, M.] Hosp Univ Cent Asturias, Med Oncol Dept, Oviedo, Spain; [O'Toole, D.] St James Hosp, Dept Clin Med &amp; Gastroenterol, Dublin, Ireland; [O'Toole, D.] St Vincents Hosp, Dept Clin Med &amp; Gastroenterol, Dublin, Ireland; [O'Toole, D.] TCD, Dublin, Ireland; [Walter, T.] Univ Lyon, Edouard Herriot Hosp, Dept Hepatol &amp; Gastroenterol, Lyon, France; [Khan, M.] Univ Wales Hosp, Dept Gastroenterol, Cardiff &amp; Vale Univ Hosp Board, Cardiff, S Glam, Wales</t>
  </si>
  <si>
    <t>Gonzalez-Martin, A; Alba, E; Ciruelos, E; Cortes, J; Llombart, A; Lluch, A; Andres, R; Alvarez, I; Aramenda, JM; de la Pena, FA; Barnadas, A; Batista, N; Calvo, L; Galve, E; Garcia-Palomo, A; Garcia-Saenz, JA; de la Haba, J; Lopez, R; Lopez-Vivanco, G; Martinez-Janez, N; de Duenas, EM; Plazaola, A; Rodriguez-Lescure, A; Ruiz, M; Sanchez-Rovira, P; Santaballa, A; Segui, MA; Tusquets, I; Zamora, P; Martin, M</t>
  </si>
  <si>
    <t>Nab-Paclitaxel in Metastatic Breast Cancer: Defining the Best Patient Profile</t>
  </si>
  <si>
    <t>CURRENT CANCER DRUG TARGETS</t>
  </si>
  <si>
    <t>[Gonzalez-Martin, Antonio] MD Anderson Canc Ctr, Dept Med Oncol, C Arturo Soria 270, Madrid 28033, Spain; [Alba, Emilio] Virgen Victoria Clin Univ Hosp, Dept Med Oncol, Malaga, Spain; [Ciruelos, Eva] 12 de Octubre Univ Hosp, Dept Med Oncol, Madrid, Spain; [Cortes, Javier] Vall Hebron Inst Oncol, Dept Med Oncol, Vall Hebron Hosp, Barcelona, Spain; [Llombart, Antonio] Arnau Vilanova Hosp, Dept Med Oncol, Lleida, Spain; [Lluch, Ana] Valencia Clin Univ Hosp, Dept Med Oncol, Valencia, Spain; [Andres, Raquel] Lozano Blesa Clin Univ Hosp, Dept Med Oncol, Zaragoza, Spain; [Alvarez, Isabel] Donostia Univ Hosp, Dept Med Oncol, Guipuzkoa, Spain; [Manuel Aramenda, Jose] Navarra Univ Hosp, Dept Med Oncol, Pamplona, Navarra, Spain; [Ayala de la Pena, Francisco] Morales Meseguer Gen Univ Hosp, Hematol &amp; Med Oncol Dept, Murcia, Spain; [Barnadas, Agusti] Santa Creu I Sant Pau Hosp, Dept Med Oncol, Barcelona, Spain; [Barnadas, Agusti] Univ Autonoma Barcelona, Dept Med, E-08193 Barcelona, Spain; [Batista, Norberto] Univ La Laguna, Dept Med Oncol, Canarias Univ Hosp, Tenerife, Spain; [Calvo, Lourdes] A Coruna Univ Hosp Complex, Dept Med Oncol, La Coruna, Spain; [Galve, Elena] Basurto Hosp, Dept Med Oncol, Bilbao, Spain; [Garcia-Palomo, Andres] Leon Univ Hosp, Dept Med Oncol, Leon, Spain; [Angel Garcia-Saenz, Jose] San Carlos Clin Hosp, Dept Med Oncol, Madrid, Spain; [de la Haba, Juan] Reina Sofia Univ Hosp, Dept Med Oncol, Cordoba, Spain; [Lopez, Rafael] Santiago de Compostela Univ Hosp, Dept Med Oncol, Santiago, A Coruna, Spain; [Lopez-Vivanco, Guillermo] Cruces Univ Hosp, Dept Med Oncol, Baracaldo, Bizkaia, Spain; [Martinez-Janez, Noelia] Ramon y Cajal Univ Hosp, Dept Med Oncol, Madrid, Spain; [Martinez de Duenas, Eduardo] Castellon Prov Hosp, Dept Med Oncol, Castellon de La Plana, Spain; [Plazaola, Arrate] Donostia Oncol Inst, Dept Med Oncol, Donostia San Sebastian, Guipuzkoa, Spain; [Rodriguez-Lescure, Alvaro] Elche Gen Univ Hosp, Dept Med Oncol, Alicante, Spain; [Ruiz, Manuel] Virgen Valme Univ Hosp, Dept Med Oncol, Seville, Spain; [Sanchez-Rovira, Pedro] Jaen Hosp Complex, Dept Med Oncol, Jaen, Spain; [Santaballa, Ana] Le Fe Univ Hosp, Dept Med Oncol, Valencia, Spain; [Angel Segui, Miguel] Parc Tauli Univ Hosp, Dept Med Oncol, Barcelona, Spain; [Tusquets, Ignasi] Hosp del Mar, Dept Med Oncol, Barcelona, Spain; [Zamora, Pilar] La Paz Gen Univ Hosp, Dept Med Oncol, Madrid, Spain; [Martin, Miguel] Gregorio Maranon Gen Univ Hosp, Dept Med Oncol, Madrid, Spain</t>
  </si>
  <si>
    <t>Gonzalez-Martin, A (reprint author), MD Anderson Canc Ctr, Dept Med Oncol, C Arturo Soria 270, Madrid 28033, Spain.</t>
  </si>
  <si>
    <t>1568-0096</t>
  </si>
  <si>
    <t>Martinez-Janez, N; Chacon, I; de Juan, A; Cruz-Merino, L; del Barco, S; Fernandez, I; Garcia-Teijido, P; Gomez-Bernal, A; Plazaola, A; Ponce, J; Servitja, S; Zamora, P</t>
  </si>
  <si>
    <t>Anti-HER2 Therapy Beyond Second-Line for HER2-Positive Metastatic Breast Cancer: A Short Review and Recommendations for Several Clinical Scenarios from a Spanish Expert Panel</t>
  </si>
  <si>
    <t>BREAST CARE</t>
  </si>
  <si>
    <t>[Martinez-Janez, Noelia] Hosp Ramon &amp; Cajal, Dept Med Oncol, E-28034 Madrid, Spain; [Chacon, Ignacio] Hosp Virgen de la Salud, Dept Med Oncol, Toledo, Spain; [de Juan, Ana] Hosp Univ Marques de Valdecilla, Dept Med Oncol, Santander, Spain; [Cruz-Merino, Luis] Hosp Virgen de la Macarena, Dept Med Oncol, Seville, Spain; [del Barco, Sonia] Hosp Univ Doctor Josep Trueta, Inst Catalan Oncol, Girona, Spain; [Fernandez, Isaura] Hosp Xeral Cies Vigo, Pontevedra, Spain; [Garcia-Teijido, Paula] Hosp Aviles, Asturias, Spain; [Gomez-Bernal, Amalia] Hosp Clin Salamanca, Salamanca, Spain; [Plazaola, Arrate] Onkologikoa, San Sebastian, Spain; [Ponce, Jose] Hosp Gen Univ Alicante, Alicante, Spain; [Servitja, Sonia] Hosp del Mar, Barcelona, Spain; [Zamora, Pilar] Hosp La Paz, Madrid, Spain</t>
  </si>
  <si>
    <t>Martinez-Janez, N (reprint author), Hosp Ramon &amp; Cajal, Med Oncol, Ctra Colmenar Viejo Km 9,100, E-28034 Madrid, Spain.</t>
  </si>
  <si>
    <t>1661-3791</t>
  </si>
  <si>
    <t>Gayarre, J; Kamieniak, MM; Cazorla-Jimenez, A; Munoz-Repeto, I; Borrego, S; Garcia-Donas, J; Hernando, S; Robles-Diaz, L; Garcia-Bueno, JM; Cajal, TRY; Hernandez-Agudo, E; Soto, VH; Marquez-Rodas, I; Echarri, MJ; Lacambra-Calvet, C; Saez, R; Cusido, M; Redondo, A; Paz-Ares, L; Hardisson, D; Mendiola, M; Palacios, J; Benitez, J; Garcia, MJ</t>
  </si>
  <si>
    <t>The NER-related gene GTF2H5 predicts survival in high-grade serous ovarian cancer patients</t>
  </si>
  <si>
    <t>JOURNAL OF GYNECOLOGIC ONCOLOGY</t>
  </si>
  <si>
    <t>[Gayarre, Javier; Kamieniak, Marta M.; Munoz-Repeto, Ivan; Benitez, Javier; Jose Garcia, Maria] Spanish Natl Canc Res Ctr CNIO, Human Genet Grp, C Melchor Fernandez Almagro 3, E-28029 Madrid, Spain; [Cazorla-Jimenez, Alicia] Fdn Jimenez Diaz, IDC Salud, Dept Pathol, E-28040 Madrid, Spain; [Garcia-Donas, Jesus] Univ Seville, CSIC, Univ Hosp Virgen Rocio, Dept Genet Reprod &amp; Fetal Med,IBIS, Seville, Spain; [Borrego, Salud; Benitez, Javier; Jose Garcia, Maria] Biomed Network Res Ctr Rare Dis CIBERER, Madrid, Spain; [Garcia-Donas, Jesus] Oncol Ctr Clara Campal, Med Oncol Serv, Madrid, Spain; [Hernando, Susana] Fdn Hosp Alcorcon, Dept Oncol, Alcorcon, Spain; [Robles-Diaz, Luis] Hosp 12 Octubre, Familial Canc Unit, E-28041 Madrid, Spain; [Robles-Diaz, Luis] Hosp 12 Octubre, Dept Med Oncol, E-28041 Madrid, Spain; [Garcia-Bueno, Jose M.] Hosp Gen Albacete, Dept Oncol, Albacete, Spain; [Ramon y Cajal, Teresa] Hosp Santa Creu &amp; Sant Pau, Med Oncol Serv, Barcelona, Spain; [Hernandez-Agudo, Elena] Spanish Natl Canc Res Ctr CNIO, Breast Canc Clin Res Unit, Madrid, Spain; [Heredia Soto, Victoria; Mendiola, Marta] Hosp La Paz, Inst Hlth Res IdiPAZ, Pathol &amp; Translat Oncol Res Labs, Madrid, Spain; [Marquez-Rodas, Ivan] Univ Complutense, Inst Invest Sanitaria Gregorio Maranon, Med Oncol Serv, E-28040 Madrid, Spain; [Jose Echarri, Maria] Hosp Severo Ochoa, Med Oncol Serv, Madrid, Spain; [Lacambra-Calvet, Carmen] Hosp Severo Ochoa, Dept Internal Med, Madrid, Spain; [Saez, Raquel] Hosp Donostia, Genet Lab, San Sebastian, Spain; [Cusido, Maite] Hosp Univ Quiron Dexeus, Dept Obstet &amp; Gynecol, Barcelona, Spain; [Redondo, Andres] Hosp La Paz, IdiPAZ, Dept Med Oncol, Madrid, Spain; [Paz-Ares, Luis] Hosp 12 Octubre, Med Oncol Serv, E-28041 Madrid, Spain; [Hardisson, David] Hosp La Paz, IdiPAZ, Dept Pathol, Pathol Res Lab, Madrid, Spain; [Hardisson, David] Univ Autonoma Madrid, Fac Med, Madrid, Spain; [Palacios, Jose] Hosp La Paz, Dept Pathol, Madrid, Spain</t>
  </si>
  <si>
    <t>Garcia, MJ (reprint author), Spanish Natl Canc Res Ctr CNIO, Human Genet Grp, C Melchor Fernandez Almagro 3, E-28029 Madrid, Spain.</t>
  </si>
  <si>
    <t>2005-0380</t>
  </si>
  <si>
    <t>e7</t>
  </si>
  <si>
    <t>Effectiveness and safety of aflibercept for metastatic colorectal cancer: retrospective review within an early access program in Spain.</t>
  </si>
  <si>
    <t>Feliu, J; Diez de Corcuera, I; Manzano, J L; Valladares-Ayerbes, M; Alcaide, J; Garcia Garcia, T; Vera, R; Sastre, J</t>
  </si>
  <si>
    <t>Clinical &amp; translational oncology : official publication of the Federation of Spanish Oncology Societies and of the National Cancer Institute of Mexico</t>
  </si>
  <si>
    <t>2016 Oct 7 (Epub 2016 Oct 07)</t>
  </si>
  <si>
    <t>Medical Oncology Department, Hospital Universitario La Paz, Paseo de la Castellana, 261., 28046, Madrid, Spain. jaimefeliu@hotmail.com.</t>
  </si>
  <si>
    <t>Rincon, R; Zazo, S; Chamizo, C; Manso, R; Gonzalez-Alonso, P; Martin-Aparicio, E; Cristobal, I; Canadas, C; Perona, R; Lluch, A; Eroles, P; Garcia-Foncillas, J; Albanell, J; Rovira, A; Madoz-Gurpide, J; Rojo, F</t>
  </si>
  <si>
    <t>c-Jun N-Terminal Kinase Inactivation by Mitogen-Activated Protein Kinase Phosphatase 1 Determines Resistance to Taxanes and Anthracyclines in Breast Cancer</t>
  </si>
  <si>
    <t>MOLECULAR CANCER THERAPEUTICS</t>
  </si>
  <si>
    <t>[Rincon, Raul; Zazo, Sandra; Chamizo, Cristina; Manso, Rebeca; Gonzalez-Alonso, Paula; Martin-Aparicio, Ester; Canadas, Carmen; Madoz-Gurpide, Juan; Rojo, Federico] UAM, IIS Fdn Jimenez Diaz, Pathol Dept, Madrid, Spain; [Cristobal, Ion; Garcia-Foncillas, Jesus] Univ Hosp Fdn Jimenez Diaz, Hlth Res Inst FJD UAM, Oncohlth Inst, Translat Oncol Div, Madrid, Spain; [Perona, Rosario] CSIC UAM, Alberto Sols Biomed Res Inst, Madrid, Spain; [Lluch, Ana; Eroles, Pilar] Inst Hlth Res INCLIVA, Valencia, Spain; [Albanell, Joan; Rovira, Ana] Hosp Mar, Med Oncol Dept, Barcelona, Spain; [Albanell, Joan; Rovira, Ana] IMIM Hosp Mar Res Inst, Canc Res Program, Barcelona, Spain; [Albanell, Joan] Univ Pompeu Fabra, Barcelona, Spain</t>
  </si>
  <si>
    <t>Madoz-Gurpide, J (reprint author), UAM, IIS Fdn Jimenez Diaz, Avda Reyes Catolicos 2, E-28040 Madrid, Spain.; Rojo, F (reprint author), Univ Hosp Fdn Jimenez Diaz, Dept Pathol, Avda Reyes Catolicos 2, E-28040 Madrid, Spain.</t>
  </si>
  <si>
    <t>1535-7163</t>
  </si>
  <si>
    <t>Garcia-Romero, N; Gonzalez-Tejedo, C; Carrion-Navarro, J; Esteban-Rubio, S; Rackov, G; Rodriguez-Fanjul, V; Oliver-De La Cruz, J; Prat-Acin, R; Peris-Celda, M; Blesa, D; Ramirez-Jimenez, L; Sanchez-Gomez, P; Perona, R; Escobedo-Lucea, C; Belda-Iniesta, C; Ayuso-Sacido, A</t>
  </si>
  <si>
    <t>Cancer stem cells from human glioblastoma resemble but do not mimic original tumors after in vitro passaging in serum-free media</t>
  </si>
  <si>
    <t>[Garcia-Romero, Noemi; Rackov, Gorjana; Rodriguez-Fanjul, Vanessa; Ayuso-Sacido, Angel] IMDEA Nanociencia, Inst Madrileno Estudios Avanzados, Madrid, Spain; [Gonzalez-Tejedo, Carmen] CSIC, CNB, Madrid, Spain; [Carrion-Navarro, Josefa; Belda-Iniesta, Cristobal; Ayuso-Sacido, Angel] HM Hosp, Fdn Invest HM Hosp, Madrid, Spain; [Esteban-Rubio, Susana; Ayuso-Sacido, Angel] San Pablo CEU Univ, Sch Med, IMMA, Campus Monteprincipe, Madrid, Spain; [Oliver-De La Cruz, Jorge] St Annes Univ Hosp, Ctr Translat Med, Int Clin Res Ctr, Brno, Czech Republic; [Prat-Acin, Ricardo; Peris-Celda, Maria] Hosp Univ Fe Valencia, Dept Neurosurg, Valencia, Spain; [Blesa, David; Ramirez-Jimenez, Laura] Fdn Ctr Invest Principe Felipe, Genet &amp; Genom Unit, Valencia, Spain; [Sanchez-Gomez, Pilar] UFIEC, Inst Salud Carlos III, Neurooncol Unit, Madrid, Spain; [Perona, Rosario] UAM, CSIC, CIBERER, Inst Invest Biomed, Madrid, Spain; [Escobedo-Lucea, Carmen] Univ Helsinki, Div Biopharmaceut &amp; Pharmacokinet, Helsinki, Finland</t>
  </si>
  <si>
    <t>Ayuso-Sacido, A (reprint author), IMDEA Nanociencia, Inst Madrileno Estudios Avanzados, Madrid, Spain.; Ayuso-Sacido, A (reprint author), HM Hosp, Fdn Invest HM Hosp, Madrid, Spain.; Ayuso-Sacido, A (reprint author), San Pablo CEU Univ, Sch Med, IMMA, Campus Monteprincipe, Madrid, Spain.</t>
  </si>
  <si>
    <t>Cortes, LQ; Castellanos, PC; Carpeno, JD</t>
  </si>
  <si>
    <t>An example of difficulty in diagnosising and treating lung sarcoma</t>
  </si>
  <si>
    <t>[Quintana Cortes, Laura] Hosp San Pedro Alcantara, Med Oncol Serv, Caceres, Spain; [Cruz Castellanos, Patricia; de Castro Carpeno, Javier] Hosp Univ La Paz, Med Oncol Serv, Madrid, Spain</t>
  </si>
  <si>
    <t>Cortes, LQ (reprint author), Hosp San Pedro Alcantara, Med Oncol Serv, Caceres, Spain.</t>
  </si>
  <si>
    <t>Soto, J; Rodriguez-Antolin, C; Vallespin, E; Carpeno, JD; Ibanez De Caceres, I</t>
  </si>
  <si>
    <t>The impact of next-generation sequencing on the DNA methylation-based translational cancer research</t>
  </si>
  <si>
    <t>TRANSLATIONAL RESEARCH</t>
  </si>
  <si>
    <t>La Paz Univ Hosp, INGEMM, Canc Epigenet Lab, Madrid, Spain; IdiPAZ, Biomarkers &amp; Expt Therapeut Canc, Madrid, Spain; La Paz Univ Hosp, INGEMM IdiPAZ CIBERER, Struct &amp; Funct Genom, Madrid, Spain</t>
  </si>
  <si>
    <t>Ibanez De Caceres, I (reprint author), Biomarkers &amp; Expt Therapeut Canc IdiPAZ, INGEMM, Canc Epigenet Lab, Paseo Castellana 261, Madrid 28046, Spain.</t>
  </si>
  <si>
    <t>1931-5244</t>
  </si>
  <si>
    <t>Smit, E; Moro-Sibilot, D; Carpeno, JD; Lesniewski-Kmak, K; Aerts, J; Villatoro, R; Kraaij, K; Nacerddine, K; Dyachkova, Y; Smith, KT; Girvan, A; Visseren-Grul, C; Schnabel, PA</t>
  </si>
  <si>
    <t>Cisplatin and carboplatin-based chemotherapy in the first-line treatment of non-small cell lung cancer: Analysis from the European FRAME study</t>
  </si>
  <si>
    <t>LUNG CANCER</t>
  </si>
  <si>
    <t>[Smit, Egbert] Vrije Univ Amsterdam, Med Ctr, NL-1007 MB Amsterdam, Netherlands; [Moro-Sibilot, Denis] CHU Grenoble, INSERM, U823, Unite Oncol Thorac Pneumol, F-38043 Grenoble, France; [de Castro Carpeno, Javier] Hosp Univ La Paz, Madrid, Spain; [Lesniewski-Kmak, Krzysztof] Med Univ Gdansk, Gdynia, Poland; [Aerts, Joachim] Amphia Hosp Breda, Rotterdam, Netherlands; [Aerts, Joachim] Erasmus MC, Rotterdam, Netherlands; [Villatoro, Rosa] Hosp Costa del Sol, Marbella, Spain; [Kraaij, Kees; Visseren-Grul, Carla] Eli Lilly &amp; Co, Houten, Netherlands; [Nacerddine, Karim] Eli Lilly &amp; Co, Neuilly Sur Seine, France; [Dyachkova, Yulia] Eli Lilly GmbH, Vienna, Austria; [Smith, Karen T.; Girvan, Allicia] Eli Lilly &amp; Co, Indianapolis, IN 46285 USA; [Schnabel, Philipp A.] Univ Klinikum Saarlandes, Inst Allgemeine &amp; Spezielle Pathol, Homburg, Saar, Germany</t>
  </si>
  <si>
    <t>Smit, E (reprint author), Vrije Univ, Med Ctr, Dept Pulm Dis, POB 7057, NL-1007 MB Amsterdam, Netherlands.</t>
  </si>
  <si>
    <t>0169-5002</t>
  </si>
  <si>
    <t>Castellanos, PC; D'Errico, G; Miranda, J; Carpeno, JD</t>
  </si>
  <si>
    <t>Adenoid Cystic Carcinoma of the Lung. A Case Report</t>
  </si>
  <si>
    <t>[Cruz Castellanos, Patricia; D'Errico, Gabrielle; Miranda, Jesus; de Castro Carpeno, Javier] Hosp Univ La Paz, Serv Oncol Med, Madrid, Spain</t>
  </si>
  <si>
    <t>Castellanos, PC (reprint author), Hosp Univ La Paz, Serv Oncol Med, Madrid, Spain.</t>
  </si>
  <si>
    <t>Sag, SO; Topak, A; Gorukmez, O; Ture, M; Carrillo, J; Sahinturk, S; Gulten, T; Perona, R; Yakut, T</t>
  </si>
  <si>
    <t>DYSKERATOSIS CONGENITA: A CASE REPORT</t>
  </si>
  <si>
    <t>GENETIC COUNSELING</t>
  </si>
  <si>
    <t>[Sag, S. Ozemri; Topak, A.; Ture, M.; Sahinturk, S.; Gulten, T.; Yakut, T.] Uludag Univ, Fac Med, Dept Med Genet, TR-16059 Bursa, Turkey; [Gorukmez, O.] Sevket Yilmaz Educ &amp; Res Hosp, Dept Med Genet, Bursa, Turkey; [Carrillo, J.; Perona, R.] CSIC UAM, Inst Invest Biomed, Madrid, Spain; [Carrillo, J.; Perona, R.] CIBER Enfermedades Raras, Valencia, Spain</t>
  </si>
  <si>
    <t>Yakut, T (reprint author), Uludag Univ, Fac Med, Dept Med Genet, TR-16059 Bursa, Turkey.</t>
  </si>
  <si>
    <t>1015-8146</t>
  </si>
  <si>
    <t>Leal, MF; Ribeiro, HF; Rey, JA; Pinto, GR; Smith, MC; Moreira-Nunes, CA; Assumpcao, PP; Lamarao, LM; Calcagno, DQ; Montenegro, RC; Burbano, RR</t>
  </si>
  <si>
    <t>YWHAE silencing induces cell proliferation, invasion and migration through the up-regulation of CDC25B and MYC in gastric cancer cells: new insights about YWHAE role in the tumor development and metastasis process</t>
  </si>
  <si>
    <t>[Leal, Mariana Ferreira; Smith, Marilia Cardoso] Univ Fed Sao Paulo, Dept Morfol Genet, Disciplina Genet, Sao Paulo, Brazil; [Leal, Mariana Ferreira] Univ Fed Sao Paulo, Dept Ortopedia Traumatol, Sao Paulo, Brazil; [Leal, Mariana Ferreira; Assumpcao, Paulo Pimentel; Calcagno, Danielle Queiroz; Burbano, Rommel Rodriguez] Hosp Univ Joao Barros Barreto, Nucleo Pesquisas Oncol, Belem, Para, Brazil; [Ribeiro, Helem Ferreira; Montenegro, Raquel Carvalho; Burbano, Rommel Rodriguez] Fed Univ Para, Inst Ciencias Biol, BR-66059 Belem, Para, Brazil; [Antonio Rey, Juan] Hosp Univ Paz, Lab Oncogenet Mol, Madrid, Spain; [Pinto, Giovanny Reboucas] Univ Fed Piaui, Dept Biomed, Parnaiba, Brazil; [Moreira-Nunes, Caroline Aquino] Univ Fed Ceara, Fac Med, Dept Fisiol &amp; Farmacol, Fortaleza, Ceara, Brazil; [Lamarao, Leticia Martins] Fundacao Ctr Hemoterapia &amp; Hematol Para, Lab Testes Acidos Nucl, Belem, Para, Brazil; [Burbano, Rommel Rodriguez] Hosp Ophir Loyola, Mol Biol Lab, Belem, Para, Brazil</t>
  </si>
  <si>
    <t>Leal, MF (reprint author), Univ Fed Sao Paulo, Dept Morfol Genet, Disciplina Genet, Sao Paulo, Brazil.; Leal, MF (reprint author), Univ Fed Sao Paulo, Dept Ortopedia Traumatol, Sao Paulo, Brazil.; Leal, MF (reprint author), Hosp Univ Joao Barros Barreto, Nucleo Pesquisas Oncol, Belem, Para, Brazil.</t>
  </si>
  <si>
    <t>Lassaletta, L; Calvino, M; Zernotti, M; Gavilan, J</t>
  </si>
  <si>
    <t>Postoperative pain in patients undergoing a transcutaneous active bone conduction implant (Bonebridge)</t>
  </si>
  <si>
    <t>EUROPEAN ARCHIVES OF OTO-RHINO-LARYNGOLOGY</t>
  </si>
  <si>
    <t>[Lassaletta, Luis; Calvino, Miryam; Gavilan, Javier] La Paz Univ Hosp, Dept Otolaryngol, IdiPAZ, Paseo Castellana 261, Madrid 28046, Spain; [Zernotti, Mario] Sanatorio Allende, Dept Otolaryngol &amp; Head &amp; Neck Surg, Cordoba, Argentina</t>
  </si>
  <si>
    <t>Lassaletta, L (reprint author), La Paz Univ Hosp, Dept Otolaryngol, IdiPAZ, Paseo Castellana 261, Madrid 28046, Spain.</t>
  </si>
  <si>
    <t>0937-4477</t>
  </si>
  <si>
    <t>Gallo-Oller, G; Vollmann-Zwerenz, A; Melendez, B; Rey, JA; Hau, P; Dotor, J; Castresana, JS</t>
  </si>
  <si>
    <t>P144, a Transforming Growth Factor beta inhibitor peptide, generates antitumoral effects and modifies SMAD7 and SKI levels in human glioblastoma cell lines</t>
  </si>
  <si>
    <t>CANCER LETTERS</t>
  </si>
  <si>
    <t>[Gallo-Oller, Gabriel; Castresana, Javier S.] Univ Navarra, Dept Biochem &amp; Genet, Pamplona, Spain; [Vollmann-Zwerenz, Arabel; Hau, Peter] Univ Hosp Regensburg, Dept Neurol, Regensburg, Germany; [Vollmann-Zwerenz, Arabel; Hau, Peter] Univ Hosp Regensburg, Wilhelm Sander NeuroOncol Unit, Regensburg, Germany; [Melendez, Barbara] Virgen de la Salud Hosp, Dept Pathol, Mol Pathol Res Unit, Toledo, Spain; [Rey, Juan A.] La Paz Univ Hosp, IdiPaz Res Unit, Madrid, Spain; [Dotor, Javier] Biohope SL, Tres Cantos, Spain</t>
  </si>
  <si>
    <t>Castresana, JS (reprint author), Univ Navarra, Dept Biochem &amp; Genet, Pamplona, Spain.</t>
  </si>
  <si>
    <t>0304-3835</t>
  </si>
  <si>
    <t>de la Rosa, J; Antonanzas, AS; Shahi, MH; Melendez, B; Rey, JA; Castresana, JS</t>
  </si>
  <si>
    <t>Laminin-adherent versus suspension-non-adherent cell culture conditions for the isolation of cancer stem cells in the DAOY medulloblastoma cell line</t>
  </si>
  <si>
    <t>TUMOR BIOLOGY</t>
  </si>
  <si>
    <t>[de la Rosa, Javier; Saenz Antonanzas, Ander; Castresana, Javier S.] Univ Navarra, Sch Sci, Dept Biochem &amp; Genet, Irunlarrea 1, Pamplona 31008, Spain; [Shahi, Mehdi H.] Aligarh Muslim Univ, Interdisciplinary Brain Res Ctr, Fac Med, Aligarh, Uttar Pradesh, India; [Melendez, Barbara] Virgen de la Salud Hosp, Mol Pathol Res Unit, Toledo, Spain; [Rey, Juan A.] La Paz Univ Hosp, IdiPaz Res Unit, Madrid, Spain</t>
  </si>
  <si>
    <t>Castresana, JS (reprint author), Univ Navarra, Sch Sci, Dept Biochem &amp; Genet, Irunlarrea 1, Pamplona 31008, Spain.</t>
  </si>
  <si>
    <t>1010-4283</t>
  </si>
  <si>
    <t>Calvino, M; Gavilan, J; Sanchez-Cuadrado, I; Perez-Mora, RM; Munoz, E; Diez-Sebastian, J; Lassaletta, L</t>
  </si>
  <si>
    <t>Using the HISQUI(29) to assess the sound quality levels of Spanish adults with unilateral cochlear implants and no contralateral hearing</t>
  </si>
  <si>
    <t>[Calvino, Miryam; Gavilan, Javier; Sanchez-Cuadrado, Isabel; Perez-Mora, Rosa M.; Munoz, Elena; Lassaletta, Luis] La Paz Univ Hosp, IdiPAZ Res Inst, Dept Otolaryngol, Paseo Castellana 261, Madrid 28046, Spain; [Diez-Sebastian, Jesus] La Paz Univ Hosp, Clin Epidemiol Unit, Paseo Castellana 261, Madrid 28046, Spain</t>
  </si>
  <si>
    <t>Lassaletta, L (reprint author), La Paz Univ Hosp, IdiPAZ Res Inst, Dept Otolaryngol, Paseo Castellana 261, Madrid 28046, Spain.</t>
  </si>
  <si>
    <t>Pedrero-Escalas, MF; Jimenez-Antolin, J; Lassaletta, L; Diaz-Saez, G; Gavilan, J</t>
  </si>
  <si>
    <t>Hospital clinical trial: Homeopathy (Agraphis nutans 5CH, Thuya occidentalis 5CH, Kalium muriaticum 9CH and Arsenicum iodatum 9CH) as adjuvant, in children with otitis media with effusion</t>
  </si>
  <si>
    <t>INTERNATIONAL JOURNAL OF PEDIATRIC OTORHINOLARYNGOLOGY</t>
  </si>
  <si>
    <t>[Pedrero-Escalas, M. F.] La Paz Univ Hosp, Hlth Res Inst, Dept Pediat Otolaryngol, IdiPAZ, Madrid, Spain; [Jimenez-Antolin, J.] Toledo Hosp Complex, Dept Otolaryngol, Toledo, Spain; [Lassaletta, L.; Gavilan, J.] La Paz Univ Hosp, Hlth Res Inst, Dept Otolaryngol, IdiPAZ, Madrid, Spain; [Diaz-Saez, G.] Boiron SIH, Madrid, Spain</t>
  </si>
  <si>
    <t>Pedrero-Escalas, MF (reprint author), La Paz Univ Hosp, Dept Otolaryngol, Madrid, Spain.</t>
  </si>
  <si>
    <t>0165-5876</t>
  </si>
  <si>
    <t>Martinez-Vega, R; Murillo-Cuesta, S; Partearroyo, T; Varela-Moreiras, G; Varela-Nieto, I; Pajares, MA</t>
  </si>
  <si>
    <t>Long-Term Dietary Folate Deficiency Accelerates Progressive Hearing Loss on CBA/Ca Mice</t>
  </si>
  <si>
    <t>FRONTIERS IN AGING NEUROSCIENCE</t>
  </si>
  <si>
    <t>[Martinez-Vega, Raquel; Murillo-Cuesta, Silvia; Varela-Nieto, Isabel; Pajares, Maria A.] UAM, CSIC, Inst Invest Biomed Alberto Sols, Madrid, Spain; [Murillo-Cuesta, Silvia; Varela-Nieto, Isabel] Inst Salud Carlos III, CIBERER, Unidad 761, Madrid, Spain; [Murillo-Cuesta, Silvia; Varela-Nieto, Isabel; Pajares, Maria A.] Inst Invest Hosp Univ La Paz IdPAZ, Madrid, Spain; [Partearroyo, Teresa; Varela-Moreiras, Gregorio] Univ CEU San Pablo, Fac Farm, Dept Ciencias Farmaceut &amp; Salud, Madrid, Spain</t>
  </si>
  <si>
    <t>Pajares, MA (reprint author), UAM, CSIC, Inst Invest Biomed Alberto Sols, Madrid, Spain.; Pajares, MA (reprint author), Inst Invest Hosp Univ La Paz IdPAZ, Madrid, Spain.</t>
  </si>
  <si>
    <t>1663-4365</t>
  </si>
  <si>
    <t>AUG 31</t>
  </si>
  <si>
    <t>Leon-Soriano, E; Alfonso, C; Yebenes, L; Garcia-Polo, J; Lassaletta, L; Gavilan, J</t>
  </si>
  <si>
    <t>Bilateral Synchronous Ectopic Ethmoid Sinus Olfactory Neuroblastoma: A Case Report</t>
  </si>
  <si>
    <t>AMERICAN JOURNAL OF CASE REPORTS</t>
  </si>
  <si>
    <t>[Leon-Soriano, Elena; Alfonso, Carolina; Garcia-Polo, Julio; Lassaletta, Luis; Gavilan, Javier] La Paz Univ Hosp, La Paz Univ Hosp Inst Hlth Res IdiPAZ, Dept Otolaryngol, Madrid, Spain; [Yebenes, Laura] La Paz Univ Hosp, Dept Pathol, Madrid, Spain</t>
  </si>
  <si>
    <t>Leon-Soriano, E (reprint author), La Paz Univ Hosp, La Paz Univ Hosp Inst Hlth Res IdiPAZ, Dept Otolaryngol, Madrid, Spain.</t>
  </si>
  <si>
    <t>1941-5923</t>
  </si>
  <si>
    <t>APR 21</t>
  </si>
  <si>
    <t>Buniello, A; Ingham, NJ; Lewis, MA; Huma, AC; Martinez-Vega, R; Varela-Nieto, I; Vizcay-Barrena, G; Fleck, RA; Houston, O; Bardhan, T; Johnson, SL; White, JK; Yuan, HJ; Marcotti, W; Steel, KP</t>
  </si>
  <si>
    <t>Wbp2 is required for normal glutamatergic synapses in the cochlea and is crucial for hearing</t>
  </si>
  <si>
    <t>EMBO MOLECULAR MEDICINE</t>
  </si>
  <si>
    <t>[Buniello, Annalisa; Ingham, Neil J.; Lewis, Morag A.; Steel, Karen P.] Kings Coll London, Wolfson Ctr Age Related Dis, London WC2R 2LS, England; [Buniello, Annalisa; Ingham, Neil J.; Lewis, Morag A.; Huma, Andreea C.; Martinez-Vega, Raquel; White, Jacqueline K.; Steel, Karen P.] Wellcome Trust Genome Campus, Wellcome Trust Sanger Inst, Hinxton, England; [Martinez-Vega, Raquel; Varela-Nieto, Isabel] CSIC UAM, Inst Invest Biomed Alberto Sols, Madrid, Spain; [Martinez-Vega, Raquel; Varela-Nieto, Isabel] Inst Salud Carlos III, Unit 761, Ctr Biomed Network Res Rare Dis CIBERER, Madrid, Spain; [Vizcay-Barrena, Gema; Fleck, Roland A.] Kings Coll London, Ctr Ultrastruct Imaging, London WC2R 2LS, England; [Bardhan, Tanaya; Johnson, Stuart L.; Marcotti, Walter] Univ Sheffield, Dept Biomed Sci, Sheffield S10 2TN, S Yorkshire, England; [Yuan, Huijun] Third Mil Med Univ, Southwest Hosp, Ctr Med Genet, Chongqing, Peoples R China</t>
  </si>
  <si>
    <t>Buniello, A; Steel, KP (reprint author), Kings Coll London, Wolfson Ctr Age Related Dis, London WC2R 2LS, England.; Buniello, A; Steel, KP (reprint author), Wellcome Trust Genome Campus, Wellcome Trust Sanger Inst, Hinxton, England.</t>
  </si>
  <si>
    <t>1757-4676</t>
  </si>
  <si>
    <t>Fuentes-Santamaria, V; Alvarado, JC; Rodriguez-de la Rosa, L; Murillo-Cuesta, S; Contreras, J; Juiz, JM; Varela-Nieto, I</t>
  </si>
  <si>
    <t>IGF-1 deficiency causes atrophic changes associated with upregulation of VGluT1 and downregulation of MEF2 transcription factors in the mouse cochlear nuclei</t>
  </si>
  <si>
    <t>BRAIN STRUCTURE &amp; FUNCTION</t>
  </si>
  <si>
    <t>[Fuentes-Santamaria, V.; Alvarado, J. C.; Juiz, J. M.] Inst Invest Discapacidades Neurol IDINE, Albacete, Spain; [Rodriguez-de la Rosa, L.] Univ Castilla La Mancha, Fac Med, Campus Albacete C Almansa,14, Albacete 02006, Spain; [Murillo-Cuesta, S.; Contreras, J.; Varela-Nieto, I.] Univ Autonoma Madrid, Consejo Super Invest Cient, Inst Invest Biomed Alberto Sols, Grp Neurobiol Audic, Madrid, Spain; [Murillo-Cuesta, S.; Contreras, J.; Varela-Nieto, I.] Inst Salud Carlos III, Ctr Invest Biomed Red Enfermedad Raras CIBERER, Madrid, Spain; [Murillo-Cuesta, S.; Contreras, J.; Varela-Nieto, I.] IdiPAZ Inst Invest Salud, Madrid, Spain; [Contreras, J.] Univ Complutense, Fac Vet, E-28040 Madrid, Spain</t>
  </si>
  <si>
    <t>Fuentes-Santamaria, V (reprint author), Inst Invest Discapacidades Neurol IDINE, Albacete, Spain.</t>
  </si>
  <si>
    <t>1863-2653</t>
  </si>
  <si>
    <t>IGF-1 deficiency causes atrophic changes associated with upregulation of VGluT1 and downregulation of MEF2 transcription factors in the mouse cochlear nuclei (vol 221, pg 709, 2016)</t>
  </si>
  <si>
    <t>[Fuentes-Santamaria, V.; Alvarado, J. C.; Juiz, J. M.] Univ Castilla La Mancha, Fac Med, Inst Invest Discapacidades Neurol IDINE, Campus Albacete,C Almansa 14, Albacete 02006, Spain; [Rodriguez-de la Rosa, L.; Murillo-Cuesta, S.; Contreras, J.; Varela-Nieto, I.] Univ Autonoma Madrid, CSIC, Inst Invest Biomed Alberto Sols, Grp Neurobiol Audic, Madrid, Spain; [Rodriguez-de la Rosa, L.; Murillo-Cuesta, S.; Contreras, J.; Varela-Nieto, I.] Inst Salud Carlos III, Ctr Invest Biomed Red Enfermedades Raras CIBERER, Madrid, Spain; [Rodriguez-de la Rosa, L.; Murillo-Cuesta, S.; Contreras, J.; Varela-Nieto, I.] IdiPAZ Inst Invest Salud, Madrid, Spain; [Contreras, J.] Univ Complutense, Fac Vet, E-28040 Madrid, Spain</t>
  </si>
  <si>
    <t>Fuentes-Santamaria, V (reprint author), Univ Castilla La Mancha, Fac Med, Inst Invest Discapacidades Neurol IDINE, Campus Albacete,C Almansa 14, Albacete 02006, Spain.</t>
  </si>
  <si>
    <t>Calvino, M; Gavilan, J; Sanchez-Cuadrado, I; Perez-Mora, RM; Munoz, E; Lassaletta, L</t>
  </si>
  <si>
    <t>Validation of the Hearing Implant Sound Quality Index (HISQUI19) to assess Spanish-speaking cochlear implant users' auditory abilities in everyday communication situations</t>
  </si>
  <si>
    <t>ACTA OTO-LARYNGOLOGICA</t>
  </si>
  <si>
    <t>[Calvino, Miryam; Gavilan, Javier; Sanchez-Cuadrado, Isabel; Perez-Mora, Rosa M.; Munoz, Elena; Lassaletta, Luis] Hosp Univ La Paz, IdiPAZ Res Inst, Dept Otolaryngol, Madrid 28046, Spain</t>
  </si>
  <si>
    <t>Lassaletta, L (reprint author), Hosp Univ La Paz, Serv Otorrinolaringol, Paseo Castellana 261, Madrid 28046, Spain.</t>
  </si>
  <si>
    <t>0001-6489</t>
  </si>
  <si>
    <t>Araujo-Neto, AP; Ferreira-Fernandes, H; Amaral, CMM; Santos, LG; Freitas, AC; Silva-Neto, JC; Rey, JA; Burbano, RR; da Silva, BB; Yoshioka, FKN; Pinto, GR</t>
  </si>
  <si>
    <t>Lack of detection of human papillomavirus DNA in prostate carcinomas in patients from northeastern Brazil</t>
  </si>
  <si>
    <t>GENETICS AND MOLECULAR BIOLOGY</t>
  </si>
  <si>
    <t>[Araujo-Neto, Ari P.; Ferreira-Fernandes, Hygor; Yoshioka, France K. N.; Pinto, Giovanny R.] Univ Fed Piaui, Lab Genet &amp; Biol Mol, Ave Sao Sebastiao 2819, BR-64202020 Parnaiba, PI, Brazil; [Amaral, Carolina M. M.; Freitas, Antonio C.] Univ Fed Pernambuco, Lab Estudos Mol &amp; Terapia Expt, Dept Genet, Ctr Biociencias, Recife, PE, Brazil; [Santos, Lina G.; da Silva, Benedito B.] Univ Fed Piaui, Fac Med, BR-64202020 Teresina, PI, Brazil; [Silva-Neto, Jacinto C.] Univ Fed Pernambuco, Lab Pesquisas Citol &amp; Mol, Dept Histol &amp; Embriol, Ctr Biociencias, Recife, PE, Brazil; [Rey, Juan A.] Hosp Univ La Paz, Mol Oncogenet Lab, Unidad Invest, Madrid, Spain; [Burbano, Rommel R.] Fed Univ Para, Lab Citogenet Humana, Inst Ciencias Biol, BR-66059 Belem, Para, Brazil</t>
  </si>
  <si>
    <t>Pinto, GR (reprint author), Univ Fed Piaui, Lab Genet &amp; Biol Mol, Ave Sao Sebastiao 2819, BR-64202020 Parnaiba, PI, Brazil.</t>
  </si>
  <si>
    <t>1415-4757</t>
  </si>
  <si>
    <t>Lassaletta, L; Aristegui, M; Medina, M; Aranguez, G; Perez-Mora, RM; Falcioni, M; Gavilan, J; Piazza, P; Sanna, M</t>
  </si>
  <si>
    <t>Ipsilateral cochlear implantation in patients with sporadic vestibular schwannoma in the only or best hearing ear and in patients with NF2</t>
  </si>
  <si>
    <t>[Lassaletta, Luis; Perez-Mora, Rosa M.; Gavilan, Javier] La Paz Univ Hosp, IdiPaz Res Inst, Dept Otolaryngol, Paseo Castellana 261, Madrid 28046, Spain; [Aristegui, Miguel; Aranguez, Gracia] Gregorio Maranon Univ Hosp, Dept Otolaryngol, C Doctor Esquerdo 46, Madrid 28007, Spain; [Medina, Marimar] Rey Juan Carlos Hosp, Dept Otolaryngol, C Gladiolo S-N, Madrid 28933, Spain; [Falcioni, Maurizio; Sanna, Mario] Univ G dAnnunzio, Grp Otol Piacenza Rome, Dept Otol &amp; Skull Base Surg, Via Emmanueli 42, I-29121 Piacenza, Italy; [Piazza, Paolo] Univ Parma, Dept Neuroradiol, I-43100 Parma, Italy</t>
  </si>
  <si>
    <t>Lassaletta, L (reprint author), La Paz Univ Hosp, IdiPaz Res Inst, Dept Otolaryngol, Paseo Castellana 261, Madrid 28046, Spain.</t>
  </si>
  <si>
    <t>Apostolo, J; Holland, C; O'Connell, MDL; Feeney, J; Tabares-Seisdedos, R; Tadros, G; Campos, E; Santos, N; Robertson, DA; Marcucci, M; Varela-Nieto, I; Crespo-Facorro, B; Vieta, E; Navarro-Pardo, E; Selva-Vera, G; Balanza-Martinez, V; Cano, A</t>
  </si>
  <si>
    <t>Mild cognitive decline. A position statement of the Cognitive Decline Group of the European Innovation Partnership for Active and Healthy Ageing (EIPAHA)</t>
  </si>
  <si>
    <t>MATURITAS</t>
  </si>
  <si>
    <t>[Apostolo, Joao; Campos, Elzbieta] Nursing Sch Coimbra, Hlth Sci Res Unit Nursing UICISA E, Portugal Ctr Evidence Based Practice, Coimbra, Portugal; [Holland, Carol] Aston Univ, Aston Res Ctr Hlth Ageing, Birmingham B4 7ET, W Midlands, England; [O'Connell, Matthew D. L.; Robertson, Deirdre A.] Univ Dublin Trinity Coll, Dublin 2, Ireland; [Feeney, Joanne] Queens Univ Belfast, Ctr Publ Hlth, Belfast BT7 1NN, Antrim, North Ireland; [Tabares-Seisdedos, Rafael; Selva-Vera, Gabriel] Univ Valencia, INCLIVA, Dept Med, Valencia, Spain; [Tabares-Seisdedos, Rafael; Selva-Vera, Gabriel] CIBERSAM, Madrid, Spain; [Tadros, George] Queen Elizabeth Psychiat Hosp, Old Age Psychiat, Birmingham &amp; Solihull Mental Hlth Fdn Trust, Birmingham, W Midlands, England; [Santos, Nadine] Univ Minho, Sch Hlth Sci, Life &amp; Hlth Sci Res Inst ICVS, Braga, Portugal; [Santos, Nadine] PT Govt Associate Lab, ICVS 3Bs, Braga, Guimaraes, Portugal; [Marcucci, Maura] Univ Milan, Osped Maggiore Policlin, Fdn IRCCS Ca Granda, Geriatr Unit, Milan, Italy; [Marcucci, Maura] Univ Milan, Dept Clin Sci &amp; Community Hlth, Milan, Italy; [Varela-Nieto, Isabel] CSIC UAM, Inst Biomed Res, Madrid 28029, Spain; [Varela-Nieto, Isabel] IdiPAZ CIBERER, Madrid 28029, Spain; [Crespo-Facorro, Benedicto] Univ Cantabria, Marques de Valdecilla Hosp, Sch Med, Dept Psychiat, E-39005 Santander, Spain; [Crespo-Facorro, Benedicto] IDIVAL, Santander, Spain; [Crespo-Facorro, Benedicto] CIBERSAM, Madrid, Spain; [Vieta, Eduard] Univ Barcelona, CIBERSAM, IDIBAPS, Barcelona Bipolar Disorders Programme,Hosp Clin, Barcelona, Spain; [Navarro-Pardo, Esperanza] Univ Valencia, Dept Dev &amp; Educ Psychol, E-46003 Valencia, Spain; [Balanza-Martinez, Vicent] La Fe Univ, Dept Med, Valencia, Spain; [Balanza-Martinez, Vicent] Univ Valencia, CIBERSAM, Polytech Hosp, Valencia, Spain; [Cano, Antonio] Univ Valencia, Dept Pediat Obstet &amp; Gynecol, E-46003 Valencia, Spain; [Cano, Antonio] INCLIVA, Serv Obstet &amp; Gynecol, Valencia, Spain</t>
  </si>
  <si>
    <t>Cano, A (reprint author), Fac Med, Dept Pediat Obstet &amp; Gynecol, Ave Blasco Ibanez 15, Valencia 46010, Spain.</t>
  </si>
  <si>
    <t>0378-5122</t>
  </si>
  <si>
    <t>Vargas, T; Moreno-Rubio, J; Herranz, J; Cejas, P; Molina, S; Mendiola, M; Burgos, E; Custodio, AB; De Miguel, M; Martin-Hernandez, R; Reglero, G; Feliu, J; de Molina, AR</t>
  </si>
  <si>
    <t>3 ' UTR Polymorphism in ACSL1 Gene Correlates with Expression Levels and Poor Clinical Outcome in Colon Cancer Patients</t>
  </si>
  <si>
    <t>PLoS One</t>
  </si>
  <si>
    <t>[Vargas, Teodoro; Moreno-Rubio, Juan; Molina, Susana; Reglero, Guillermo; Ramirez de Molina, Ana] CEI UAM CSIC, IMDEA Food Inst, Mol Oncol, Madrid, Spain; [Moreno-Rubio, Juan] Infanta Sofia Univ Hosp, POL, Madrid, Spain; [Moreno-Rubio, Juan; Cejas, Paloma; De Miguel, Maria] La Paz Univ Hosp IdiPAZ, Translat Oncol Lab, Madrid, Spain; [Herranz, Jesus; Martin-Hernandez, Roberto] CEI UAM CSIC, IMDEA Food Inst, Biostat &amp; Bioinformat Unit, Madrid, Spain; [Cejas, Paloma] Dana Farber Canc Inst, Dept Med Oncol, Boston, MA 02115 USA; [Burgos, Emilio] La Paz Univ Hosp IdiPAZ, Dept Pathol, Madrid, Spain; [Custodio, Ana B.; Feliu, Jaime] La Paz Univ Hosp IdiPAZ, Med Oncol, Madrid, Spain</t>
  </si>
  <si>
    <t>de Molina, AR (reprint author), CEI UAM CSIC, IMDEA Food Inst, Mol Oncol, Madrid, Spain.</t>
  </si>
  <si>
    <t>DEC 19</t>
  </si>
  <si>
    <t>e0168423</t>
  </si>
  <si>
    <t>Nogues, L; Reglero, C; Rivas, V; Salcedo, A; Lafarga, V; Neves, M; Ramos, P; Mendiola, M; Berjon, A; Stamatakis, K; Zhou, XZ; Lu, KP; Hardisson, D; Mayor, F; Penela, P</t>
  </si>
  <si>
    <t>G Protein-coupled Receptor Kinase 2 (GRK2) Promotes Breast Tumorigenesis Through a HDAC6-Pin1 Axis</t>
  </si>
  <si>
    <t>EBIOMEDICINE</t>
  </si>
  <si>
    <t>[Nogues, Laura; Reglero, Clara; Rivas, Veronica; Salcedo, Alicia; Lafarga, Vanesa; Neves, Maria; Ramos, Paula; Stamatakis, Kostas; Mayor, Federico, Jr.; Penela, Petronila] Univ Autonoma Madrid, Ctr Biol Mol Severo Ochoa, Dept Biol Mol, CSIC, E-28049 Madrid, Spain; [Nogues, Laura; Reglero, Clara; Rivas, Veronica; Lafarga, Vanesa; Ramos, Paula; Mayor, Federico, Jr.; Penela, Petronila] Inst Invest Sanitaria La Princesa, Madrid 28006, Spain; [Nogues, Laura] Univ Autonoma Madrid, Madrid Inst Adv Studies, Food Inst, Mol Oncol &amp; Nutr Genom Canc, E-28049 Madrid, Spain; [Mendiola, Marta] Hosp La Paz Inst Hlth Res, IdiPAZ, Lab Pathol &amp; Translat Oncol, Madrid 28046, Spain; [Berjon, Alberto; Hardisson, David] Univ Autonoma Madrid, Sch Med, IdiPaz, Dept Pathol,Hosp Univ La Paz, Madrid 28046, Spain; [Zhou, Xiao Zhen; Lu, Kun Ping] Harvard Med Sch, Beth Israel Deaconess Med Ctr, Dept Med, 330 Brookline Ave,CLS 0408, Boston, MA 02215 USA; [Lafarga, Vanesa] Spanish Natl Canc Res Ctr, Madrid 28029, Spain</t>
  </si>
  <si>
    <t>Mayor, F; Penela, P (reprint author), Univ Autonoma Madrid, Ctr Biol Mol Severo Ochoa, Dept Biol Mol, CSIC, E-28049 Madrid, Spain.</t>
  </si>
  <si>
    <t>2352-3964</t>
  </si>
  <si>
    <t>Fotouhi, O; Kjellin, H; Larsson, C; Hashemi, J; Barriuso, J; Juhlin, CC; Lu, M; Hoog, A; Pastrian, LG; Lamarca, A; Soto, VH; Zedenius, J; Mendiola, M; Lehtio, J; Kjellman, M</t>
  </si>
  <si>
    <t>Proteomics Suggests a Role for APC-Survivin in Response to Somatostatin Analog Treatment of Neuroendocrine Tumors</t>
  </si>
  <si>
    <t>JOURNAL OF CLINICAL ENDOCRINOLOGY &amp; METABOLISM</t>
  </si>
  <si>
    <t>[Fotouhi, Omid; Larsson, Catharina; Hashemi, Jamileh; Juhlin, C. Christofer; Lu, Ming; Hoog, Anders; Lehtio, Janne] Karolinska Inst, Dept Oncology Pathol, Stockholm, Sweden; [Fotouhi, Omid; Larsson, Catharina; Hashemi, Jamileh; Juhlin, C. Christofer; Lu, Ming; Hoog, Anders; Lehtio, Janne] Karolinska Inst, Dept Mol Med &amp; Surg, Stockholm, Sweden; [Fotouhi, Omid; Larsson, Catharina; Hashemi, Jamileh; Juhlin, C. Christofer; Lu, Ming; Hoog, Anders] Karolinska Univ Hosp, Canc Ctr Karolinska, Stockholm, Sweden; [Kjellin, Hanna; Lehtio, Janne] Canc Prote Mass Spectrometry, Sci Life Lab, SE-17176 Stockholm, Sweden; [Barriuso, Jorge] Univ Manchester, Fac Biol, Med &amp; Hlth, Manchester M13 9PT, Lancs, England; [Barriuso, Jorge; Lamarca, Angela; Heredia Soto, Victoria; Mendiola, Marta] Inst Investigac, Lab Mol Pathol &amp; Therapeut Targets, Translat Oncol Res Grp, Madrid, Spain; [Pastrian, Laura G.] Hosp Univ Paz 28046, Inst Genet Medica, Dept Pathol, Madrid, Spain; [Mendiola, Marta] Hosp Univ Paz 28046, Inst Genet Medica, Dept Mol Pathol Sect, Madrid, Spain; [Lamarca, Angela] Christie NHS Trust, Dept Med Oncol, Manchester M20 4BX, Lancs, England</t>
  </si>
  <si>
    <t>Fotouhi, O (reprint author), Karolinska Univ Hosp CCK R8 04, Karolinska Inst, Dept Oncology Pathol, SE-17176 Stockholm, Sweden.</t>
  </si>
  <si>
    <t>0021-972X</t>
  </si>
  <si>
    <t>Lopez-Ruiz, ME; Diestro, MD; Yebenes, L; Berjon, A; de la Noval, BD; Mendiola, M; De Santiago, J; Hardisson, D</t>
  </si>
  <si>
    <t>One-step nucleic acid amplification (OSNA) for the detection of sentinel lymph node metastasis in endometrial cancer</t>
  </si>
  <si>
    <t>[Lopez-Ruiz, Maria E.; Yebenes, Laura; Berjon, Alberto; Hardisson, David] Hosp Univ La Paz, Dept Pathol, IdiPAZ, Paseo Castellana 261, Madrid 28046, Spain; [Diestro, Maria D.; Diaz de la Noval, Begona; De Santiago, Javier] Hosp Univ La Paz, Dept Obstet &amp; Gynecol, IdiPAZ, Gynecol Oncol Unit, Madrid, Spain; [Diestro, Maria D.; De Santiago, Javier; Hardisson, David] Univ Autonoma Madrid, Fac Med, Madrid, Spain; [Yebenes, Laura; Berjon, Alberto; Mendiola, Marta; De Santiago, Javier; Hardisson, David] Hosp Univ La Paz, Mol Pathol &amp; Therapeut Targets Grp, IdiPAZ, Madrid, Spain; [Diestro, Maria D.] Hosp Univ La Paz, Gynecol Oncol Grp, IdiPAZ, Madrid, Spain</t>
  </si>
  <si>
    <t>Hardisson, D (reprint author), Hosp Univ La Paz, Dept Pathol, IdiPAZ, Paseo Castellana 261, Madrid 28046, Spain.</t>
  </si>
  <si>
    <t>Moreno-Luna, E; Alonso, P; De Santiago, J; Zapardiel, I</t>
  </si>
  <si>
    <t>Simple trachelectomy during pregnancy for cervical cancer</t>
  </si>
  <si>
    <t>[Moreno-Luna, Estefania; Alonso, Patricia; De Santiago, Javier; Zapardiel, Ignacio] La Paz Univ Hosp, Gynaecol Oncol Unit, Madrid 28046, Spain</t>
  </si>
  <si>
    <t>Zapardiel, I (reprint author), La Paz Univ Hosp, Gynaecol Oncol Unit, Madrid 28046, Spain.</t>
  </si>
  <si>
    <t>Martin-Camean, M; Delgado-Sanchez, E; Pinera, A; Diestro, MD; De Santiago, J; Zapardiel, I</t>
  </si>
  <si>
    <t>The role of surgery in advanced epithelial ovarian cancer</t>
  </si>
  <si>
    <t>[Martin-Camean, Maria; Delgado-Sanchez, Elsa; Pinera, Antonio; Dolores Diestro, Maria; De Santiago, Javier; Zapardiel, Ignacio] La Paz Univ Hosp, Gynaecol Oncol Unit, Madrid 28046, Spain</t>
  </si>
  <si>
    <t>AUG 17</t>
  </si>
  <si>
    <t>Parroche, P; Roblot, G; Le Calvez-Kelm, F; Tout, I; Marotel, M; Malfroy, M; Durand, G; McKay, J; Ainouze, M; Carreira, C; Allatif, O; Traverse-Glehen, A; Mendiola, M; Pozo-Kreilinger, JJ; Caux, C; Tommasino, M; Goutagny, N; Hasan, UA</t>
  </si>
  <si>
    <t>TLR9 re-expression in cancer cells extends the S-phase and stabilizes p16(INK4a) protein expression</t>
  </si>
  <si>
    <t>ONCOGENESIS</t>
  </si>
  <si>
    <t>[Parroche, P.; Roblot, G.; Tout, I.; Marotel, M.; Ainouze, M.; Allatif, O.; Hasan, U. A.] Univ Lyon, Ecole Normale Super, CIRI, INSERM U1111, Lyon, France; [Le Calvez-Kelm, F.; Durand, G.; McKay, J.; Carreira, C.; Tommasino, M.] IARC Int Agcy Res Canc, 150 Cours Albert Thomas, Lyon, France; [Malfroy, M.; Caux, C.; Goutagny, N.] Ctr Leon Berard, CRCL, UMR INSERM 1052, CNRS 5286, Lyon, France; [Traverse-Glehen, A.] Hosp Civils Lyon Sud, Pierre Benite, France; [Mendiola, M.] La Paz Univ Hosp, Res Inst IdiPAZ, Mol Pathol &amp; Therapeut Targets Grp, Madrid, Spain; [Pozo-Kreilinger, J. J.] La Paz Univ Hosp, Inst Med &amp; Mol Genet INGEMM, Mol Pathol Diagnost Unit, Madrid, Spain; [Goutagny, N.; Hasan, U. A.] La Paz Univ Hosp, Dept Pathol, Madrid, Spain</t>
  </si>
  <si>
    <t>Hasan, UA (reprint author), Univ Lyon, Hosp Civils Lyon, Ecole Normale Super, CIRI,INSERM U1111,CNRS,UMR5308, F-69000 Lyon, France.</t>
  </si>
  <si>
    <t>2157-9024</t>
  </si>
  <si>
    <t>e244</t>
  </si>
  <si>
    <t>Ordulu, Z; McDonald, AG; De Nictolis, M; Garcia-Fernandez, E; Hardisson, D; Prat, J; Oliva, E</t>
  </si>
  <si>
    <t>Intravenous Leiomyomatosis (IVL), from Molecular Genetics to Clinical Biomarkers: A Study of 26 Cases</t>
  </si>
  <si>
    <t>MODERN PATHOLOGY</t>
  </si>
  <si>
    <t>Massachusetts Gen Hosp, Boston, MA 02114 USA; San Salvatore Hosp, Pesaro, Italy; Hosp Univ La Paz, Madrid, Spain; Wake Forest Baptist Med Ctr, Winston Salem, NC USA; Hosp Sta Creu &amp; St Pau, Barcelona, Spain</t>
  </si>
  <si>
    <t>0893-3952</t>
  </si>
  <si>
    <t>300A</t>
  </si>
  <si>
    <t>301A</t>
  </si>
  <si>
    <t>Palacios, J; Gutierrez-Pecharroman, A; Cristobal, E; Lopez-Guerrero, JA; Romero, I; Hardisson, D; Vera, F; Vieites, B; Garcia, A; Lbarra, J; Hakin, S; Guarch, R; Andrada, E; Montes, S; Pastor, F; Gomez, MC; Gomez, MC; Poveda, A</t>
  </si>
  <si>
    <t>Mismatch Repair (MMR) Protein Deficiency in Early Stage Ovarian Carcinomas. A Study by Spanish Ovarian Cancer Research Group (GEICO)</t>
  </si>
  <si>
    <t>Hosp Univ Ramon &amp; Cajal, Madrid, Spain; Inst Valenciano Oncol, Valencia, Spain; Spanish Ovarian Canc Res Grp, Barcelona, Spain</t>
  </si>
  <si>
    <t>LABORATORY INVESTIGATION</t>
  </si>
  <si>
    <t>0023-6837</t>
  </si>
  <si>
    <t>Palacios, J; Gutierrez-Pecharroman, A; Cristobal, E; Lopez-Guerrero, JA; Romero, I; Hardisson, D; Vera, F; Vieites, B; Garcia, A; Ibarra, J; Hakin, S; Guarch, R; Andrada, E; Montes, S; Pastor, F; Gomez, MC; Gomez, MC; Poveda, A</t>
  </si>
  <si>
    <t>Lumbreras, C; Chueca, MJ; Arribas, L; de Randamie, R; Alonso, A; Fernandez, P; Berrade, S; Anda, E; Regojo, RM; Mendiola, M; Moreno, JC</t>
  </si>
  <si>
    <t>Germline and Somatic DICER1 Mutations in Familial Papillary Thyroid Carcinoma and Multinodular Goiter</t>
  </si>
  <si>
    <t>[Lumbreras, Cesar; Arribas, Laura; de Randamie, Rajdee; Carlos Moreno, Jose] Autonomous Univ Madrid, La Paz Univ Hosp, Inst Med &amp; Mol Genet INGEMM, Thyroid Mol Lab, Madrid, Spain; [Jesus Chueca, Maria; Berrade, Sara] Navarra Hosp, Pediat Endocrinol Serv, Pamplona, Spain; [Alonso, Angel] Navarra Hosp Ctr, Genet Serv, Pamplona, Spain; [Fernandez, Pilar] Navarra Hosp Ctr, Anat Pathol Serv, Pamplona, Spain; [Anda, Emma] Navarra Hosp Ctr, Endocrinol &amp; Nutr Serv, Pamplona, Spain; [Regojo, Rita Maria] La Paz Univ Hosp, Anat Pathol Serv, Madrid, Spain; [Mendiola, Marta] La Paz Univ Hosp, Res Inst IdiPAZ, Mol Pathol Canc &amp; Translat Oncol Lab, Madrid, Spain</t>
  </si>
  <si>
    <t>de Randamie, R; Martos, G; Lumbreras, C; Regojo, RM; Mendiola, M; Argente, J; Moreno, JC</t>
  </si>
  <si>
    <t>HABP2 as Genetic Susceptibility Factor for Familial Differentiated Thyroid Carcinoma</t>
  </si>
  <si>
    <t>[de Randamie, Rajdee; Lumbreras, Cesar; Carlos Moreno, Jose] Autonomous Univ Madrid, La Paz Univ Hosp, Thyroid Mol Lab, Inst Med &amp; Mol Genet INGEMM, Madrid, Spain; [Martos, Gabriel; Argente, Jesus] Nino Jesus Univ Hosp, Paediat Endocrinol, Madrid, Spain; La Paz Univ Hosp, Serv Anat Pathol, Madrid, Spain; [Mendiola, Marta] La Paz Univ Hosp, Mol Pathol Canc &amp; Translat Oncol Lab, Res Inst IdiPAZ, Madrid, Spain</t>
  </si>
  <si>
    <t>Reigosa, A; Hardisson, D; Sanz, F; Caleiras, E; Saldivia, F; Fernandez, A</t>
  </si>
  <si>
    <t>Subclassification of the molecular types of breast cancer based on the expression of immunohistochemical markers and evolution</t>
  </si>
  <si>
    <t>INVESTIGACION CLINICA</t>
  </si>
  <si>
    <t>[Reigosa, Aldo; Fernandez, Angel] Univ Carabobo, Fac Ciencias Salud, Ctr Invest Med &amp; Biotecnol, Valencia, Spain; [Hardisson, David] Univ Autonoma Madrid, Fac Med, Dept Anat Patol, E-28049 Madrid, Spain; [Sanz, Francisco] Univ Autonoma Madrid, Fac Ciencias, Dept Biol, E-28049 Madrid, Spain; [Caleiras, Eduardo] Hosp Metropolitano Norte, Unidad Diagnost Anatomopatol, Valencia, Venezuela; [Saldivia, Felipe] Inst Oncol Dr Miguel Perez Carreno, Valencia, Venezuela</t>
  </si>
  <si>
    <t>Reigosa, A (reprint author), Univ Carabobo, Fac Ciencias Salud, Ctr Invest Med &amp; Biotecnol, Valencia, Spain.</t>
  </si>
  <si>
    <t>0535-5133</t>
  </si>
  <si>
    <t>Utility of Three-Dimensional Ultrasonography to Assess the Position of Essure Tubal Occlusion Device and Its Complications.</t>
  </si>
  <si>
    <t>Alvarez-Lopez, Covadonga; De Santiago, Javier; Pinera, Antonio; Rodriguez, Roberto; Herrero, Beatriz; Herrera, Maria; Pillado, Jaime; Zapardiel, Ignacio</t>
  </si>
  <si>
    <t>Gynecologic and obstetric investigation</t>
  </si>
  <si>
    <t>Department of Gynecology, La Paz University Hospital - IdiPAZ, Madrid, Spain.</t>
  </si>
  <si>
    <t>1423-002X</t>
  </si>
  <si>
    <t>Peinado, H; Kovic, MA; Lavotshkin, S; Matei, I; Costa-Silva, B; Moreno-Bueno, G; Hergueta-Redondo, M; Williams, C; Garcia-Santos, G; Ghajar, CM; Nitadori-Hoshino, A; Hoffman, C; Badal, K; Garcia, BA; Callahan, MK; Yuan, JD; Martins, VR; Skog, J; Kaplan, RN; Brady, MS; Wolchok, JD; Chapman, PB; Kang, YB; Bromberg, J; Lyden, D</t>
  </si>
  <si>
    <t>Melanoma exosomes educate bone marrow progenitor cells toward a pro-metastatic phenotype through MET (vol 18, pg 883, 2012)</t>
  </si>
  <si>
    <t>Garcia-Palmero, I; Torres, S; Bartolome, RA; Pelaez-Garcia, A; Larriba, MJ; Lopez-Lucendo, M; Pena, C; Escudero-Paniagua, B; Munoz, A; Casal, JI</t>
  </si>
  <si>
    <t>Twist1-induced activation of human fibroblasts promotes matrix stiffness by upregulating palladin and collagen alpha 1(VI)</t>
  </si>
  <si>
    <t>[Garcia-Palmero, I.; Torres, S.; Bartolome, R. A.; Pelaez-Garcia, A.; Escudero-Paniagua, B.; Casal, J. I.] CSIC, CIB, Dept Cellular &amp; Mol Med, Ramiro de Maeztu 9, Madrid 28040, Spain; [Larriba, M. J.; Munoz, A.] UAM, CSIC, Inst Invest Biomed Alberto Sols, IdiPAZ, Madrid, Spain; [Lopez-Lucendo, M.] CSIC, CIB, Prote Core Facil, Madrid, Spain; [Pena, C.] Hosp Univ Puerta de Hierro, Madrid, Spain</t>
  </si>
  <si>
    <t>Casal, JI (reprint author), CSIC, CIB, Dept Cellular &amp; Mol Med, Ramiro de Maeztu 9, Madrid 28040, Spain.</t>
  </si>
  <si>
    <t>Gahete, MD; Rincon-Fernandez, D; Duran-Prado, M; Hergueta-Redondo, M; Ibanez-Costa, A; Rojo-Sebastian, A; Gracia-Navarro, F; Culler, MD; Casanovas, O; Moreno-Bueno, G; Luque, RM; Castano, JP</t>
  </si>
  <si>
    <t>The truncated somatostatin receptor sst5TMD4 stimulates the angiogenic process and is associated to lymphatic metastasis and disease-free survival in breast cancer patients</t>
  </si>
  <si>
    <t>[Gahete, Manuel D.; Rincon-Fernandez, David; Ibanez-Costa, Alejandro; Gracia-Navarro, Francisco; Luque, Raul M.; Castano, Justo P.] Maimonides Inst Biomed Res Cordoba IMIBIC, Cordoba, Spain; [Gahete, Manuel D.; Rincon-Fernandez, David; Duran-Prado, Mario; Ibanez-Costa, Alejandro; Gracia-Navarro, Francisco; Luque, Raul M.; Castano, Justo P.] Univ Cordoba, Dept Cell Biol Physiol &amp; Immunol, Cordoba, Spain; [Gahete, Manuel D.; Rincon-Fernandez, David; Ibanez-Costa, Alejandro; Gracia-Navarro, Francisco; Luque, Raul M.; Castano, Justo P.] Reina Sofia Univ Hosp HURS, Cordoba, Spain; [Gahete, Manuel D.; Rincon-Fernandez, David; Ibanez-Costa, Alejandro; Gracia-Navarro, Francisco; Luque, Raul M.; Castano, Justo P.] CIBER Physiopathol Obes &amp; Nutr CIBERobn, Cordoba, Spain; [Hergueta-Redondo, Marta; Moreno-Bueno, Gema] Univ Autonoma Madrid, MD Anderson Internac Fdn, Inst Invest Biomed Alberto Sols, Dept Biochem,CSIC,IdiPAZ, Madrid, Spain; [Rojo-Sebastian, Alejandro] MD Anderson Canc Ctr, Pathol Deparment, Madrid, Spain; [Culler, Michael D.] IPSEN Biosci, Cambridge, MA USA; [Casanovas, Oriol] Catalan Inst Oncol IDIBELL, Tumor Angiogenesis Grp, Barcelona, Spain</t>
  </si>
  <si>
    <t>Luque, RM; Castano, JP (reprint author), Maimonides Inst Biomed Res Cordoba IMIBIC, Cordoba, Spain.; Luque, RM; Castano, JP (reprint author), Univ Cordoba, Dept Cell Biol Physiol &amp; Immunol, Cordoba, Spain.; Luque, RM; Castano, JP (reprint author), Reina Sofia Univ Hosp HURS, Cordoba, Spain.; Luque, RM; Castano, JP (reprint author), CIBER Physiopathol Obes &amp; Nutr CIBERobn, Cordoba, Spain.</t>
  </si>
  <si>
    <t>Hergueta-Redondo, M; Sarrio, D; Molina-Crespo, A; Vicario, R; Bernado-Morales, C; Martinez, L; Rojo-Sebastian, A; Serra-Musach, J; Mota, A; Martinez-Ramirez, A; Castilla, MA; Gonzalez-Martin, A; Pernas, S; Cano, A; Cortes, J; Nuciforo, PG; Peg, V; Palacios, J; Pujana, MA; Arribas, J; Moreno-Bueno, G</t>
  </si>
  <si>
    <t>Gasdermin B expression predicts poor clinical outcome in HER2-positive breast cancer</t>
  </si>
  <si>
    <t>[Hergueta-Redondo, Marta; Sarrio, David; Molina-Crespo, Angela; Martinez, Lidia; Mota, Alba; Cano, Amparo; Moreno-Bueno, Gema] UAM, IdiPAZ, Biochem Dept, Inst Invest Biomed Alberto Sols,CSIC, Madrid, Spain; [Vicario, Rocio; Bernado-Morales, Cristina; Arribas, Joaquin] Univ Autonoma Barcelona, VHIO, Preclin Oncol Program, Barcelona, Spain; [Rojo-Sebastian, Alejandro] MD Anderson Canc Ctr, Pathol Dept, Madrid, Spain; [Serra-Musach, Jordi; Pernas, Sonia; Angel Pujana, Miguel] IDIBELL, Catalan Inst Oncol, ProCURE, Breast Canc &amp; Syst Biol Unit, Barcelona, Spain; [Mota, Alba; Moreno-Bueno, Gema] MD Anderson Int Fdn, Translat Res Lab, Madrid, Spain; [Martinez-Ramirez, Angel] MD Anderson Canc Ctr, Cytogenet Dept, Madrid, Spain; [Angeles Castilla, Ma; Palacios, Jose] Hosp Univ Virgen del Rocio, Pathol Dept, Seville, Spain; [Gonzalez-Martin, Antonio] MD Anderson Canc Ctr, Dept Oncol, Madrid, Spain; [Cortes, Javier; Arribas, Joaquin] Univ Autonoma Barcelona, VHIO, Clin Oncol Program, Barcelona, Spain; [Cortes, Javier] Hosp Univ Ramon y Cajal, Oncol Dept, Madrid, Spain; [Nuciforo, Paolo G.] Univ Autonoma Barcelona, VHIO, Mol Oncol Program, Barcelona, Spain; [Peg, Vicente] Hosp Vall Hebron Univ, Pathol Dept, Barcelona, Spain; [Palacios, Jose] Hosp Univ Ramon y Cajal, Pathol Dept, Madrid, Spain</t>
  </si>
  <si>
    <t>Hergueta-Redondo, M; Moreno-Bueno, G (reprint author), UAM, IdiPAZ, Biochem Dept, Inst Invest Biomed Alberto Sols,CSIC, Madrid, Spain.; Moreno-Bueno, G (reprint author), MD Anderson Int Fdn, Translat Res Lab, Madrid, Spain.</t>
  </si>
  <si>
    <t>AUG 30</t>
  </si>
  <si>
    <t>Serra-Musach, J; Mateo, F; Capdevila-Busquets, E; de Garibay, GR; Zhang, XH; Guha, R; Thomas, CJ; Grueso, J; Villanueva, A; Jaeger, S; Heyn, H; Vizoso, M; Perez, H; Cordero, A; Gonzalez-Suarez, E; Esteller, M; Moreno-Bueno, G; Tjarnberg, A; Lazaro, C; Serra, V; Arribas, J; Benson, M; Gustafsson, M; Ferrer, M; Aloy, P; Pujana, MA</t>
  </si>
  <si>
    <t>Cancer network activity associated with therapeutic response and synergism</t>
  </si>
  <si>
    <t>GENOME MEDICINE</t>
  </si>
  <si>
    <t>[Zhang, Xiaohu; Guha, Raj; Thomas, Craig J.; Ferrer, Marc] NIH, NCATS, Div Preclin Innovat, 9800 Med Ctr Dr Rockville, Bethesda, MD 20850 USA; [Capdevila-Busquets, Eva; Jaeger, Samira; Aloy, Patrick] Barcelona Inst Sci &amp; Technol, IRB Barcelona, Joint IRB BSC CRG Program Computat Biol, Baldiri Reixac 10, Barcelona 08028, Catalonia, Spain; [Serra-Musach, Jordi; Mateo, Francesca; de Garibay, Gorka Ruiz; Villanueva, Alberto; Pujana, Miquel Angel] Bellvitge Inst Biomed Res IDIBELL, Catalan Inst Oncol ICO, Program Canc Therapeut Resistance ProCURE, Breast Canc &amp; Syst Biol Lab, Gran Via 199,Lhosp Llobregat, Barcelona 08908, Catalonia, Spain; [Grueso, Judit; Serra, Violeta] VHIO, Cellex Ctr, Expt Therapeut Grp, Natzaret 115-117, Barcelona 08035, Catalonia, Spain; [Heyn, Holger; Vizoso, Miguel; Perez, Hector; Cordero, Alex; Gonzalez-Suarez, Eva; Esteller, Manel] IDIBELL, Cancer Epigenet &amp; Biol Program PEBC, Gran Via 199, Barcelona 08908, Catalonia, Spain; [Esteller, Manel] Univ Barcelona, Sch Med, Dept Physiol Sci 2, Feixa Llarga S-N, Barcelona 08908, Catalonia, Spain; [Esteller, Manel] Univ Barcelona, Sch Med, Dept Physiol Sci 2, Feixa Llarga S-N, Barcelona 08010, Catalonia, Spain; [Esteller, Manel; Arribas, Joaquin; Aloy, Patrick] ICREA, Passeig Lluis Companys 23, Barcelona 08010, Catalonia, Spain; [Moreno-Bueno, Gema] Autonomous Univ Madrid, Biomed Res Inst Alberto Sols, Spanish Natl Res Council CSIC, Hosp La Paz Inst Hlth Res IdiPAZ,Dept Biochem, Arzobispo Morcillo 4, E-28029 Madrid, Spain; [Moreno-Bueno, Gema] MD Anderson Int Fdn, Arturo Soria 270, Madrid 28033, Spain; [Tjaernberg, Andreas; Benson, Mikael; Gustafsson, Mika] Linkoping Univ, Ctr Individualized Med, Dept Clin &amp; Expt Med, S-58183 Linkoping, Sweden; [Lazaro, Conxi] IDIBELL, ICO, Hereditary Canc Program, Gran Via 199, Barcelona 08908, Catalonia, Spain; [Arribas, Joaquin] VHIO, Cellex Ctr, Preclin Res Program, Natzaret 115-117, Barcelona 08035, Catalonia, Spain; [Arribas, Joaquin] Autonomous Univ Barcelona, Med Sch Bldg M, Dept Biochem &amp; Mol Biol, Bellaterra 08193, Catalonia, Spain</t>
  </si>
  <si>
    <t>Ferrer, M (reprint author), NIH, NCATS, Div Preclin Innovat, 9800 Med Ctr Dr Rockville, Bethesda, MD 20850 USA.; Aloy, P (reprint author), Barcelona Inst Sci &amp; Technol, IRB Barcelona, Joint IRB BSC CRG Program Computat Biol, Baldiri Reixac 10, Barcelona 08028, Catalonia, Spain.; Pujana, MA (reprint author), Bellvitge Inst Biomed Res IDIBELL, Catalan Inst Oncol ICO, Program Canc Therapeut Resistance ProCURE, Breast Canc &amp; Syst Biol Lab, Gran Via 199,Lhosp Llobregat, Barcelona 08908, Catalonia, Spain.; Aloy, P (reprint author), ICREA, Passeig Lluis Companys 23, Barcelona 08010, Catalonia, Spain.</t>
  </si>
  <si>
    <t>1756-994X</t>
  </si>
  <si>
    <t>AUG 24</t>
  </si>
  <si>
    <t>Perez, C; Perez-Zuniga, FJ; Garrido, F; Reytor, E; Portillo, F; Pajares, MA</t>
  </si>
  <si>
    <t>The Oncogene PDRG1 Is an Interaction Target of Methionine Adenosyltransferases</t>
  </si>
  <si>
    <t>[Perez, Claudia; Perez-Zuniga, Francisco J.; Garrido, Francisco; Reytor, Edel; Portillo, Francisco; Pajares, Maria A.] CSIC UAM, Inst Invest Biomed Alberto Sols, Arturo Duperier 4, Madrid 28029, Spain; [Portillo, Francisco; Pajares, Maria A.] Inst Invest Sanitaria La Paz IdiPAZ, Paseo Castellana 261, Madrid 28046, Spain; [Portillo, Francisco] Univ Autonoma Madrid, Fac Med, Dept Bioquim, Arzobispo Morcillo 4, E-28029 Madrid, Spain</t>
  </si>
  <si>
    <t>Pajares, MA (reprint author), CSIC UAM, Inst Invest Biomed Alberto Sols, Arturo Duperier 4, Madrid 28029, Spain.; Pajares, MA (reprint author), Inst Invest Sanitaria La Paz IdiPAZ, Paseo Castellana 261, Madrid 28046, Spain.</t>
  </si>
  <si>
    <t>AUG 22</t>
  </si>
  <si>
    <t>e0161672</t>
  </si>
  <si>
    <t>Hellner, K; Miranda, F; Chedom, DF; Herrero-Gonzalez, S; Hayden, DM; Tearle, R; Artibani, M; KaramiNejadRanjbar, M; Illiams, R; Gaitskell, K; Elorbany, S; Xu, RY; Laios, A; Buiga, P; Ahmed, K; Dhar, S; Zhang, RY; Campo, L; Myers, KA; Lozano, M; Ruiz-Miro, M; Gatius, S; Mota, A; Moreno-Bueno, G; Matias-Guiu, X; Benitez, J; Witty, L; McVean, G; Leedham, S; Tomlinson, I; Drmanac, R; Cazier, JB; Klein, R; Dunne, K; Bast, RC; Kennedy, SH; Hassan, B; Lise, S; Garcia, MJ; Peters, BA; Yau, C; Sauka-Spengler, T; Ahmed, AA</t>
  </si>
  <si>
    <t>Premalignant SOX2 overexpression in the fallopian tubes of ovarian cancer patients: Discovery and validation studies</t>
  </si>
  <si>
    <t>[Hellner, Karin; Miranda, Fabrizio; Chedom, Donatien Fotso; Herrero-Gonzalez, Sandra; Artibani, Mara; KaramiNejadRanjbar, Mohammad; Gaitskell, Kezia; Elorbany, Samar; Xu, Ruoyan; Laios, Alex; Buiga, Petronela; Ahmed, Ahmed Ashour] Univ Oxford, Weatherall Inst Mol Med, Ovarian Canc Cell Lab, Oxford OX3 9DS, England; [Hellner, Karin; Miranda, Fabrizio; Chedom, Donatien Fotso; Tearle, Rick; Artibani, Mara; Gaitskell, Kezia; Elorbany, Samar; Xu, Ruoyan; Laios, Alex; Buiga, Petronela; Ahmed, Ahmed Ashour] Univ Oxford, John Radcliffe Hosp, Womens Ctr, Nuffield Dept Obstet &amp; Gynaecol, Oxford OX3 9DU, England; [Hayden, Daniel M.; Tearle, Rick; Zhang, Rebecca Yu; Klein, Robert; Dunne, Kevin; Peters, Brock A.] Complete Genom Inc, 2071 Stierlin Ct, Mountain View, CA 94043 USA; [Artibani, Mara; illiams, Ruth] Univ Oxford, Weatherall Inst Mol Med, Radcliffe Dept Med, Gene Regulatory Networks Dev &amp; Dis Lab, Oxford OX3 9DS, England; [Ahmed, Karim] Univ Cambridge Trinity Coll, Cambridge CB2 1TQ, England; [Dhar, Sunanda] Oxford Univ Hosp, Dept Histopathol, Oxford OX3 9DU, England; [Campo, Leticia; Myers, Kevin A.; Cazier, Jean-Baptiste] Univ Oxford, Dept Oncol, Old Rd Campus Res Bldg,Roosevelt Dr, Oxford OX3 7DQ, England; [Lozano, Maria] Spanish Natl Canc Res Ctr CNIO, Histopathol Core Unit, Madrid, Spain; [Ruiz-Miro, Maria] Biobank Inst Recerca Biomed Lleida IRBLLEIDA, Lleida, Spain; [Gatius, Sonia; Matias-Guiu, Xavier] Univ Lleida, Hosp Univ Arnau Vilanova, IRBLLEIDA, Dept Pathol &amp; Mol Genet, Lleida, Spain; [Mota, Alba; Moreno-Bueno, Gema] Univ Autonoma Madrid, Inst Invest Biomed Alberto Sols CSIC UAM, Dept Biochem, IdiPAZ, Madrid, Spain; [Mota, Alba; Moreno-Bueno, Gema] MD Anderson Int Fdn, Madrid, Spain; [Benitez, Javier] Spanish Natl Canc Res Ctr CNIO, Human Genet Grp, Madrid, Spain; [Benitez, Javier] Biomed Network Res Ctr Rare Dis CIBERER, Madrid, Spain; [Witty, Lorna; McVean, Gil; Leedham, Simon; Tomlinson, Ian] NIHR Biomed Res Ctr, Wellcome Trust Ctr Human Genet, Roosevelt Dr, Oxford OX3 7BN, England; [Drmanac, Radoje; Peters, Brock A.] BGI Shenzhen, Shenzhen, Peoples R China; [Cazier, Jean-Baptiste] Univ Birmingham, Ctr Computat Biol, Edgbaston B15 2TT, England; [Bast, Robert C., Jr.] Univ Texas Houston, MD Anderson Canc Ctr, Dept Expt Therapeut, Houston, TX USA; [Hassan, Bassim] Sir William Dunn Sch Pathol, Tumor Growth Control Grp, S Parks Rd, Oxford OX1 3RE, England; [Yau, Christopher] Dept Stat, 1 South Parks Rd, Oxford OX1 3TG, England</t>
  </si>
  <si>
    <t>Ahmed, AA (reprint author), Univ Oxford, Weatherall Inst Mol Med, Ovarian Canc Cell Lab, Oxford OX3 9DS, England.</t>
  </si>
  <si>
    <t>Mota, A; Colas, E; Garcia-Sanz, P; Campoy, I; Rojo-Sebastian, A; Chiva, L; Alonso, S; Gatius, S; Gil-Moreno, A; Gonzalez-Tallada, X; Diaz-Feijoo, B; Malinwska, PZ; Bobinski, M; Reventos, J; Matias-Guiu, X; Moreno-Bueno, G</t>
  </si>
  <si>
    <t>Genomic analysis of uterine aspirates improves diagnosis and captures the intratumor heterogeneity in endometrial cancer</t>
  </si>
  <si>
    <t>Barbachano, A; Fernandez-Barral, A; Pereira, F; Segura, MF; Ordonez-Moran, P; Pau, ECD; Gonzalez-Sancho, JM; Hanniford, D; Martinez, N; Costales-Carrera, A; Real, FX; Palmer, HG; Rojas, JM; Hernando, E; Munoz, A</t>
  </si>
  <si>
    <t>SPROUTY-2 represses the epithelial phenotype of colon carcinoma cells via upregulation of ZEB1 mediated by ETS1 and miR-200/miR-150</t>
  </si>
  <si>
    <t>[Barbachano, A.; Fernandez-Barral, A.; Pereira, F.; Ordonez-Moran, P.; Gonzalez-Sancho, J. M.; Costales-Carrera, A.; Munoz, A.] Univ Autonoma Madrid, CSIC, Inst Invest Biomed Alberto Sols, Dept Canc Biol, Madrid, Spain; [Segura, M. F.; Hanniford, D.; Hernando, E.] NYU, Sch Med, Dept Pathol, New York, NY USA; [Carrillo-de Santa Pau, E.; Real, F. X.] CSIC, Epithelial Carcinogenesis Grp, Madrid, Spain; [Martinez, N.] Inst Salud Carlos III, Unidad Func Invest Enfermedades Cron, Unidad Biol Celular, Madrid, Spain; [Real, F. X.] Univ Pompeu Fabra, Dept Expt &amp; Hlth Sci, Barcelona, Spain; [Palmer, H. G.] Vall dHebron Inst Oncol, Stem Cells &amp; Canc Grp, Barcelona, Spain; [Segura, M. F.] Vall dHebron Inst Recerca VHIR, E-08035 Barcelona, Spain; [Ordonez-Moran, P.] Ecole Polytech Fed Lausanne, Canc Stem Cell Lab, CH-1015 Lausanne, Switzerland</t>
  </si>
  <si>
    <t>Munoz, A (reprint author), Univ Autonoma Madrid, CSIC, Inst Invest Biomed Alberto Sols, Madrid 28029, Spain.</t>
  </si>
  <si>
    <t>Larriba, MJ; de Herreros, AG; Munoz, A</t>
  </si>
  <si>
    <t>Vitamin D and the Epithelial to Mesenchymal Transition</t>
  </si>
  <si>
    <t>STEM CELLS INTERNATIONAL</t>
  </si>
  <si>
    <t>[Jesus Larriba, Maria; Munoz, Alberto] Univ Autonoma Madrid, Consejo Super Invest Cient, Inst Invest Biomed Alberto Sols, IdiPAZ, Madrid 28029, Spain; [Garcia de Herreros, Antonio] Inst Hosp Mar Invest Med, Barcelona 08003, Spain; [Garcia de Herreros, Antonio] Univ Pompeu Fabra, Dept Ciencies Expt &amp; Salut, Barcelona 08003, Spain</t>
  </si>
  <si>
    <t>Larriba, MJ; Munoz, A (reprint author), Univ Autonoma Madrid, Consejo Super Invest Cient, Inst Invest Biomed Alberto Sols, IdiPAZ, Madrid 28029, Spain.</t>
  </si>
  <si>
    <t>1687-966X</t>
  </si>
  <si>
    <t>Stem cell-like transcriptional reprogramming mediates metastatic resistance to mTOR inhibition.</t>
  </si>
  <si>
    <t>Mateo, F; Arenas, E J; Aguilar, H; Serra-Musach, J; de Garibay, G Ruiz; Boni, J; Maicas, M; Du, S; Iorio, F; Herranz-Ors, C; Islam, A; Prado, X; Llorente, A; Petit, A; Vidal, A; Catala, I; Soler, T; Venturas, G; Rojo-Sebastian, A; Serra, H; Cuadras, D; Blanco, I; Lozano, J; Canals, F; Sieuwerts, A M; de Weerd, V; Look, M P; Puertas, S; Garcia, N; Perkins, A S; Bonifaci, N; Skowron, M; Gomez-Baldo, L; Hernandez, V; Martinez-Aranda, A; Martinez-Iniesta, M; Serrat, X; Ceron, J; Brunet, J; Barretina, M P; Gil, M; Falo, C; Fernandez, A; Morilla, I; Pernas, S; Pla, M J; Andreu, X; Segui, M A; Ballester, R; Castella, E; Nellist, M; Morales, S; Valls, J; Velasco, A; Matias-Guiu, X; Figueras, A; Sanchez-Mut, J V; Sanchez-Cespedes, M; Cordero, A; Gomez-Miragaya, J; Palomero, L; Gomez, A; Gajewski, T F; Cohen, E E W; Jesiotr, M; Bodnar, L; Quintela-Fandino, M; Lopez-Bigas, N; Valdes-Mas, R; Puente, X S; Vinals, F; Casanovas, O; Graupera, M; Hernandez-Losa, J; Ramon Y Cajal, S; Garcia-Alonso, L; Saez-Rodriguez, J; Esteller, M; Sierra, A; Martin-Martin, N; Matheu, A; Carracedo, A; Gonzalez-Suarez, E; Nanjundan, M; Cortes, J; Lazaro, C; Odero, M D; Martens, J W M; Moreno-Bueno, G; Barcellos-Hoff, M H; Villanueva, A; Gomis, R R; Pujana, M A</t>
  </si>
  <si>
    <t>Oncogene</t>
  </si>
  <si>
    <t>2016 Dec 19 (Epub 2016 Dec 19)</t>
  </si>
  <si>
    <t>Breast Cancer and Systems Biology Laboratory, Program Against Cancer Therapeutic Resistance (ProCURE), Catalan Institute of Oncology (ICO), Bellvitge Institute for Biomedical Research (IDIBELL), L'Hospitalet del Llobregat, Barcelona, Spain.</t>
  </si>
  <si>
    <t>19 Dec 2016</t>
  </si>
  <si>
    <t>10.1038/onc.2016.427</t>
  </si>
  <si>
    <t>MEDLINE:27991928</t>
  </si>
  <si>
    <t>The endocrine vitamin D system in the gut.</t>
  </si>
  <si>
    <t>Barbachano, Antonio; Fernandez-Barral, Asuncion; Ferrer-Mayorga, Gemma; Costales-Carrera, Alba; Larriba, Maria Jesus; Munoz, Alberto</t>
  </si>
  <si>
    <t>Molecular and cellular endocrinology</t>
  </si>
  <si>
    <t>Instituto de Investigaciones Biomedicas "Alberto Sols", Consejo Superior de Investigaciones Cientificas - Universidad Autonoma de Madrid, E-28029 Madrid, Spain.</t>
  </si>
  <si>
    <t>1872-8057</t>
  </si>
  <si>
    <t>Ireland</t>
  </si>
  <si>
    <t>10.1016/j.mce.2016.11.028</t>
  </si>
  <si>
    <t>MEDLINE:27913273</t>
  </si>
  <si>
    <t>Geyer, HL; Kosiorek, H; Dueck, AC; Scherber, R; Slot, S; Zweegman, S; te Boekhorst, PAW; Senyak, Z; Schouten, HC; Sackmann, F; Fuentes, AK; Hernandez-Maraver, D; Pahl, HL; Griesshammer, M; Stegelmann, F; Dohner, K; Lehmann, T; Bonatz, K; Reiter, A; Boyer, F; Etienne, G; Ianotto, JC; Ranta, D; Roy, L; Cahn, JY; Harrison, CN; Radia, D; Muxi, P; Maldonado, N; Besses, C; Cervantes, F; Johansson, PL; Barbui, T; Barosi, G; Vannucchi, AM; Paoli, C; Passamonti, F; Andreasson, B; Ferrari, ML; Rambaldi, A; Samuelsson, J; Cannon, K; Birgegard, G; Xiao, ZJ; Xu, ZF; Zhang, Y; Sun, XJ; Xu, JQ; Kiladjian, JJ; Zhang, PH; Gale, RP; Mesa, RA</t>
  </si>
  <si>
    <t>Associations between gender, disease features and symptom burden in patients with myeloproliferative neoplasms: an analysis by the MPN QOL International Working Group</t>
  </si>
  <si>
    <t>[Geyer, Holly L.; Cannon, Keith] Mayo Clin, Dept Internal Med, Scottsdale, AZ 85259 USA; [Kosiorek, Heidi; Dueck, Amylou C.] Mayo Clin, Sect Biostat, Scottsdale, AZ USA; [Scherber, Robyn] Oregon Hlth &amp; Sci Univ, Portland, OR USA; [Slot, Stefanie; Zweegman, Sonja] Vrije Univ Amsterdam Med Ctr, Dept Hematol, Amsterdam, Netherlands; [te Boekhorst, Peter A. W.] Erasmus MC, Dept Hematol, Rotterdam, Netherlands; [Senyak, Zhenya] MPN Forum, Asheville, NC USA; [Schouten, Harry C.] MUMC, Dept Hematol, Maastricht, Netherlands; [Sackmann, Federico] Fundaleu, Buenos Aires, DF, Argentina; [Kerguelen Fuentes, Ana; Hernandez-Maraver, Dolores] Univ Hosp La Paz, Dept Haematol, Madrid, Spain; [Pahl, Heike L.] Univ Hosp Freiburg, Dept Mol Hematol, Freiburg, Germany; [Griesshammer, Martin] Johannes Wesling Klinikum, Minden, Germany; [Stegelmann, Frank; Doehner, Konstanze] Univ Hosp Ulm, Dept Internal Med 3, Ulm, Germany; [Lehmann, Thomas] Univ Hosp, Dept Hematol, Basel, Switzerland; [Bonatz, Karin; Reiter, Andreas] Univ Med, Med Klin, Mannheim, Germany; [Boyer, Francoise] Ctr Hosp Univ, Angers, France; [Etienne, Gabriel] Inst Bergonie, Bordeaux, France; [Ianotto, Jean-Christophe] Ctr Hosp Univ, Brest, France; [Ranta, Dana] Hosp Univ, Nancy, France; [Roy, Lydia] Ctr Hosp Univ, Poitiers, France; [Cahn, Jean-Yves] Ctr Hosp Univ, Grenoble, France; [Harrison, Claire N.; Radia, Deepti] Guys &amp; St Thomas NHS Fdn Trust, Dept Haematol, London, England; [Muxi, Pablo] Hosp Britan, Unidadde Hematol, Montevideo, Uruguay; [Maldonado, Norman] Univ Puerto Rico, Sch Med, San Juan, PR 00936 USA; [Besses, Carlos] Hosp del Mar, Dept Hematol, Barcelona, Spain; [Cervantes, Francisco] Univ Barcelona, Hosp Clin, Dept Hematol, IDIBAPS, Barcelona, Spain; [Johansson, Peter L.; Andreasson, Bjorn] NU Hosp Org, Internal Med, Uddevalla, Sweden; [Barbui, Tiziano; Rambaldi, Alessandro] Hosp Papa Giovanni XXIII, Res Fdn FROM, Bergamo, Italy; [Barosi, Giovanni] IRCCS Policlin S Matteo Fdn, Lab Clin Epidemiol, Pavia, Italy; [Vannucchi, Alessandro M.; Paoli, Chiara] Univ Florence, Ctr Res &amp; Innovat Myeloproliferat Neoplasms, Florence, Italy; [Passamonti, Francesco] Univ Insubria, Dipartimento Med Clin &amp; Sperimentale, Ematol, Varese, Italy; [Ferrari, Maria L.] Osped Riuniti Bergamo, Biol Sci, Bergamo, Italy; [Samuelsson, Jan] Stockholm South Hosp, Dept Internal Med, Stockholm, Sweden; [Birgegard, Gunnar] Univ Hosp, Dept Hematol, Uppsala, Sweden; [Xiao, Zhijian; Xu, Zefeng; Zhang, Yue; Sun, Xiujuan; Xu, Junqing] Chinese Acad Med Sci, Inst Hematol, MDS &amp; MPN Ctr, Tianjin, Peoples R China; [Xiao, Zhijian; Xu, Zefeng; Zhang, Yue; Sun, Xiujuan; Xu, Junqing; Zhang, Peihong] Chinese Acad Med Sci, Blood Dis Hosp, Tianjin, Peoples R China; [Xiao, Zhijian; Xu, Zefeng; Zhang, Yue; Sun, Xiujuan; Xu, Junqing; Zhang, Peihong] Peking Union Med Coll, Tianjin, Peoples R China; [Kiladjian, Jean-Jacques] Hosp St Louis, Clin Invest Ctr, Paris, France; [Zhang, Peihong] Chinese Acad Med Sci, Inst Hematol, Dept Pathol, Tianjin, Peoples R China; [Gale, Robert Peter] Imperial Coll, London, England; [Mesa, Ruben A.] Mayo Clin, Dept Hematol &amp; Oncol, Scottsdale, AZ 85259 USA</t>
  </si>
  <si>
    <t>Geyer, HL (reprint author), Mayo Clin, Dept Internal Med, Scottsdale, AZ 85259 USA.; Mesa, RA (reprint author), Mayo Clin, Dept Hematol &amp; Oncol, Scottsdale, AZ 85259 USA.</t>
  </si>
  <si>
    <t>DEC 31</t>
  </si>
  <si>
    <t>Alvarez-Larran, A; Perez-Encinas, M; Ferrer-Marin, F; Hernandez-Boluda, JC; Ramirez, MJ; Martinez-Lopez, J; Magro, E; Cruz, Y; Mata, MI; Aragues, MP; Fox, ML; Cuevas, B; Montesdeoca, S; Hernandez-Rivas, JA; Garcia-Gutierrez, V; Gomez-Casares, MT; Steegmann, JL; Duran, MA; Gomez, M; Kerguelen, A; Barez, A; Garcia, MC; Boque, C; Raya, JM; Martinez, C; Albors, M; Garcia, F; Burgaleta, C; Besses, C</t>
  </si>
  <si>
    <t>Risk of thrombosis according to need of phlebotomies in patients with polycythemia vera treated with hydroxyurea</t>
  </si>
  <si>
    <t>[Alvarez-Larran, Alberto; Cruz, Yasmina; Montesdeoca, Sara; Garcia, Francesc; Besses, Carlos] UAB, Hosp del Mar, IMIM, Barcelona, Spain; [Perez-Encinas, Manuel] Hosp Clin, Santiago De Compostela, Spain; [Ferrer-Marin, Francisca] UCAM, Hosp Morales Messeguer, IMIB, Murcia, Spain; [Carlos Hernandez-Boluda, Juan; Gomez, Montse] Hosp Clin, Valencia, Spain; [Jose Ramirez, Maria] Hosp Jerez, Jerez de la Frontera, Spain; [Martinez-Lopez, Joaquin] Hosp 12 Octubre, Madrid, Spain; [Magro, Elena; Burgaleta, Carmen] Hosp Principe Asturias, Alcala De Henares, Spain; [Isabel Mata, Maria] Hosp Costa del Sol, Marbella, Spain; [Pilar Aragues, Mata] Hosp Cruces, Bilbao, Spain; [Laura Fox, Maria] Hosp Valle De Hebron, Barcelona, Spain; [Cuevas, Beatriz] Hosp Burgos, Burgos, Spain; [Hernandez-Rivas, Jose Angel] Hosp Infanta Leonor, Madrid, Spain; [Garcia-Gutierrez, Valentin] Hosp Ramon &amp; Cajal, Madrid, Spain; [Teresa Gomez-Casares, Maria] Hosp Dr Negrin, Las Palmas Gran Canaria, Spain; [Luis Steegmann, Juan] Hosp Univ Princesa, Madrid, Spain; [Antonia Duran, Maria] Hosp Son Espases, Palma De Mallorca, Spain; [Kerguelen, Ana] Hosp La Paz, Madrid, Spain; [Barez, Abelardo] Complejo Assistencial Avila, Avila, Spain; [Carmen Garcia, Mari] Hosp Gen Alicante, Alicante, Spain; [Boque, Concepcion] Hosp Duran &amp; Reinals, Inst Catala Oncol, Lhospitalet De Llobregat, Spain; [Maria Raya, Jose] Hosp Univ Canarias, Santa Cruz De Tenerife, Spain; [Martinez, Clara] Hosp Santa Creu &amp; Sant Pau, Barcelona, Spain; [Albors, Manuel] Complexo Hosp Univ Ourense, Orense, Spain</t>
  </si>
  <si>
    <t>Alvarez-Larran, A (reprint author), UAB, Hosp del Mar, IMIM, Barcelona, Spain.</t>
  </si>
  <si>
    <t>Alvarez-Larran, A; Pereira, A; Guglielmelli, P; Hernandez-Boluda, JC; Arellano-Rodrigo, E; Ferrer-Marin, F; Samah, A; Griesshammer, M; Kerguelen, A; Andreasson, B; Burgaleta, C; Schwarz, J; Garcia-Gutierrez, V; Ayala, R; Barba, P; Gomez-Casares, MT; Paoli, C; Drexler, B; Zweegman, S; McMullin, MF; Samuelsson, J; Harrison, C; Cervantes, F; Vannucchi, AM; Besses, C</t>
  </si>
  <si>
    <t>Antiplatelet therapy versus observation in low-risk essential thrombocythemia with a CALR mutation</t>
  </si>
  <si>
    <t>[Alvarez-Larran, Alberto; Besses, Carlos] UAB, IMIM, Hosp del Mar, Dept Hematol, Barcelona, Spain; [Pereira, Arturo; Arellano-Rodrigo, Eduardo] Hosp Clin Barcelona, Hematotherapy &amp; Hemostasis Dept, Barcelona, Spain; [Guglielmelli, Paola; Paoli, Chiara; Vannucchi, Alessandro M.] AOU Careggi, Ctr Res &amp; Innovat MPN CRIMM, Careggi, Italy; [Guglielmelli, Paola; Paoli, Chiara; Vannucchi, Alessandro M.] Univ Florence, Dept Expt &amp; Clin Med, Florence, Italy; [Carlos Hernandez-Boluda, Juan] Hosp Clin, Dept Hematol, Valencia, Spain; [Ferrer-Marin, Francisca] UCAM, IMIB Arrixaca, Hosp Morales Messeguer, Hematol &amp; Med Oncol Dept, Murcia, Spain; [Samah, Alimam; Harrison, Claire] Guys &amp; St Thomas NHS Fdn Trust, Dept Haematol, London, England; [Griesshammer, Martin] Leibniz Univ Hannover, Johannes Wesling Acad Med Ctr, Hematol Oncol &amp; Palliat Care, Hannover, Germany; [Kerguelen, Ana] Hosp La Paz, Dept Hematol, Madrid, Spain; [Andreasson, Bjorn] Uddevalla Cent Hosp, NU Hosp Grp, Hematol Sect, Uddevalla, Sweden; [Burgaleta, Carmen] Hosp Principe Asturias, Dept Hematol, Alcala De Henares, Spain; [Schwarz, Jiri] Inst Hematol &amp; Blood Transfus, Prague, Czech Republic; [Garcia-Gutierrez, Valentin] Hosp Ramon &amp; Cajal, Dept Hematol, Madrid, Spain; [Ayala, Rosa] Hosp Univ 12 Octubre, Dept Hematol, Madrid, Spain; [Barba, Pere] Hosp Valle De Hebron, Dept Hematol, Barcelona, Spain; [Teresa Gomez-Casares, Maria] Hosp Dr Negrin, Dept Hematol, Las Palmas Gran Canaria, Spain; [Drexler, Beatrice] Univ Basel Hosp, Div Hematol, Basel, Switzerland; [Zweegman, Sonja] Vrije Univ Amsterdam, Med Ctr, Dept Hematol, Amsterdam, Netherlands; [McMullin, Mary F.] Queens Univ, Ctr Canc Res &amp; Cell Biol, Belfast, Antrim, North Ireland; [Samuelsson, Jan] Karolinska Inst, South Hosp, Dept Clin Sci &amp; Educ, Stockholm, Sweden; [Cervantes, Francisco] Hosp Clin Barcelona, IDIBAPS, Dept Hematol, Barcelona, Spain</t>
  </si>
  <si>
    <t>Alvarez-Larran, A (reprint author), UAB, IMIM, Hosp del Mar, Dept Hematol, Barcelona, Spain.</t>
  </si>
  <si>
    <t>Alvarez-Larran, A; Perez-Encinas, M; Ferrer-Marin, F; Hernandez-Boluda, JC; Ramirez, MJ; Martinez, J; Burgaleta, C; Cruz, Y; Mata, MI; Aragues, P; Fox, L; Cuevas, B; Montesdeoca, S; Hernandez-Rivas, JA; Garcia-Gutierrez, V; Gomez-Casares, MT; Steegman, JL; Duran, MA; Gomez, M; Kerguelen, A; Barez, A; Garcia, MC; Boque, C; Raya, JM; Martinez, C; Albors, M; Garcia, F; Besses, C</t>
  </si>
  <si>
    <t>PREVENTION OF THROMBOSIS IN PATIENTS WITH POLYCYTHEMIA VERA TREATED WITH HYDROXUYUREA PLUS PHLEBOTOMIES OR HYDROXYUREA ALONE</t>
  </si>
  <si>
    <t>[Alvarez-Larran, A.; Montesdeoca, S.; Garcia, F.; Besses, C.] UAB, Hosp Mar IMIM, Barcelona, Spain; [Perez-Encinas, M.] Hosp Clin, Santiago De Compostela, Spain; [Ferrer-Marin, F.] UCAM, Hosp Morales Messeguer IMIB, Murcia, Spain; [Hernandez-Boluda, J. C.; Gomez, M.] Hosp Clin, Valencia, Spain; [Ramirez, M. J.] Hosp Jerez, Jerez de la Frontera, Spain; [Martinez, J.] Hosp 12 Octubre, E-28041 Madrid, Spain; [Burgaleta, C.] Hosp Principe Asturias, Alcala De Henares, Spain; [Cruz, Y.] Univ Autonoma Barcelona, E-08193 Barcelona, Spain; [Mata, M. I.] Hosp Costa del Sol, Marbella, Spain; [Aragues, P.] Hosp Cruces, Bilbao, Spain; [Fox, L.] Hosp Valle De Hebron, Barcelona, Spain; [Cuevas, B.] Hosp Burgos, Burgos, Spain; [Hernandez-Rivas, J. A.] Hosp Infanta Leonor, Madrid, Spain; [Garcia-Gutierrez, V.] Hosp Ramon &amp; Cajal, E-28034 Madrid, Spain; [Gomez-Casares, M. T.] Hosp Dr Negrin, Las Palmas Gran Canaria, Spain; [Steegman, J. L.] Hosp Princesa, Madrid, Spain; [Duran, M. A.] Hosp Son Espases, Palma De Mallorca, Spain; [Kerguelen, A.] Hosp La Paz, Madrid, Spain; [Barez, A.] Hosp Avila, Avila, Spain; [Garcia, M. C.] Gen Hosp, Alicante, Spain; [Boque, C.] Hosp Duran I Reynals, Lhospitalet De Llobregat, Spain; [Raya, J. M.] Hosp Univ Canarias, Santa Cruz De Tenerife, Spain; [Martinez, C.] Hosp Santa Creu &amp; Sant Pau, Barcelona, Spain; [Albors, M.] Complexo Hosp Ourense, Orense, Spain</t>
  </si>
  <si>
    <t>Geyer, H; Scherber, R; Kosiorek, H; Dueck, A; Kiladjian, JJ; Slot, S; Zweegman, S; Boekhorst, P; Schouten, H; Sackmann, F; Fuentes, A; Hernandez-Maraver, D; Pahl, H; Stegelmann, F; Doehner, K; Bonatz, K; Reiter, A; Boyer, F; Etienne, G; Ianotto, JC; Ranta, D; Roy, L; Cahn, JY; Harrison, C; Radia, D; Muxi, P; Maldonado, N; Besses, C; Cervantes, F; Johansson, P; Barosi, G; Vannucchi, A; Passamonti, F; Andreasson, B; Samuelsson, J; Birgegard, G; Sun, X; Xu, J; Zhang, P; Xu, Z; Barbui, T; Barbui, T; Senyak, Z; Grieshammer, M; Rambaldi, A; Ferrari, M; Lehmann, T; Mesa, R</t>
  </si>
  <si>
    <t>IMPACT OF SPLENOMEGALY ON MPN SYMPTOMS AND ASSOCIATION WITH CLINICAL FEATURES: AN ANALYSIS BY THE MPN QUALITY OF LIFE INTERNATIONAL STUDY GROUP</t>
  </si>
  <si>
    <t>[Geyer, H.; Kosiorek, H.; Dueck, A.; Mesa, R.] Mayo Clin, Phoenix, AZ USA; [Scherber, R.] OHSU, Portland, OR USA; [Kiladjian, J. J.] Hosp St Louis, Paris, France; [Slot, S.; Zweegman, S.] Vrije Univ Amsterdam, Med Ctr, Amsterdam, Netherlands; [Boekhorst, P.] Erasmus Med Cener, Rotterdam, Netherlands; [Schouten, H.] Maastricht Univ, Med Ctr, Maastricht, Netherlands; [Sackmann, F.] Fundaleu, Buenos Aires, DF, Argentina; [Fuentes, A.; Hernandez-Maraver, D.] Univ Hosp La Paz, Madrid, Spain; [Pahl, H.] Univ Hosp Freiburg, Freiburg, Germany; [Stegelmann, F.; Doehner, K.] Univ Hosp Ulm, Ulm, Germany; [Bonatz, K.; Reiter, A.] Med Klin, Mannheim, Germany; [Boyer, F.; Etienne, G.] Ctr Hosp Univ, Angers, France; [Ianotto, J. C.] Hosp Univ, Brest, France; [Ranta, D.] Hosp Univ, Nancy, France; [Roy, L.] Ctr Hosp Univ, Poitiers, France; [Cahn, J. Y.] Ctr Hosp Univ, Grenoble, France; [Harrison, C.; Radia, D.] Guys &amp; St Thomas NHS Fdn Trust, London, England; [Muxi, P.] Hosp Britanico, Montevideo, Uruguay; [Maldonado, N.] Univ Puerto Rico, Sch Med, San Juan, PR 00936 USA; [Besses, C.] Hosp del Mar, Barcelona, Spain; [Cervantes, F.] Univ Barcelona, Barcelona, Spain; [Johansson, P.] NU Hosp Org, Uddevalla, Sweden; [Barosi, G.] IRCCS Policlin S Matteo Fdn, Pavia, Italy; [Vannucchi, A.] Osped Circolo Varese, Varese, Italy; [Passamonti, F.] Fdn IRCCS Policlin San Matteo, Pavia, Italy; [Andreasson, B.] NU Hosp Org, Uddavalla, Sweden; [Samuelsson, J.] Stockholm South Hosp, Stockholm, Sweden; [Birgegard, G.] Univ Hosp, Uppsala, Sweden; [Sun, X.; Xu, J.; Zhang, P.; Xu, Z.] Chinese Acad Med Sci, Tianjin, Peoples R China; [Sun, X.; Xu, J.; Zhang, P.; Xu, Z.] Peking Union Med Coll, Tianjin, Peoples R China; [Barbui, T.; Barbui, T.; Rambaldi, A.; Ferrari, M.] Osped Riuniti Bergamo, Bergamo, Italy; [Senyak, Z.] MPN Forum, Asheville, NC USA; [Grieshammer, M.] Johannes Wesling Klinikum, Minden, Germany; [Lehmann, T.] Univ Basel Hosp, Basel, Switzerland</t>
  </si>
  <si>
    <t>Scherber, R; Dueck, A; Geyer, H; Kosiorek, H; Kiladjian, JJ; Slot, S; Zweegman, S; Boekhorst, P; Schouten, H; Sackmann, F; Fuentes, A; Hernandez-Maraver, D; Pahl, H; Stegelmann, F; Doehner, K; Bonatz, K; Reiter, A; Boyer, F; Etienne, G; Ianotto, JC; Ranta, D; Roy, L; Cahn, JY; Harrison, C; Radia, D; Muxi, P; Maldonado, N; Besses, C; Cervantes, F; Johansson, P; Barosi, G; Vannucchi, A; Passamonti, F; Andreasson, B; Samuelsson, J; Birgegard, G; Sun, X; Xu, J; Zhang, P; Xu, Z; Barbui, T; Barbui, T; Senyak, Z; Grieshammer, M; Rambaldi, A; Ferrari, M; Lehmann, T; Mesa, R</t>
  </si>
  <si>
    <t>SYMPTOMS, RISK CLASSIFICATION, AND SPLEEN SIZE IN JAK2 INHIBITOR-NAIVE MYELOFIBROSIS: IMPLICATIONS FOR JAK2 INHIBITOR TREATMENT</t>
  </si>
  <si>
    <t>[Scherber, R.] OHSU, Hematol &amp; Oncol, Portland, OR USA; [Scherber, R.] Mayo Clin, Hematol &amp; Oncol, Scottsdale, AZ USA; [Dueck, A.; Geyer, H.; Kosiorek, H.; Mesa, R.] Mayo Clin, Phoenix, AZ USA; [Geyer, H.] Mayo Clin, Internal Med, Scottsdale, AZ USA; [Kiladjian, J. J.] Hosp St Louis, Paris, France; [Slot, S.; Zweegman, S.] Vrije Univ Amsterdam, Med Ctr, Amsterdam, Netherlands; [Boekhorst, P.] Erasmus Med Cener, Rotterdam, Netherlands; [Schouten, H.] Maastricht Univ, Med Ctr, Maastricht, Netherlands; [Sackmann, F.] Fundaleu, Buenos Aires, DF, Argentina; [Fuentes, A.; Hernandez-Maraver, D.] Univ Hosp La Paz, Madrid, Spain; [Pahl, H.] Univ Hosp Freiburg, Freiburg, Germany; [Stegelmann, F.; Doehner, K.] Univ Hosp Ulm, Ulm, Germany; [Bonatz, K.; Reiter, A.] Med Klin, Mannheim, Germany; [Boyer, F.; Etienne, G.] Ctr Hosp Univ, Angers, France; [Ianotto, J. C.] Univ Hosp, Brest, France; [Ranta, D.] Univ Hosp, Nancy, France; [Roy, L.] Ctr Hosp Univ, Poitiers, France; [Cahn, J. Y.] Ctr Hosp Univ, Grenoble, France; [Harrison, C.; Radia, D.] Guys &amp; St Thomas NHS Fdn Trust, London, England; [Muxi, P.] Hosp Britanico, Montevideo, Uruguay; [Maldonado, N.] Univ Puerto Rico, Sch Med, San Juan, PR 00936 USA; [Besses, C.] Hosp Mar, Barcelona, Spain; [Cervantes, F.] Univ Barcelona, Barcelona, Spain; [Johansson, P.; Andreasson, B.] NU Hosp Org, Uddevalla, Sweden; [Barosi, G.] IRCCS Policlin S Matteo Fdn, Pavia, Italy; [Vannucchi, A.] Osped Circolo Varese, Varese, Italy; [Passamonti, F.] Fdn IRCCS Policlin San Matteo, Pavia, Italy; [Samuelsson, J.] Stockholm South Hosp, Stockholm, Sweden; [Birgegard, G.] Univ Uppsala Hosp, Uppsala, Sweden; [Sun, X.; Xu, J.; Zhang, P.; Xu, Z.] Chinese Acad Med Sci, Tianjin, Peoples R China; [Sun, X.; Xu, J.; Zhang, P.; Xu, Z.] Peking Union Med Coll, Tianjin, Peoples R China; [Barbui, T.; Barbui, T.; Rambaldi, A.; Ferrari, M.] Osped Riuniti Bergamo, Bergamo, Italy; [Senyak, Z.] MPN Forum, Asheville, NC USA; [Grieshammer, M.] Johannes Wesling Klinikum, Minden, Germany; [Lehmann, T.] Univ Basel Hosp, Basel, Switzerland</t>
  </si>
  <si>
    <t>Geyer, H; Kosiorek, H; Dueck, A; Slot, S; Zweegman, S; Kiladjian, JJ; Boekhorst, P; Schouten, H; Sackmann, F; Fuentes, A; Hernandez-Maraver, D; Pahl, H; Stegelmann, F; Doehner, K; Bonatz, K; Reiter, A; Boyer, F; Etienne, G; Ianotto, JC; Ranta, D; Roy, L; Cahn, JY; Harrison, C; Radia, D; Muxi, P; Maldonado, N; Besses, C; Cervantes, F; Johansson, P; Barosi, G; Passamonti, F; Andreasson, B; Samuelsson, J; Birgegard, G; Sun, X; Xu, J; Zhang, P; Xu, Z; Barbui, T; Barbui, T; Senyak, Z; Grieshammer, M; Rambaldi, A; Ferrari, M; Lehmann, T; Scherber, R; Mesa, R</t>
  </si>
  <si>
    <t>DEVELOPMENT OF AN MF PATIENT REPORTED OUTCOME (PRO) TOOL FOR FDA QUALIFICATION: COMPREHENSIVE LITERATURE SEARCH AND PHYSICIAN COGNITIVE DEBRIEFING RESULTS</t>
  </si>
  <si>
    <t>[Geyer, H.; Kosiorek, H.; Dueck, A.; Scherber, R.; Mesa, R.] Mayo Clin, Phoenix, AZ USA; [Slot, S.; Zweegman, S.] Vrije Univ Amsterdam, Med Ctr, Amsterdam, Netherlands; [Kiladjian, J. J.] Hosp St Louis, Paris, France; [Boekhorst, P.] Erasmus MC, Rotterdam, Netherlands; [Schouten, H.] Maastricht Univ, Med Ctr, Maastricht, Netherlands; [Sackmann, F.] Fundaleu, Buenos Aires, DF, Argentina; [Fuentes, A.; Hernandez-Maraver, D.] Univ Hosp La Paz, Madrid, Spain; [Pahl, H.] Univ Hosp Freiburg, Freiburg, Germany; [Stegelmann, F.; Doehner, K.] Univ Hosp Ulm, Ulm, Germany; [Bonatz, K.; Reiter, A.] Med Klin, Mannheim, Germany; [Boyer, F.; Etienne, G.] CHU Angers, Angers, France; [Ianotto, J. C.] Univ Hosp, Brest, France; [Ranta, D.] Univ Hosp, Nancy, France; [Roy, L.] Ctr Hosp Univ, Poitiers, France; [Cahn, J. Y.] CHU Grenoble, Grenoble, France; [Harrison, C.; Radia, D.] Guys &amp; St Thomas NHS Fdn Trust, London, England; [Muxi, P.] Hosp Britanico, Montevideo, Uruguay; [Maldonado, N.] Univ Puerto Rico, Sch Med, San Juan, PR 00936 USA; [Besses, C.] Hosp Mar, Barcelona, Spain; [Cervantes, F.] Univ Barcelona, Barcelona, Spain; [Johansson, P.; Andreasson, B.] NU Hosp Org, Uddevalla, Sweden; [Barosi, G.] IRCCS Policlin S Matteo Fdn, Pavia, Italy; [Passamonti, F.] Fdn IRCCS Policlin San Matteo, Pavia, Italy; [Samuelsson, J.] Stockholm South Hosp, Stockholm, Sweden; [Birgegard, G.] Univ Uppsala Hosp, Uppsala, Sweden; [Sun, X.; Xu, J.; Zhang, P.; Xu, Z.] Chinese Acad Med Sci, Tianjin, Peoples R China; [Sun, X.; Xu, J.; Zhang, P.; Xu, Z.] Peking Union Med Coll, Tianjin, Peoples R China; [Barbui, T.; Barbui, T.; Rambaldi, A.; Ferrari, M.] Osped Riuniti Bergamo, Bergamo, Italy; [Senyak, Z.] MPN Forum, Asheville, NC USA; [Grieshammer, M.] Johannes Wesling Klinikum, Minden, Germany; [Lehmann, T.] Univ Basel Hosp, Basel, Switzerland</t>
  </si>
  <si>
    <t>Corral, D; Valentin, J; Bueno, D; Carrasco, P; de Paz, R; Rodriguez, R; Fernandez, L; Balas, A; Vicario, JL; Campana, D; Martinez, J; Diaz, MA; Martinez, AP</t>
  </si>
  <si>
    <t>IL-15/4-1BBL ACTIVATED AND EXPANDED NATURAL KILLER CELLS IN PAEDIATRIC PATIENTS WITH REFRACTORY ACUTE LEUKAEMIA</t>
  </si>
  <si>
    <t>[Corral, Dolores; Valentin, Jaime; Bueno, David; Carrasco, Pilar; de Paz, Raquel; Rodriguez, Rebeca; Fernandez, Lucia; Balas, Antonio; Luis Vicario, Jose; Campana, Dario; Martinez, Joaquin; Angel Diaz, Miguel; Perez Martinez, Antonio] Hosp Univ La Paz, Hematooncol Infantil, Madrid, Spain</t>
  </si>
  <si>
    <t>Gonzalez-Barca, E; Canales, M; Salar, A; Ferreiro-Martinez, JJ; Ferrer-Bordes, S; Garcia-Marco, JA; Sanchez-Blanco, JJ; Garcia-Frade, J; Penalver, J; Bello-Lopez, JL; Sancho, JM; Caballero, D</t>
  </si>
  <si>
    <t>Central nervous system prophylaxis with intrathecal liposomal cytarabine in a subset of high-risk patients with diffuse large B-cell lymphoma receiving first line systemic therapy in a prospective trial</t>
  </si>
  <si>
    <t>ANNALS OF HEMATOLOGY</t>
  </si>
  <si>
    <t>[Gonzalez-Barca, E.] Hosp Duran i Reynals, Inst Catala Oncol IDIBELL, Av Gran Via 199-203, Barcelona 08908, Spain; [Canales, M.] Hosp Univ La Paz, Madrid, Spain; [Salar, A.] Hosp del Mar, Barcelona, Spain; [Ferreiro-Martinez, J. J.] Hosp Donostia, San Sebastian, Spain; [Ferrer-Bordes, S.] Hosp Dr Peset, Valencia, Spain; [Garcia-Marco, J. A.] Hosp Puerta de Hierro, Madrid, Spain; [Sanchez-Blanco, J. J.] Hosp Morales Meseguer, Murcia, Spain; [Garcia-Frade, J.] Hosp Rio Hortega, Valladolid, Spain; [Penalver, J.] Fdn Hosp Alcorcon, Madrid, Spain; [Bello-Lopez, J. L.] Complexo Hosp Santiago, Santiago De Compostela, Spain; [Sancho, J. M.] Hosp Badalona Germans Trias &amp; Pujol, Inst Catala Oncol, Badalona, Spain; [Caballero, D.] Hosp Clin Univ Salamanca, Salamanca, Spain</t>
  </si>
  <si>
    <t>Gonzalez-Barca, E (reprint author), Hosp Duran i Reynals, Inst Catala Oncol IDIBELL, Av Gran Via 199-203, Barcelona 08908, Spain.</t>
  </si>
  <si>
    <t>0939-5555</t>
  </si>
  <si>
    <t>Rebolleda, N; Losada-Fernandez, I; Perez-Chacon, G; Castejon, R; Rosado, S; Morado, M; Vallejo-Cremades, MT; Martinez, A; Vargas-Nunez, JA; Perez-Aciego, P</t>
  </si>
  <si>
    <t>Synergistic Activity of Deguelin and Fludarabine in Cells from Chronic Lymphocytic Leukemia Patients and in the New Zealand Black Murine Model</t>
  </si>
  <si>
    <t>[Rebolleda, Nerea; Losada-Fernandez, Ignacio; Martinez, Andrea; Perez-Aciego, Paloma] Fdn LAIR, Madrid, Spain; [Perez-Chacon, Gema] CSIC UAM, Inst Invest Biomed Alberto Sols, Madrid, Spain; [Castejon, Raquel; Rosado, Silvia; Vargas-Nunez, Juan A.] Univ Autonoma Madrid, Med Interna Serv, Hosp Univ Puerta Hierro Majadahonda, IDIPHIM, Madrid, Spain; [Morado, Marta] Hosp Univ La Paz, Serv Hematol &amp; Hemoterapia, Madrid, Spain; [Teresa Vallejo-Cremades, Maria] Hosp Univ La Paz, IdiPaz, Lab Imagen Plataforma Apoyo &amp; Invest, Madrid, Spain</t>
  </si>
  <si>
    <t>Perez-Aciego, P (reprint author), Fdn LAIR, Madrid, Spain.</t>
  </si>
  <si>
    <t>e0154159</t>
  </si>
  <si>
    <t>Martin, A; Redondo, AM; Dlouhy, I; Salar, A; Gonzalez-Barca, E; Canales, M; Montes-Moreno, S; Ocio, EM; Lopez-Guillermo, A; Caballero, D</t>
  </si>
  <si>
    <t>Lenalidomide in combination with R-ESHAP in patients with relapsed or refractory diffuse large B-cell lymphoma: a phase 1b study from GELTAMO group</t>
  </si>
  <si>
    <t>[Martin, Alejandro; Redondo, Alba M.; Ocio, Enrique M.; Caballero, Dolores] Hosp Univ Salamanca IBSAL, Dept Haematol, Salamanca, Spain; [Dlouhy, Ivan; Lopez-Guillermo, Armando] Hosp Clin Barcelona, Dept Haematol, Barcelona, Spain; [Salar, Antonio] Hosp del Mar, Dept Haematol, Barcelona, Spain; [Gonzalez-Barca, Eva] Inst Catala Oncol Duran &amp; Reynals, Dept Haematol, Lhospitalet De Llobregat, Spain; [Canales, Miguel] Hosp Univ La Paz, Dept Haematol, Madrid, Spain; [Montes-Moreno, Santiago] Hosp Univ Marques de Valdecilla, Dept Pathol, IFIMAV, Santander, Spain; [Ocio, Enrique M.] Univ Salamanca, IBMCC CSIC, Ctr Invest Canc, E-37008 Salamanca, Spain</t>
  </si>
  <si>
    <t>Martin, A (reprint author), Complejo Asistencial Univ Salamanca IBSAL, Dept Haematol, Paseo San Vicente 58-182, Salamanca 37007, Spain.</t>
  </si>
  <si>
    <t>1365-2141</t>
  </si>
  <si>
    <t>Corral, D; Valentin, J; Bueno, D; Carrasco, P; de Paz, R; Rodriguez, R; Fernandez, L; Balas, A; Vicario, JL; Campana, D; Martinez, J; Martinez, AP</t>
  </si>
  <si>
    <t>IL-15/4-1BBL activated and expanded Natural Killer cells in paediatric patients with refractory acute leukaemia</t>
  </si>
  <si>
    <t>[Corral, D.] Univ Autonoma Madrid, Pediat, Madrid, Spain; [Valentin, J.] Inst Invest La Paz, Inmunidad Innata, Madrid, Spain; [Bueno, D.] Hosp Univ La Paz, Unidad Hematooncol Infantil, Hosp La Paz, Madrid, Spain; [Carrasco, P.] Inst Med Mol &amp; Genet IMMGEN, Hematooncol Pediat Mol, Madrid, Spain; [de Paz, R.] Hosp Univ La Paz, Hematol, Madrid, Spain; [Rodriguez, R.] Hosp Univ La Paz, Unidad Inmunol, Madrid, Spain; [Fernandez, L.] CNIO, Invest Clin, Madrid, Spain; [Balas, A.] Ctr Transfus Comunidad Madrid, Histocompatibilidad, Madrid, Spain; [Vicario, J. L.] Ctr Transfus Comunidad Madrid, Unidad Tipaje HLA, Madrid, Spain; [Campana, D.] Univ Singapore NUS, Natl Univ Singapore NUS, Dept Paediat, Singapore, Singapore; [Martinez, J.] Hosp Univ 12 Octubre, Serv Hematol, Madrid, Spain; [Perez Martinez, A.] Hosp Univ La Paz, Hematooncol Infantil, Madrid, Spain</t>
  </si>
  <si>
    <t>S255</t>
  </si>
  <si>
    <t>S256</t>
  </si>
  <si>
    <t>Kwon, M; Bautista, G; Ortega, IS; Montesinos, P; Bermudez, A; de Laiglesia, A; Herrera, P; Martin, C; Canales, M; Zabalza, A; Torres, M; Bento, L; Lopez, L; Heras, I; Balsalobre, P; Serrano, D; Buno, I; Anguita, J; Duarte, R; Cabrera, R; Martin, JLD; Gayoso, J</t>
  </si>
  <si>
    <t>Umbilical Cord Blood Transplantation Supported by Third Party Donor Cells (Haplo-cord HSCT) Compared to Unmanipulated Haploidentical Transplantation with Post-Transplant Cyclophosphamide (PTCY-haplo HSCT) in Patients with Acute Myeloid Leukemia</t>
  </si>
  <si>
    <t>[Kwon, M.; Balsalobre, P.; Serrano, D.; Buno, I.; Anguita, J.; Diez Martin, J. L.; Gayoso, J.] Univ Gregorio Maranon, Hosp Gral, Hematol, Madrid, Spain; [Bautista, G.; de laiglesia, A.; Duarte, R.; Cabrera, R.] Hosp Puerta de Hierro, Hematol, Madrid, Spain; [Sanchez Ortega, I.] Hosp Duran &amp; Reynals, Hematol, Barcelona, Spain; [Montesinos, P.] Hosp Univ La Fe, Hematol, Valencia, Spain; [Bermudez, A.] Hosp Univ M Valdecilla, Santander, Spain; [Herrera, P.] Hosp Univ Ramon &amp; Cajal, Hematol, Madrid, Spain; [Martin, C.] Hosp Univ Reina Sofia, Cordoba, Spain; [Canales, M.] Hosp Univ La Paz, Hematol, Madrid, Spain; [Zabalza, A.] Complejo Hosp Navarra, Hematol, Pamplona, Spain; [Torres, M.] Hosp Univ Gran Canaria Dr Negrin, Hematol, Las Palmas Gran Canaria, Spain; [Bento, L.] Hosp Univ Son Epases, Hematol, Mallorca, Spain; [Lopez, L.] Hosp Clin Univ, Hematol, Salamanca, Spain; [Heras, I.] Hosp GU Morales Meseguer, Hematol, Murcia, Spain</t>
  </si>
  <si>
    <t>S67</t>
  </si>
  <si>
    <t>Cales, C; Pavon, L; Starowicz, K; Perez, C; Bravo, M; Ikawa, T; Koseki, H; Vidal, M</t>
  </si>
  <si>
    <t>Role of Polycomb RYBP in Maintaining the B-1-to-B-2 B-Cell Lineage Switch in Adult Hematopoiesis</t>
  </si>
  <si>
    <t>MOLECULAR AND CELLULAR BIOLOGY</t>
  </si>
  <si>
    <t>[Cales, Carmela; Pavon, Leticia] Univ Autonoma Madrid, Dept Biochem, Inst Invest Biomed Alberto Sols CSIC UAM, IdiPAZ, Madrid, Spain; [Starowicz, Katarzyna; Bravo, Monica; Vidal, Miguel] CSIC, Ctr Invest Biol, Madrid, Spain; [Perez, Claudia] Univ Leon, Fac Vet, Anat &amp; Histopathol, E-24071 Leon, Spain; [Ikawa, Tomokatsu; Koseki, Haruhiko] IMS RIKEN Ctr Integrat Med Sci, Lab Immune Regenerat, Yokohama, Kanagawa, Japan; [Ikawa, Tomokatsu; Koseki, Haruhiko] IMS RIKEN Ctr Integrat Med Sci, Lab Dev Genet, Yokohama, Kanagawa, Japan</t>
  </si>
  <si>
    <t>Cales, C (reprint author), Univ Autonoma Madrid, Dept Biochem, Inst Invest Biomed Alberto Sols CSIC UAM, IdiPAZ, Madrid, Spain.; Vidal, M (reprint author), CSIC, Ctr Invest Biol, Madrid, Spain.</t>
  </si>
  <si>
    <t>0270-7306</t>
  </si>
  <si>
    <t>Alvarez-Larran, A; Kerguelen, A; Hernandez-Boluda, JC; Perez-Encinas, M; Ferrer-Marin, F; Barez, A; Martinez-Lopez, J; Cuevas, B; Mata, MI; Garcia-Gutierrez, V; Aragues, P; Montesdeoca, S; Burgaleta, C; Caballero, G; Hernandez-Rivas, JA; Duran, MA; Gomez-Casares, MT; Besses, C</t>
  </si>
  <si>
    <t>Frequency and prognostic value of resistance/intolerance to hydroxycarbamide in 890 patients with polycythaemia vera</t>
  </si>
  <si>
    <t>[Alvarez-Larran, Alberto; Montesdeoca, Sara; Besses, Carles] Hosp Mar, Dept Haematol, Passeig Maritim 25-29, Barcelona 08003, Spain; [Kerguelen, Ana] Hosp La Paz, Dept Hematol, Madrid, Spain; [Hernandez-Boluda, Juan C.] Hosp Clin, Dept Haematol, Valencia, Spain; [Perez-Encinas, Manuel] Hosp Clin, Dept Haematol, Santiago De Compostela, Spain; [Ferrer-Marin, Francisca] Hosp Morales Messeguer, Dept Haematol, Murcia, Spain; [Barez, Abelardo] Hosp Nuestra Senora Sonsoles, Dept Haematol, Avila, Spain; [Martinez-Lopez, Joaquin] Hosp 12 Octubre, Dept Hematol, E-28041 Madrid, Spain; [Cuevas, Beatriz] Hosp Univ Burgos, Dept Haematol, Burgos, Spain; [Isabel Mata, M.] Hosp Costa Sol, Dept Haematol, Marbella, Spain; [Garcia-Gutierrez, Valentin] Hosp Ramon &amp; Cajal, Dept Haematol, E-28034 Madrid, Spain; [Araguees, Pilar] Hosp Cruces, Dept Haematol, Bilbao, Spain; [Burgaleta, Carmen] Hosp Principe Asturias, Dept Haematol, Alcala De Henares, Spain; [Caballero, Gonzalo] Hosp Miguel Servet, Dept Haematol, Zaragoza, Spain; [Angel Hernandez-Rivas, J.] Hosp Univ Infanta Leonor, Dept Haematol, Madrid, Spain; [Antonia Duran, M.] Hosp Son Espases, Palma de Mallorca, Spain; [Teresa Gomez-Casares, M.] Hosp Dr Negrin, Dept Haematol, Las Palmas Gran Canaria, Spain</t>
  </si>
  <si>
    <t>Alvarez-Larran, A (reprint author), Hosp Mar, Dept Haematol, Passeig Maritim 25-29, Barcelona 08003, Spain.</t>
  </si>
  <si>
    <t>Gomez, M; Guillem, V; Pereira, A; Ferrer-Marin, F; Alvarez-Larran, A; Kerguelen, A; Estrada, N; Martinez-Lopez, J; Angona, A; Amat, P; Navarro, B; Besses, C; Hernandez-Boluda, JC</t>
  </si>
  <si>
    <t>Risk factors for non-melanoma skin cancer in patients with essential thrombocythemia and polycythemia vera</t>
  </si>
  <si>
    <t>[Gomez, Montse; Guillem, Vicent; Amat, Paula; Navarro, Blanca; Hernandez-Boluda, Juan-Carlos] Hosp Clin Univ, Hematol &amp; Med Oncol Dept, INCLIVA, Valencia 46010, Spain; [Pereira, Arturo] Hosp Clin Barcelona, Hemotherapy &amp; Hemostasis Dept, Barcelona, Spain; [Ferrer-Marin, Francisca] Hosp Morales Messeguer, Dept Hematol, Murcia, Spain; [Alvarez-Larran, Alberto; Angona, Anna; Besses, Carles] Hosp del Mar, Dept Hematol, IMIM, Barcelona, Spain; [Kerguelen, Ana] Hosp La Paz, Dept Hematol, Madrid, Spain; [Estrada, Natalia] Hosp Badalona Germans Trias &amp; Pujol, Dept Hematol, Inst Catala Oncol, Badalona, Spain; [Martinez-Lopez, Joaquin] Hosp 12 Octubre, Dept Hematol, E-28041 Madrid, Spain</t>
  </si>
  <si>
    <t>Hernandez-Boluda, JC (reprint author), Hosp Clin Univ, Dept Hematol, INCLIVA, Avd Blasco Ibanez 17, Valencia 46010, Spain.</t>
  </si>
  <si>
    <t>Geyer, H; Scherber, R; Kosiorek, H; Dueck, AC; Kiladjian, JJ; Xiao, ZJ; Slot, S; Zweegman, S; Sackmann, F; Fuentes, AK; Hernandez-Maraver, D; Dohner, K; Harrison, CN; Radia, D; Muxi, P; Besses, C; Cervantes, F; Johansson, PL; Andreasson, B; Rambaldi, A; Barbui, T; Bonatz, K; Reiter, A; Boyer, F; Etienne, G; Ianotto, JC; Ranta, D; Roy, L; Cahn, JY; Maldonado, N; Barosi, G; Ferrari, ML; Gale, RP; Birgegard, G; Xu, ZF; Zhang, Y; Sun, XJ; Xu, JQ; Zhang, PH; te Boekhorst, PAW; Commandeur, S; Schouten, H; Pahl, HL; Griesshammer, M; Stegelmann, F; Lehmann, T; Senyak, Z; Vannucchi, AM; Passamonti, F; Samuelsson, J; Mesa, RA</t>
  </si>
  <si>
    <t>Symptomatic Profiles of Patients leWith Polycythemia Vera: Implications of Inadequately Controlled Disease</t>
  </si>
  <si>
    <t>[Geyer, Holly; Scherber, Robyn; Kosiorek, Heidi; Dueck, Amylou C.; Mesa, Ruben A.] Mayo Clin, Scottsdale, AZ USA; [Kiladjian, Jean-Jacques] Hosp St Louis, Paris, France; [Boyer, Francoise] Ctr Hosp Univ, Angers, France; [Etienne, Gabriel] Inst Bergonie, Bordeaux, France; [Ianotto, Jean-Christophe] Ctr Hosp Univ, Brest, France; [Ranta, Dana] Ctr Hosp Univ, Grenoble, France; [Roy, Lydia] Ctr Hosp Univ, Poitiers, France; [Cahn, Jean-Yves] Ctr Hosp Univ, Grenoble, France; [Xiao, Zhijian; Xu, Zefeng; Zhang, Yue; Sun, Xiujuan; Xu, Junqing; Zhang, Peihong] Chinese Acad Med Sci, Tianjin, Peoples R China; [Xiao, Zhijian; Xu, Zefeng; Zhang, Yue; Sun, Xiujuan; Xu, Junqing; Zhang, Peihong] Peking Union Med Coll, Tianjin, Peoples R China; [Slot, Stefanie; Zweegman, Sonja] Vrije Univ Amsterdam, Med Ctr, Amsterdam, Netherlands; [te Boekhorst, Peter A. W.] Erasmus MC, Rotterdam, Netherlands; [Commandeur, Suzan] Leiden Univ, Med Ctr, Leiden, Netherlands; [Schouten, Harry] Maastricht Univ, Med Ctr, NL-6200 MD Maastricht, Netherlands; [Sackmann, Federico] Fundaleu, Buenos Aires, DF, Argentina; [Kerguelen Fuentes, Ana; Hernandez-Maraver, Dolores] Univ Hosp La Paz, Madrid, Spain; [Besses, Carlos] Hosp del Mar, Barcelona, Spain; [Cervantes, Francisco] Univ Barcelona, Barcelona, Spain; [Doehner, Konstanze; Stegelmann, Frank] Univ Hosp Ulm, Ulm, Germany; [Bonatz, Karin; Reiter, Andreas] Univ Med Mannheim, Mannheim, Germany; [Pahl, Heike L.] Univ Hosp Freiburg, Freiburg, Germany; [Griesshammer, Martin] Johannes Wesling Klinikum Minden, Minden, Germany; [Harrison, Claire N.; Radia, Deepti] Guys &amp; St Thomas NHS Fdn Trust, London, England; [Gale, Robert Peter] Univ London Imperial Coll Sci Technol &amp; Med, London, England; [Muxi, Pablo] Hosp Britan, Montevideo, Uruguay; [Johansson, Peter L.; Andreasson, Bjorn] NU Hosp Org, Uddevalla, Sweden; [Birgegard, Gunnar] Univ Uppsala Hosp, Uppsala, Sweden; [Samuelsson, Jan] Stockholm South Hosp, Stockholm, Sweden; [Rambaldi, Alessandro; Barbui, Tiziano; Ferrari, Maria L.] Osped Riuniti Bergamo, Bergamo, Italy; [Barosi, Giovanni] IRCCS Policlin S Matteo Fdn, Milan, Italy; [Passamonti, Francesco] Univ Pavia, Fdn IRCCS Policlin San Matteo, Via Palestro 3, I-27100 Pavia, Italy; [Vannucchi, Alessandro M.] Osped Circolo Varese, Varese, Italy; [Maldonado, Norman] Univ Puerto Rico, Sch Med, San Juan, PR 00936 USA; [Lehmann, Thomas] Univ Basel Hosp, CH-4031 Basel, Switzerland; [Senyak, Zhenya] MPN Forum, Asheville, NC USA</t>
  </si>
  <si>
    <t>Mesa, RA (reprint author), Mayo Clin, Div Hematol &amp; Oncol, 13400 F Shea Blvd, Scottsdale, AZ 85259 USA.; Mesa, RA (reprint author), Mayo Clin, Scottsdale, AZ USA.</t>
  </si>
  <si>
    <t>JAN 10</t>
  </si>
  <si>
    <t>Hernandez-Boluda, JC; Martinez-Trillos, A; Garcia-Gutierrez, V; Ferrer-Marin, F; Xicoy, B; Alvarez-Larran, A; Kerguelen, A; Barba, P; Gomez, M; Herrera, JC; Correa, JG; Cervantes, F</t>
  </si>
  <si>
    <t>Long-term results of prednisone treatment for the anemia of myelofibrosis</t>
  </si>
  <si>
    <t>LEUKEMIA &amp; LYMPHOMA</t>
  </si>
  <si>
    <t>[Hernandez-Boluda, Juan-Carlos; Gomez, Montse; Herrera, Juan-Carlos] Hosp Clin Univ, Hematol &amp; Med Oncol Dept, Valencia 46010, Spain; [Martinez-Trillos, Alejandra; Correa, Juan-Gonzalo; Cervantes, Francisco] Univ Barcelona, Hosp Clin, IDIBAPS, Dept Hematol, Barcelona, Spain; [Garcia-Gutierrez, Valentin] Hosp Ramon &amp; Cajal, Dept Hematol, E-28034 Madrid, Spain; [Ferrer-Marin, Francisca] Hosp Morales Meseguer, Murcia, Spain; [Xicoy, Blanca] Hosp Badalona Germans Trias &amp; Pujol, Inst Catala Oncol, Dept Hematol, Badalona, Spain; [Alvarez-Larran, Alberto] Hosp del Mar IMIM, Dept Hematol, Barcelona, Spain; [Kerguelen, Ana] Hosp La Paz, Dept Hematol, Madrid, Spain; [Barba, Pere] Hosp Valle De Hebron, Dept Hematol, Barcelona, Spain</t>
  </si>
  <si>
    <t>Hernandez-Boluda, JC (reprint author), Hosp Clin Univ, Hematol &amp; Med Oncol Dept, C Blasco Ibanez 17, Valencia 46010, Spain.</t>
  </si>
  <si>
    <t>1042-8194</t>
  </si>
  <si>
    <t>Gonzalez-Barca, E; Canales, MA; Salar, A; Ferrer, S; Domingo-Domenech, E; Vidal, MJ; Grande, C; Bargay, J; Gardella, S; Oriol, A; Briones, J; Garcia-Frade, J; Bello, JL; Sanchez-Blanco, JJ; Penalver, FJ; Tomas, JF; Asensio, A; Lopez, A; Caballero, D</t>
  </si>
  <si>
    <t>Long-Term Follow-Up of a Phase II Trial of Six Cycles of Dose-Dense R-CHOP-14 for First-Line Treatment of Diffuse Large B-Cell Lymphoma in Young and Elderly Patients</t>
  </si>
  <si>
    <t>ACTA HAEMATOLOGICA</t>
  </si>
  <si>
    <t>[Gonzalez-Barca, Eva; Domingo-Domenech, Eva] IDIBELL, Hosp Duran &amp; Reynals, Inst Catala Oncol, Barcelona, Spain; [Salar, Antonio] Hosp del Mar, Barcelona, Spain; [Oriol, Albert] Hosp Badalona Germans Trias &amp; Pujol, Inst Catala Oncol, Barcelona, Spain; [Briones, Javier] Hosp Santa Creu &amp; Sant Pau, Barcelona, Spain; [Lopez, Andres] Hosp Univ Vall Hebron, Barcelona, Spain; [Canales, Miguel A.] Hosp Univ La Paz, Madrid, Spain; [Grande, Carlos] Hosp Univ 12 Octubre, Madrid, Spain; [Javier Penalver, Francisco] Hosp Univ Fdn Alcorcon, Madrid, Spain; [Ferrer, Secundino] Hosp Univ Dr Peset, Valencia, Spain; [Vidal, Maria-Jesus] Hosp Univ Donostia, Donostia San Sebastian, Spain; [Bargay, Joan] Hosp Son Llatzer, Palma de Mallorca, Spain; [Gardella, Santiago] Hosp Dr Josep Trueta, Girona, Spain; [Garcia-Frade, Javier] Hosp Univ Rio Hortega, Valladolid, Spain; [Bello, Jose L.] Complejo Hosp Univ Santiago, Santiago, Spain; [Sanchez-Blanco, Jose J.] Univ Morales Meseguer, Gen Hosp, Murcia, Spain; [Asensio, Antonio] Hosp Residencia St Camil, St Pere De Ribes, Spain; [Caballero, Dolores] Univ Salamanca, Hosp Clin, Salamanca, Spain</t>
  </si>
  <si>
    <t>Gonzalez-Barca, E (reprint author), Hosp Duran &amp; Reynals, Inst Catala Oncol, Dept Hematol, Consultant Hematol,Lymphoma Unit, Av Gran Via Hosp,199-203,Hosp Lob, ES-08908 Barcelona, Spain.</t>
  </si>
  <si>
    <t>0001-5792</t>
  </si>
  <si>
    <t>Perez-Chacon, G; Martinez-Laperche, C; Rebolleda, N; Somovilla-Crespo, B; Munoz-Calleja, C; Buno, I; Zapata, JM</t>
  </si>
  <si>
    <t>Indole-3-Carbinol Synergizes with and Restores Fludarabine Sensitivity in Chronic Lymphocytic Leukemia Cells Irrespective of p53 Activity and Treatment Resistances</t>
  </si>
  <si>
    <t>CLINICAL CANCER RESEARCH</t>
  </si>
  <si>
    <t>[Perez-Chacon, Gema; Rebolleda, Nerea; Zapata, Juan M.] CSIC UAM, Inst Invest Biomed Alberto Sols, Madrid 28029, Spain; [Perez-Chacon, Gema; Zapata, Juan M.] Hosp Univ La Paz IDIPAZ, Inst Invest, Madrid, Spain; [Martinez-Laperche, Carolina; Buno, Ismael] Hosp Gen Univ Gregorio Maranon, Serv Hematol, Madrid, Spain; [Martinez-Laperche, Carolina; Buno, Ismael] IiSGM, Madrid, Spain; [Somovilla-Crespo, Beatriz; Munoz-Calleja, Cecilia] Hosp Univ La Princesa, Inst Invest Sanitaria, Serv Inmunol, Madrid, Spain</t>
  </si>
  <si>
    <t>Zapata, JM (reprint author), CSIC UAM, Inst Invest Biomed Alberto Sols, Madrid 28029, Spain.</t>
  </si>
  <si>
    <t>1078-0432</t>
  </si>
  <si>
    <t>Diagnostic screening of paroxysmal nocturnal hemoglobinuria: Prospective multicentric evaluation of the current medical indications.</t>
  </si>
  <si>
    <t>Morado, Marta; Freire Sandes, Alex; Colado, Enrique; Subira, Dolores; Isusi, Paloma; Soledad Noya, Maria; Belen Vidriales, Maria; Sempere, Amparo; Angel Diaz, Jose; Minguela, Alfredo; Alvarez, Beatriz; Serrano, Cristina; Caballero, Teresa; Rey, Mercedes; Perez Corral, Ana; Cristina Fernandez Jimenez, Maria; Magro, Elena; Lemes, Angelina; Benavente, Celina; Banas, Helena; Merino, Juana; Castejon, Celine; Gutierrez, Olivier; Rabasa, Pilar; Vescosi Goncalves, Matheus; Perez-Andres, Martin; Orfao, Alberto</t>
  </si>
  <si>
    <t>PNH working group of the Iberian Society of Cytometry (SIC)</t>
  </si>
  <si>
    <t>Cytometry. Part B, Clinical cytometry</t>
  </si>
  <si>
    <t>2016 Sep 6 (Epub 2016 Sep 06)</t>
  </si>
  <si>
    <t>Servicio Hematologia. Hospital Universitario La Paz, Madrid, Spain.</t>
  </si>
  <si>
    <t>1552-4957</t>
  </si>
  <si>
    <t>Sanz-Paris, A; Gomez-Candela, C; Martin-Palmero, A; Garcia-Almeida, JM; Burgos-Pelaez, R; Matia-Martin, P; Arbones-Mainar, JM</t>
  </si>
  <si>
    <t>Application of the new ESPEN definition of malnutrition in geriatric diabetic patients during hospitalization: A multicentric study</t>
  </si>
  <si>
    <t>[Sanz-Paris, Alejandro] Univ Hosp Miguel Servet, Dept Nutr, Zaragoza, Spain; [Gomez-Candela, Carmen] Univ Hosp La Paz, Dept Nutr, Madrid, Spain; [Martin-Palmero, Angela] Hosp San Pedro, Dept Nutr, Logrono, Spain; [Garcia-Almeida, Jose M.] Univ Hosp Virgen de la Victoria, Dept Nutr, Malaga, Spain; [Burgos-Pelaez, Rosa] Univ Hosp Vall dHebron, Nutr Support Unit, Barcelona, Spain; [Matia-Martin, Pilar] Univ Hosp Clin San Carlos, Dept Nutr, Madrid, Spain; [Arbones-Mainar, Jose M.] Univ Hosp Miguel Servet, IACS, Inst Invest Sanitaria Aragon IIS Aragon, Adipocyte &amp; Fat Biol Lab AdipoFat,Translat Res Un, Zaragoza, Spain; [Arbones-Mainar, Jose M.] Inst Salud Carlos III, Ctr Invest Biomed Red Fisiopatol Obesidad &amp; Nutr, Madrid, Spain</t>
  </si>
  <si>
    <t>Arbones-Mainar, JM (reprint author), Hosp Univ Miguel Servet, Inst Aragones Ciencias Salud, Unidad Invest Traslac, Adipocyte &amp; Fat Biol Lab AdipoFat, Zaragoza 50009, Spain.</t>
  </si>
  <si>
    <t>Martin, A; Ruiz, E; Sanz, A; Garcia, JM; Gomez-Candela, C; Burgos, R; Matia, P; Ramalle-Gomera, E</t>
  </si>
  <si>
    <t>ACCURACY OF DIFFERENT MINI NUTRITIONAL ASSESSMENT REDUCED FORMS TO EVALUATE THE NUTRITIONAL STATUS OF ELDERLY HOSPITALISED DIABETIC PATIENTS</t>
  </si>
  <si>
    <t>JOURNAL OF NUTRITION HEALTH &amp; AGING</t>
  </si>
  <si>
    <t>[Martin, A.] Hosp San Pedro, Dept Nutr, Logrono, Spain; [Ruiz, E.; Ramalle-Gomera, E.] La Rioja Reg Author, Dept Epidemiol, Logrono, Spain; [Sanz, A.] Univ Hosp Miguel Servet, Dept Nutr, Zaragoza, Spain; [Garcia, J. M.] Univ Hosp Virgen de la Victoria, Dept Nutr, Malaga, Spain; [Gomez-Candela, C.] Univ Hosp La Paz Madrid, Dept Nutr, Madrid, Spain; [Burgos, R.] Univ Hosp Vall dHebron, Nutrit Support Unit, Barcelona, Spain; [Matia, P.] Univ Hosp Clin San Carlos, Dept Nutr, Madrid, Spain</t>
  </si>
  <si>
    <t>Martin, A (reprint author), Hosp San Pedro, Serv Endocrinol, Unidad Nutr Clin, C Piqueras 98, Logrono, Spain.</t>
  </si>
  <si>
    <t>1279-7707</t>
  </si>
  <si>
    <t>Szendrei, B; Gonzalez-Lamuno, D; Amigo, T; Wang, G; Pitsiladis, Y; Benito, PJ; Gomez-Candela, C; Calderon, FJ; Cupeiro, R</t>
  </si>
  <si>
    <t>Influence of ADRB2 Gln27Glu and ADRB3 Trp64Arg polymorphisms on body weight and body composition changes after a controlled weight-loss intervention</t>
  </si>
  <si>
    <t>APPLIED PHYSIOLOGY NUTRITION AND METABOLISM</t>
  </si>
  <si>
    <t>[Szendrei, Barbara; Benito, Pedro J.; Calderon, Francisco J.; Cupeiro, Rocio] Tech Univ Madrid, Fac Phys Act &amp; Sport Sci, Dept Hlth &amp; Human Performance, Lab Exercise Physiol Res Grp, Ciudad Univ Madrid,Calle Martin Fierro 7, Madrid 28040, Spain; [Gonzalez-Lamuno, Domingo; Amigo, Teresa] Univ Cantabria, Sch Med, Pediat Lab, Ave Cardenal Herrera Oria S-N, Santander 39011, Spain; [Gonzalez-Lamuno, Domingo] Univ Cantabria, IDIVAL, Marques Valdecilla Res Inst, Dept Med &amp; Surg Sci,Fac Med, Ave Cardenal Herrera Oria S-N, Santander, Spain; [Wang, Guan; Pitsiladis, Yannis] Univ Brighton, Welkin Sci Labs, FIMS Reference Collaborating Ctr Sports Med Antid, 30 Carlisle Rd, Eastbourne BN20 7SN, England; [Gomez-Candela, Carmen] Univ Autonoma Madrid, Hosp La Paz, Hlth Res Inst, Dept Nutr, Paseo Castellana 261, Madrid 28046, Spain</t>
  </si>
  <si>
    <t>Szendrei, B (reprint author), Tech Univ Madrid, Fac Phys Act &amp; Sport Sci, Dept Hlth &amp; Human Performance, Lab Exercise Physiol Res Grp, Ciudad Univ Madrid,Calle Martin Fierro 7, Madrid 28040, Spain.</t>
  </si>
  <si>
    <t>1715-5312</t>
  </si>
  <si>
    <t>Gomez-Candela, C; Fernandez, LP; Paris, AS; Pelaez, RB; Martin, PM; Almeida, JMG; Palmero, AM</t>
  </si>
  <si>
    <t>Analysis of elderly patients with diabetes participating in VIDA study on admission</t>
  </si>
  <si>
    <t>NUTRICION HOSPITALARIA</t>
  </si>
  <si>
    <t>[Gomez-Candela, Carmen] Hosp Univ La Paz Madrid, Unidad Nutr Clin &amp; Dietat, Madrid, Spain; [Perez Fernandez, Laura] Hosp del Tajo de Aranjuez, Serv Endocrinol, Madrid, Spain; [Sanz Paris, Alejandro] Hosp Univ Miguel Servet, Unidad Nutr, Zaragoza, Spain; [Burgos Pelaez, Rosa] Hosp Valle De Hebron, Unidad Nutr, Barcelona, Spain; [Matia Martin, Pilar] Hosp Clin San Carlos, Unidad Nutr, Madrid, Spain; [Garcia Almeida, Jose M.] Hosp Univ Virgen Victoria, Unidad Nutr, Malaga, Spain; Hosp San Pedro, Unidad Nutr, Logrono, Spain</t>
  </si>
  <si>
    <t>Gomez-Candela, C (reprint author), Univ Autonoma Madrid, Inst Invest Biomed IdIPAZ, Hosp Univ La Paz, Unidad Nutr Clin &amp; Dietat, Paseo de la Castellana 261, Madrid 28046, Spain.</t>
  </si>
  <si>
    <t>0212-1611</t>
  </si>
  <si>
    <t>1699-5198</t>
  </si>
  <si>
    <t>Sanchez-Montenegro, C; Andres-Moreno, AM; De la Torre-Ramos, CA; Encinas-Hernandez, JL; Martinez-Martinez, L; Murcia, J; Gamez, M; Hernandez-Oliveros, F; Lopez-Santamaria, M</t>
  </si>
  <si>
    <t>Survival and Surgical Management of Hepatic Malignancies in Paediatric Patients Over A Period of 23 Years in a National Reference Center</t>
  </si>
  <si>
    <t>[Sanchez-Montenegro, C.; Andres-Moreno, A. M.; De la Torre-Ramos, C. A.; Encinas-Hernandez, J. L.; Martinez-Martinez, L.; Murcia, J.; Gamez, M.; Hernandez-Oliveros, F.; Lopez-Santamaria, M.] Hosp Carlos III, Hosp La Paz, Paediat Surg, Madrid, Spain; [Sanchez-Montenegro, C.] Hosp Nacl Ninos Dr Carlos Saenz Herrera, Oncol Paediat Surg, San Jose, Costa Rica</t>
  </si>
  <si>
    <t>S74</t>
  </si>
  <si>
    <t>Andres, AM; Santamaria, M; Hernandez-Oliveros, F; Guerra, L; Lopez, S; Stringa, P; Vallejo, MT; Largo, C; Encinas, JL; de las Heras, MSG; Lopez-Santamaria, M; Tovar, JA</t>
  </si>
  <si>
    <t>Difficulties, guidelines and review of developing an acute rejection model after rat intestinal transplantation</t>
  </si>
  <si>
    <t>TRANSPLANT IMMUNOLOGY</t>
  </si>
  <si>
    <t>[Miren Andres, Ane; Hernandez-Oliveros, Francisco; Lopez, Sergio; Luis Encinas, Jose; Lopez-Santamaria, Manuel; Antonio Tovar, Juan] La Paz Univ Hosp, Dept Pediat Surg, Paseo La Castellana 261, Madrid 28046, Spain; [Santamaria, Monica; Largo, Carlota] La Paz Univ Hosp, Dept Expt Surg, Paseo La Castellana 261, Madrid 28046, Spain; [Guerra, Laura] La Paz Univ Hosp, Dept Pathol, Paseo La Castellana 261, Madrid 28046, Spain; [Stringa, Pablo] Fdn Favaloro Buenos Aire, Expt Transplant Dept, Buenos Aires, DF, Argentina; [Teresa Vallejo, Maria] Idipaz Inst, Immunohistochem Dept, Paseo La Castellano 261, Madrid 28046, Spain; [Garcia de las Heras, Maria Soledad] King Juan Carlos Univ, Madrid Histol Dept, Madrid, Spain</t>
  </si>
  <si>
    <t>Andres, AM (reprint author), La Paz Univ Hosp, Dept Pediat Surg, Paseo La Castellana 261, Madrid 28046, Spain.</t>
  </si>
  <si>
    <t>0966-3274</t>
  </si>
  <si>
    <t>Silva, JT; San-Juan, R; Fernandez-Caamano, B; Prieto-Bozano, G; Fernandez-Ruiz, M; Lumbreras, C; Calvo-Pulido, J; Jimenez-Romero, C; Resino-Foz, E; Lopez-Medrano, F; Lopez-Santamaria, M; Aguado, JM</t>
  </si>
  <si>
    <t>Infectious Complications Following Small Bowel Transplantation</t>
  </si>
  <si>
    <t>AMERICAN JOURNAL OF TRANSPLANTATION</t>
  </si>
  <si>
    <t>[Silva, J. T.; San-Juan, R.; Fernandez-Ruiz, M.; Lumbreras, C.; Resino-Foz, E.; Lopez-Medrano, F.; Maria Aguado, J.] Univ Complutense, Dept Med, Inst Invest Hosp Octubre 12, Unit Infect Dis,Univ Hosp Octubre 12, E-28040 Madrid, Spain; [Fernandez-Caamano, B.; Prieto-Bozano, G.] Univ Autonoma Madrid, Dept Med, Univ Hosp La Paz, Dept Pediat Gastroenterol, Madrid, Spain; [Calvo-Pulido, J.; Jimenez-Romero, C.] Univ Hosp 12 Octubre, Dept Gen &amp; Digest Surg &amp; Abdominal Organ Transpla, Madrid, Spain; [Lopez-Santamaria, M.] Univ Autonoma Madrid, Dept Med, Univ Hosp La Paz, Dept Pediat Surg, Madrid, Spain</t>
  </si>
  <si>
    <t>Silva, JT (reprint author), Univ Complutense, Dept Med, Inst Invest Hosp Octubre 12, Unit Infect Dis,Univ Hosp Octubre 12, E-28040 Madrid, Spain.</t>
  </si>
  <si>
    <t>1600-6135</t>
  </si>
  <si>
    <t>Chocarro, G; Junco, PT; Dominguez, E; Amesty, MV; Cerezo, VN; Hernandez, F; Murcia, J; Tovar, JA; Santamaria, ML</t>
  </si>
  <si>
    <t>Portal Cavernoma in the Era of Mesoportal Shunt (Rex) and Liver Transplant in Children</t>
  </si>
  <si>
    <t>EUROPEAN JOURNAL OF PEDIATRIC SURGERY</t>
  </si>
  <si>
    <t>[Chocarro, Gloria; Triana Junco, Paloma; Dominguez, Eva; Virginia Amesty, Maria; Nunez Cerezo, Vanesa; Hernandez, Francisco; Murcia, Javier; Antonio Tovar, Juan; Lopez Santamaria, Manuel] Hosp Univ La Paz, Dept Pediat Surg, Paseo Castellana 261, Madrid 28046, Spain</t>
  </si>
  <si>
    <t>Chocarro, G (reprint author), Hosp Univ La Paz, Dept Pediat Surg, Paseo Castellana 261, Madrid 28046, Spain.</t>
  </si>
  <si>
    <t>0939-7248</t>
  </si>
  <si>
    <t>1439-359X</t>
  </si>
  <si>
    <t>Zani, A; Eaton, S; Puri, P; Rintala, R; Lukac, M; Bagolan, P; Kuebler, JF; Friedmacher, F; Hoellwarth, ME; Wijnen, R; Tovar, JA; Pierro, A</t>
  </si>
  <si>
    <t>International Survey on the Management of Congenital Diaphragmatic Hernia</t>
  </si>
  <si>
    <t>[Zani, Augusto; Pierro, Agostino] Hosp Sick Children, Dept Paediat Surg, 555 Univ Ave, Toronto, ON M5G 1X8, Canada; [Zani, Augusto] Univ Roma La Sapienza, Dept Pediat Surg, Piazzale Aldo Moro 5, I-00185 Rome, Italy; [Eaton, Simon; Pierro, Agostino] UCL, Inst Child Hlth, Dept Pediat Surg, London WC1E 6BT, England; [Puri, Prem] Natl Childrens Res Ctr, Dept Paediat Surg, Dublin, Ireland; [Rintala, Risto] Hosp Children &amp; Adolescents, Dept Paediat Surg, Helsinki, Finland; [Lukac, Marija] Fac Med, Dept Pediat Surg, Belgrade, Serbia; [Lukac, Marija] Univ Childrens Hosp, Dept Neonatal Surg, Belgrade, Serbia; [Bagolan, Pietro] Bambino Gesu Pediat Hosp, Dept Med &amp; Surg Neonatol, Rome, Italy; [Kuebler, Joachim F.] Hannover Med Sch, Dept Pediat Surg, Hannover, Niedersachsen, Germany; [Friedmacher, Florian; Hoellwarth, Michael E.] Med Univ Graz, Dept Paediat &amp; Adolescent Surg, Graz, Austria; [Wijnen, Rene] ErasmusMC, Sophia Childrens Hosp, Dept Pediat Surg, Rotterdam, Netherlands; [Tovar, Juan A.] Hosp Univ La Paz, Dept Pediat Surg, Madrid, Spain</t>
  </si>
  <si>
    <t>Zani, A (reprint author), Hosp Sick Children, Dept Paediat Surg, 555 Univ Ave, Toronto, ON M5G 1X8, Canada.</t>
  </si>
  <si>
    <t>Chocarro, G; Amesty, MV; Encinas, JL; Sanchez, AV; Hernandez, F; Andres, AM; Gamez, M; Tovar, JA; Santamaria, ML</t>
  </si>
  <si>
    <t>Congenital Portosystemic Shunts: Clinic Heterogeneity Requires an Individual Management of the Patient</t>
  </si>
  <si>
    <t>[Chocarro, Gloria; Virginia Amesty, Maria; Luis Encinas, Jose; Vilanova Sanchez, Alejandra; Hernandez, Francisco; Andres, Ane M.; Gamez, Manolo; Antonio Tovar, Juan; Lopez Santamaria, Manuel] Hosp Univ La Paz, Dept Pediat Surg, Paseo de la Castellana 261, Madrid 28046, Spain</t>
  </si>
  <si>
    <t>Chocarro, G (reprint author), Hosp Univ La Paz, Dept Pediat Surg, Paseo de la Castellana 261, Madrid 28046, Spain.</t>
  </si>
  <si>
    <t>Dore, M; Junco, PT; Andres, AM; Sanchez-Galan, A; Amesty, MV; Ramos, E; Prieto, G; Hernandez, F; Santamaria, ML</t>
  </si>
  <si>
    <t>Surgical Rehabilitation Techniques in Children with Poor Prognosis Short Bowel Syndrome</t>
  </si>
  <si>
    <t>[Dore, Mariela; Triana Junco, Paloma; Andres, Ane M.; Sanchez-Galan, Alba; Virginia Amesty, Maria; Hernandez, Francisco; Lopez Santamaria, Manuel] Hosp Univ La Paz, Dept Pediat Surg, Paseo Castellana 261, Madrid 28406, Spain; [Ramos, Esther; Prieto, Gerardo] Hosp Univ La Paz, Dept Pediat Gastroenterol, Madrid, Spain</t>
  </si>
  <si>
    <t>Dore, M (reprint author), Hosp Univ La Paz, Dept Pediat Surg, Paseo Castellana 261, Madrid 28406, Spain.</t>
  </si>
  <si>
    <t>Amesty, MV; Chocarro, G; Sanchez, AV; Cerezo, VN; de la Torre, CA; Encinas, JL; Arance, MG; Hernandez, F; Santamaria, ML</t>
  </si>
  <si>
    <t>Mesohepatectomy for Centrally Located Tumors in Children</t>
  </si>
  <si>
    <t>[Virginia Amesty, Maria; Chocarro, Gloria; Vilanova Sanchez, Alejandra; Nunez Cerezo, Vanesa; de la Torre, C. A.; Luis Encinas, Jose; Gamez Arance, Manuel; Hernandez, Francisco; Lopez Santamaria, Manuel] Hosp Univ La Paz, Dept Pediat Surg, Paseo de la Castellana,261 Madrid, Madrid 28046, Spain</t>
  </si>
  <si>
    <t>Amesty, MV (reprint author), Hosp Univ La Paz, Dept Pediat Surg, Paseo de la Castellana,261 Madrid, Madrid 28046, Spain.</t>
  </si>
  <si>
    <t>Aras-Lopez, R; Tovar, JA; Martinez, L</t>
  </si>
  <si>
    <t>Possible role of increased oxidative stress in pulmonary hypertension in experimental diaphragmatic hernia</t>
  </si>
  <si>
    <t>PEDIATRIC SURGERY INTERNATIONAL</t>
  </si>
  <si>
    <t>[Aras-Lopez, R.; Tovar, J. A.; Martinez, L.] Univ Hosp La Paz, Inst Med &amp; Mol Genet INGEMM, Congenital Malformat Lab, Inst Hlth Res La Paz, Paseo Castellana 261, Madrid 28046, Spain; [Tovar, J. A.; Martinez, L.] Hosp Univ La Paz, Dept Pediat Surg, Madrid, Spain</t>
  </si>
  <si>
    <t>Aras-Lopez, R (reprint author), Univ Hosp La Paz, Inst Med &amp; Mol Genet INGEMM, Congenital Malformat Lab, Inst Hlth Res La Paz, Paseo Castellana 261, Madrid 28046, Spain.</t>
  </si>
  <si>
    <t>0179-0358</t>
  </si>
  <si>
    <t>Antolin, E; Rodriguez, R; Encinas, JL; Herrero, B; Muner, M; Perez, R; Ortiz, L; Bartha, JL</t>
  </si>
  <si>
    <t>Patterns of fetal lung growth in fetuses with isolated left-sided congenital diaphragmatic hernia</t>
  </si>
  <si>
    <t>JOURNAL OF MATERNAL-FETAL &amp; NEONATAL MEDICINE</t>
  </si>
  <si>
    <t>[Antolin, Eugenia; Rodriguez, Roberto; Herrero, Beatriz; Muner, Marta; Luis Bartha, Jose] Hosp Univ La Paz, Dept Obstet &amp; Gynecol, Div Maternal &amp; Fetal Med, Paseo Castellana 261, Madrid 28046, Spain; [Luis Encinas, Jose] Hosp Univ La Paz, Dept Pediat Surg, Madrid 28046, Spain; [Perez, Ricardo; Ortiz, Luis] Hosp Univ Gregorio Maranon, Dept Obstet &amp; Gynecol, Fetal Med Unit, Madrid, Spain</t>
  </si>
  <si>
    <t>Antolin, E (reprint author), Hosp Univ La Paz, Dept Obstet &amp; Gynecol, Div Maternal &amp; Fetal Med, Paseo Castellana 261, Madrid 28046, Spain.</t>
  </si>
  <si>
    <t>1476-7058</t>
  </si>
  <si>
    <t>Dore Reyes, M; Triana Junco, P; Barrena Delfa, S; Encinas, J L; Romo Munoz, M; Vilanova Sanchez, A; Chocarro Amatriain, G; Hernandez Oliveros, F; Martinez Martinez, L; Lopez-Santamaria, M</t>
  </si>
  <si>
    <t>Cirugia pediatrica : organo oficial de la Sociedad Espanola de Cirugia Pediatrica</t>
  </si>
  <si>
    <t>2016 Apr 10</t>
  </si>
  <si>
    <t>Departamento de Cirugia Pediatrica. Hospital Universitario La Paz. Madrid.</t>
  </si>
  <si>
    <t>0214-1221</t>
  </si>
  <si>
    <t>Vilanova-Sanchez, A; Sanchez Galan, A; Andres Moreno, A M; Encinas Hernandez, J L; Nunez Cerezo, V; Amesty Morello, V; Chocarro Amatrianin, G; Martinez Martinez, L; Martinez-Urruta, M J; Lopez Santamaria, M</t>
  </si>
  <si>
    <t>Servicio de Cirugia Pediatrica. Hospital Universitario La Paz. Madrid.</t>
  </si>
  <si>
    <t>Martin, D; del Hierro, JN; Bermejo, D; Fernandez-Ruiz, R; Fornari, T; Reglero, G</t>
  </si>
  <si>
    <t>Bioaccessibility and Antioxidant Activity of Calendula officinalis Supercritical Extract as Affected by in Vitro Codigestion with Olive Oil</t>
  </si>
  <si>
    <t>JOURNAL OF AGRICULTURAL AND FOOD CHEMISTRY</t>
  </si>
  <si>
    <t>[Martin, Diana; del Hierro, Joaquin Navarro; Villanueva Bermejo, David; Fornari, Tiziana; Reglero, Guillermo] CSIC UAM, Inst Invest Ciencias Alimentac CIAL, Dept Prod &amp; Caracterizac Nuevos Alimentos, Madrid 28049, Spain; [Martin, Diana; del Hierro, Joaquin Navarro; Villanueva Bermejo, David; Fornari, Tiziana; Reglero, Guillermo] Univ Autonoma Madrid, Fac Ciencias, Secc Dept Ciencias Alimentac, E-28049 Madrid, Spain; [Fernandez-Ruiz, Ramon] Univ Autonoma Madrid, Lab Fluorescencia Rayos X Reflex Total TXRF, Serv Interdept Investigac, E-28049 Madrid, Spain; [Reglero, Guillermo] CEI UAM CSIC, Imdea Food Inst, Madrid 28049, Spain</t>
  </si>
  <si>
    <t>Martin, D (reprint author), CSIC UAM, Inst Invest Ciencias Alimentac CIAL, Dept Prod &amp; Caracterizac Nuevos Alimentos, Madrid 28049, Spain.; Martin, D (reprint author), Univ Autonoma Madrid, Fac Ciencias, Secc Dept Ciencias Alimentac, E-28049 Madrid, Spain.</t>
  </si>
  <si>
    <t>0021-8561</t>
  </si>
  <si>
    <t>de la Iglesia, R; Loria-Kohen, V; Zulet, MA; Martinez, JA; Reglero, G; de Molina, AR</t>
  </si>
  <si>
    <t>Dietary Strategies Implicated in the Prevention and Treatment of Metabolic Syndrome</t>
  </si>
  <si>
    <t>INTERNATIONAL JOURNAL OF MOLECULAR SCIENCES</t>
  </si>
  <si>
    <t>[de la Iglesia, Rocio; Loria-Kohen, Viviana; Reglero, Guillermo; de Molina, Ana Ramirez] CSIC, CEI UAM, IMDEA Food Inst, GENYAL Platform Nutr &amp; Hlth, Madrid 28049, Spain; [Zulet, Maria Angeles; Martinez, Jose Alfredo] Univ Navarra, Dept Nutr Food Sci &amp; Physiol, Pamplona 31008, Spain; [Zulet, Maria Angeles; Martinez, Jose Alfredo] CIBER Fisiopatol Obesidad &amp; Nutr CIBERobn, Madrid 28029, Spain</t>
  </si>
  <si>
    <t>de la Iglesia, R; de Molina, AR (reprint author), CSIC, CEI UAM, IMDEA Food Inst, GENYAL Platform Nutr &amp; Hlth, Madrid 28049, Spain.</t>
  </si>
  <si>
    <t>1422-0067</t>
  </si>
  <si>
    <t>Corzo-Martinez, M; Vazquez, L; Arranz-Martinez, P; Menendez, N; Reglero, G; Torres, CF</t>
  </si>
  <si>
    <t>Production of a bioactive lipid-based delivery system from radish liver oil by enzymatic glycerolysis</t>
  </si>
  <si>
    <t>FOOD AND BIOPRODUCTS PROCESSING</t>
  </si>
  <si>
    <t>[Corzo-Martinez, Marta; Vazquez, Luis; Arranz-Martinez, Pablo; Menendez, Nuria; Reglero, Guillermo; Torres, Carlos F.] CSIC UAM, Food Sci Res Inst, CIAL, Dept Prod &amp; Characterizat Novel Foods, Madrid, Spain; [Reglero, Guillermo] CEI UAM CSIC, IMDEA Food Inst, Dept Prod &amp; Dev Foods Hlth, C Faraday 7, Madrid 28049, Spain</t>
  </si>
  <si>
    <t>Torres, CF (reprint author), CSIC UAM, Food Sci Res Inst, CIAL, Dept Prod &amp; Characterizat Novel Foods, Madrid, Spain.</t>
  </si>
  <si>
    <t>0960-3085</t>
  </si>
  <si>
    <t>Lopez-Padilla, A; Ruiz-Rodriguez, A; Florez, CER; Barrios, DMR; Reglero, G; Fornari, T</t>
  </si>
  <si>
    <t>Vaccinium meridionale Swartz Supercritical CO2 Extraction: Effect of Process Conditions and Scaling Up</t>
  </si>
  <si>
    <t>MATERIALS</t>
  </si>
  <si>
    <t>[Lopez-Padilla, Alexis; Ruiz-Rodriguez, Alejandro; Reglero, Guillermo; Fornari, Tiziana] Inst Food Sci Res CIAL CSIC UAM CEI UAM CSIC, Madrid 28049, Spain; [Restrepo Florez, Claudia Estela; Rivero Barrios, Diana Marsela] INTAL Fdn, Cra 50 G 12 Sur 91, Itagui 050023, Colombia</t>
  </si>
  <si>
    <t>Fornari, T (reprint author), Inst Food Sci Res CIAL CSIC UAM CEI UAM CSIC, Madrid 28049, Spain.</t>
  </si>
  <si>
    <t>1996-1944</t>
  </si>
  <si>
    <t>Parri, A; Fito, M; Torres, CF; Munoz-Aguayo, D; Schroder, H; Cano, JF; Vazquez, L; Reglero, G; Covas, MI</t>
  </si>
  <si>
    <t>Alkylglycerols reduce serum complement and plasma vascular endothelial growth factor in obese individuals</t>
  </si>
  <si>
    <t>INFLAMMOPHARMACOLOGY</t>
  </si>
  <si>
    <t>[Cano, J. F.] Hosp del Mar, Dept Endocrinol, Barcelona, Spain; [Parri, A.] Univ Barcelona, PhD Res Program Dietet &amp; Nutr EEES H0502, Barcelona, Spain; [Fito, Montserrat; Munoz-Aguayo, D.; Schroeder, H.] Hosp del Mar, IMIM Res Inst, Cardiovasc Risk &amp; Nutr Res Grp, Barcelona, Spain; [Fito, Montserrat; Covas, Maria-Isabel] CIBER Physyopathol Obes &amp; Nutr CIBEROBN, Madrid, Spain; [Torres, C. F.; Vazquez, L.] Univ Autonoma Madrid, Inst Invest Ciencias Alimentac CIAL, CSIC, Dept Prod &amp; Caracterizac Nuevos Alimento, Madrid, Spain; [Schroeder, H.] CIBER Epidemiol &amp; Publ Hlth, Madrid, Spain; [Reglero, G.] CEI UAM CSIC, IMDEA Food Inst, Madrid, Spain; [Covas, Maria-Isabel] NUPROAS Handelsbolag, Nacka, Sweden; [Covas, Maria-Isabel] NUPROAS Handelsbolag NUPROAS HB, Spanish Off,POB 93, Cassa De La Selva 17224, Girona, Spain; [Fito, Montserrat] Parc Recerca Biomed Barcelona, Carrer Dr Aiguader 88, Barcelona 08003, Spain</t>
  </si>
  <si>
    <t>Fito, M (reprint author), Hosp del Mar, IMIM Res Inst, Cardiovasc Risk &amp; Nutr Res Grp, Barcelona, Spain.; Fito, M; Covas, MI (reprint author), CIBER Physyopathol Obes &amp; Nutr CIBEROBN, Madrid, Spain.; Covas, MI (reprint author), NUPROAS Handelsbolag, Nacka, Sweden.; Covas, MI (reprint author), NUPROAS Handelsbolag NUPROAS HB, Spanish Off,POB 93, Cassa De La Selva 17224, Girona, Spain.; Fito, M (reprint author), Parc Recerca Biomed Barcelona, Carrer Dr Aiguader 88, Barcelona 08003, Spain.</t>
  </si>
  <si>
    <t>0925-4692</t>
  </si>
  <si>
    <t>Re, M; Canfran, S; Largo, C; de Segura, IAG</t>
  </si>
  <si>
    <t>Effect of Lidocaine-Ketamine Infusions Combined with Morphine or Fentanyl in Sevoflurane-Anesthetized Pigs</t>
  </si>
  <si>
    <t>JOURNAL OF THE AMERICAN ASSOCIATION FOR LABORATORY ANIMAL SCIENCE</t>
  </si>
  <si>
    <t>[Re, Michela; Canfran, Susana; Gomez de Segura, Ignacio A.] Univ Complutense Madrid, Fac Vet, Dept Anim Med &amp; Surg, Madrid, Spain; [Largo, Carlota] La Paz Univ Hosp, Dept Expt Surg, Madrid, Spain</t>
  </si>
  <si>
    <t>de Segura, IAG (reprint author), Univ Complutense Madrid, Fac Vet, Dept Anim Med &amp; Surg, Madrid, Spain.</t>
  </si>
  <si>
    <t>1559-6109</t>
  </si>
  <si>
    <t>Ruiz-Perez, D; Benito, J; Polo, G; Largo, C; Aguado, D; Sanz, L; de Segura, IAG</t>
  </si>
  <si>
    <t>The Effects of the Toll-Like Receptor 4 Antagonist, Ibudilast, on Sevoflurane's Minimum Alveolar Concentration and the Delayed Remifentanil-Induced Increase in the Minimum Alveolar Concentration in Rats</t>
  </si>
  <si>
    <t>ANESTHESIA AND ANALGESIA</t>
  </si>
  <si>
    <t>[Ruiz-Perez, Daniel; Polo, Gonzalo; Aguado, Delia; Gomez de Segura, Ignacio A.] Univ Complutense Madrid, Fac Vet, Dept Anim Med &amp; Surg, Comparat Pain Res Grp, E-28040 Madrid, Spain; [Benito, Javier] Univ Montreal UdM, Dept Clin Sci, Fac Vet Med, Clin Serv Anesthesia, St Hyacinthe, PQ, Canada; [Ruiz-Perez, Daniel; Largo, Carlota] La Paz Univ Hosp HULP, Expt Surg Unit, Madrid, Spain; [Sanz, Luis] Univ Complutense Madrid, Fac Math, Dept Stat &amp; Operat Res, E-28040 Madrid, Spain</t>
  </si>
  <si>
    <t>de Segura, IAG (reprint author), Univ Complutense Madrid, Fac Vet, Dept Anim Med &amp; Surg, Avda Puerta de Hierro S-N, E-28040 Madrid, Spain.</t>
  </si>
  <si>
    <t>0003-2999</t>
  </si>
  <si>
    <t>Gil-Ramirez, A; Caz, V; Martin-Hernandez, R; Marin, FR; Largo, C; Rodriguez-Casado, A; Tabernero, M; Ruiz-Rodriguez, A; Reglero, G; Soler-Rivas, C</t>
  </si>
  <si>
    <t>Modulation of cholesterol-related gene expression by ergosterol and ergosterol-enriched extracts obtained from Agaricus bisporus</t>
  </si>
  <si>
    <t>EUROPEAN JOURNAL OF NUTRITION</t>
  </si>
  <si>
    <t>[Gil-Ramirez, Alicia; Marin, Francisco R.; Ruiz-Rodriguez, Alejandro; Reglero, Guillermo; Soler-Rivas, Cristina] Univ Autonoma Madrid, UAM CSIC, CIAL Res Inst Food Sci, Dept Prod &amp; Characterizat Novel Foods, C Nicolas Cabrera 9,Campus Cantoblanco, E-28049 Madrid, Spain; [Caz, Victor; Largo, Carlota; Tabernero, Maria] Hosp La Paz IdiPAZ, Res Inst, Dept Expt Surg, Paseo Castellana 261, Madrid 28046, Spain; [Martin-Hernandez, Roberto; Rodriguez-Casado, Arantxa; Reglero, Guillermo] Pabellon Cent Antiguo Hosp Cantoblanco, IMDEA Food Inst, Edificio 7,Crta Cantoblanco 8, Madrid 28049, Spain</t>
  </si>
  <si>
    <t>Soler-Rivas, C (reprint author), Univ Autonoma Madrid, UAM CSIC, CIAL Res Inst Food Sci, Dept Prod &amp; Characterizat Novel Foods, C Nicolas Cabrera 9,Campus Cantoblanco, E-28049 Madrid, Spain.</t>
  </si>
  <si>
    <t>1436-6207</t>
  </si>
  <si>
    <t>Loria-Kohen, V; Espinosa-Salinas, I; Marcos-Pasero, H; Lourenco-Nogueira, T; Herranz, J; Molina, S; Reglero, G; de Molina, AR</t>
  </si>
  <si>
    <t>Polymorphism in the CLOCK gene may influence the effect of fat intake reduction on weight loss</t>
  </si>
  <si>
    <t>NUTRITION</t>
  </si>
  <si>
    <t>[Loria-Kohen, Viviana; Espinosa-Salinas, Isabel; Marcos-Pasero, Helena; Herranz, Jesus; Molina, Susana; Reglero, Guillermo; Ramirez de Molina, Ana] CEI UAM CSIC, Madrid Inst Adv Studies Food, Madrid, Spain; [Lourenco-Nogueira, Thais] Nutrir Network Nutr Dietet &amp; Food Sci, Advising &amp; Res, Plymouth, Devon, England; [Reglero, Guillermo] CEI UAM CSIC, Dept Prod &amp; Characterizat Novel Foods, Inst Food Sci Res CIAL, Madrid, Spain</t>
  </si>
  <si>
    <t>Loria-Kohen, V (reprint author), CEI UAM CSIC, Madrid Inst Adv Studies Food, Madrid, Spain.</t>
  </si>
  <si>
    <t>0899-9007</t>
  </si>
  <si>
    <t>Gil-Ramirez, A; Caz, V; Smiderle, FR; Martin-Hernandez, R; Largo, C; Tabernero, M; Marin, FR; Iacomin, M; Reglero, G; Soler-Rivas, C</t>
  </si>
  <si>
    <t>Water-Soluble Compounds from Lentinula edodes Influencing the HMG-CoA Reductase Activity and the Expression of Genes Involved in the Cholesterol Metabolism</t>
  </si>
  <si>
    <t>[Gil-Ramirez, Alicia; Marin, Francisco R.; Reglero, Guillermo; Soler-Rivas, Cristina] Univ Autonoma Madrid, Dept Prod &amp; Characterizat Novel Foods, CIAL Res Inst Food Sci UAM CSIC, C Nicolas Cabrera 9,Campus Cantoblanco, E-28049 Madrid, Spain; [Caz, Victor; Largo, Carlota; Tabernero, Maria] Resarch Inst Hosp La Paz IdiPAZ, Dept Expt Surg, Paseo Castellana 261, Madrid 28046, Spain; [Smiderle, Fhernanda R.; Iacomin, Marcello] Univ Fed Parana, Dept Biochem &amp; Mol Biol, CP 19046, BR-80060000 Curitiba, Parana, Brazil; [Martin-Hernandez, Roberto; Reglero, Guillermo] CEI UAM CSIC, Imdea Food Inst, Pabellon Cent Antiguo Hosp Cantoblanco,Edificio 7, Madrid 28049, Spain</t>
  </si>
  <si>
    <t>Gil-Ramirez, A (reprint author), Univ Autonoma Madrid, Dept Prod &amp; Characterizat Novel Foods, CIAL Res Inst Food Sci UAM CSIC, C Nicolas Cabrera 9,Campus Cantoblanco, E-28049 Madrid, Spain.</t>
  </si>
  <si>
    <t>Caz, V; Gil-Ramirez, A; Santamaria, M; Tabernero, M; Soler-Rivas, C; Martin-Hernandez, R; Marin, FR; Reglero, G; Largo, C</t>
  </si>
  <si>
    <t>Plasma Cholesterol-Lowering Activity of Lard Functionalized with Mushroom Extracts Is Independent of Niemann-Pick C1-like 1 Protein and ABC Sterol Transporter Gene Expression in Hypercholesterolemic Mice</t>
  </si>
  <si>
    <t>[Caz, Victor; Santamaria, Monica; Tabernero, Maria; Largo, Carlota] Res Inst Hosp La Paz IdiPAZ, Dept Expt Surg, Paseo Castellana 261, Madrid 28046, Spain; [Gil-Ramirez, Alicia; Soler-Rivas, Cristina; Marin, Francisco R.; Reglero, Guillermo] Univ Autonoma Madrid, CIAL Res Inst Food Sci UAM CSIC, Dept Prod &amp; Characterizat Novel Foods, C Nicolas Cabrera 9,Campus Cantoblanco, E-28049 Madrid, Spain; [Martin-Hernandez, Roberto; Reglero, Guillermo] IMDEA Food Inst, Pabellon Cent Antiguo Hosp Cantoblanco,Edificio 7, Madrid 28049, Spain</t>
  </si>
  <si>
    <t>Caz, V (reprint author), Res Inst Hosp La Paz IdiPAZ, Dept Expt Surg, Paseo Castellana 261, Madrid 28046, Spain.</t>
  </si>
  <si>
    <t>Moyano, G; Sayago-Ayerdi, SG; Largo, C; Caz, V; Santamaria, M; Tabernero, M</t>
  </si>
  <si>
    <t>Potential use of dietary fibre from Hibiscus sabdariffa and Agave tequilana in obesity management</t>
  </si>
  <si>
    <t>JOURNAL OF FUNCTIONAL FOODS</t>
  </si>
  <si>
    <t>[Moyano, Gabriel; Largo, Carlota; Caz, Victor; Santamaria, Monica; Tabernero, Maria] Inst Invest Hosp La Paz IdiPAZ, Dept Cirugia Expt, Paseo Castellana 261, Madrid 28046, Spain; [Moyano, Gabriel] Univ Complutense Madrid, Fac Vet, Dept Sanidad Anim, E-28040 Madrid, Spain; [Moyano, Gabriel] Univ Complutense Madrid, Fac Vet, Ctr Vigilancia Sanitaria Vet VISAVET, E-28040 Madrid, Spain; [Sayago-Ayerdi, Sonia G.] Inst Tecnol Tepic, Lab Integral Invest Alimentos, Ave Inst Tecnol 2595, Tepic 63175, Nayarit, Mexico</t>
  </si>
  <si>
    <t>Tabernero, M (reprint author), Inst Invest Hosp La Paz IdiPAZ, Dept Cirugia Expt, Paseo Castellana 261, Madrid 28046, Spain.</t>
  </si>
  <si>
    <t>1756-4646</t>
  </si>
  <si>
    <t>Metamizole (dipyrone) effects on sevoflurane requirements and postoperative hyperalgesia in rats.</t>
  </si>
  <si>
    <t>Ruiz-Perez, Daniel; Benito, Javier; Largo, Carlota; Polo, Gonzalo; Canfran, Susana; Gomez de Segura, Ignacio Alvarez</t>
  </si>
  <si>
    <t>Laboratory animals</t>
  </si>
  <si>
    <t>2016 Sep 30 (Epub 2016 Sep 30)</t>
  </si>
  <si>
    <t>Comparative Pain Research Group, Department of Animal Medicine and Surgery, Veterinary Faculty, Complutense University of Madrid, Madrid, Spain Experimental Surgery Unit, La Paz University Hospital, Madrid, Spain.</t>
  </si>
  <si>
    <t>1758-1117</t>
  </si>
  <si>
    <t>Tolosa-Vilella, C; Morera-Morales, ML; Simeon-Aznar, CP; Mari-Alfonso, B; Colunga-Arguelles, D; Rubio, JLC; Rubio-Rivas, M; Freire-Dapena, M; Guillen-del Castillo, A; Iniesta-Arandia, N; Castillo-Palma, MJ; Egurbide-Arberas, M; Trapiellla-Martinez, L; Vargas-Hitos, JA; Todoli-Parra, JA; Rodriguez-Carballeira, M; Marin-Ballve, A; Pla-Salas, X; Rios-Blanco, JJ; Fonollosa-Pla, V</t>
  </si>
  <si>
    <t>Digital ulcers and cutaneous subsets of systemic sclerosis: Clinical, immunological, nailfold capillaroscopy, and survival differences in the Spanish RESCLE Registry</t>
  </si>
  <si>
    <t>[Tolosa-Vilella, Caries; Lluisa Morera-Morales, Maria; Mari-Alfonso, Begona] Univ Autonoma Barcelona, Corp Sanitriria Univ Parc Tauli, Dept Internal Med, Barcelona, Spain; [Pilar Simeon-Aznar, Carmen; Guillen-del Castillo, Alfredo; Fonollosa-Pla, Vicent] Hosp Valle De Hebron, Dept Internal Med, Barcelona, Spain; [Colunga-Arguelles, Dolores] Hosp Univ Cent Asturias, Dept Internal Med, Oviedo, Asturias, Spain; [Callejas Rubio, Jose Luis] Hosp Clin San Cecilia, Dept Internal Med, Unit Autoimmune Syst Dis, Granada, Spain; [Rubio-Rivas, Manuel] Hosp Univ Bellvitge, Dept Internal Med, Barcelona, Spain; [Freire-Dapena, Maika] Complejo Hosp Univ Vigo, Dept Internal Med, Pontevedra, Spain; [Iniesta-Arandia, Nerea] Hosp Clin Barcelona, Dept Autoimmune Syst Dis, Barcelona, Spain; [Jesus Castillo-Palma, Maria] Hosp Virgen Rocio, Dept Internal Med, Unit Connect Tissue Dis, Seville, Spain; [Egurbide-Arberas, Marivi] Hosp Cruces, Dept Internal Med, Baracaldo, Vizcaya, Spain; [Trapiellla-Martinez, Luis] Hosp Cabuenes, Dept Internal Med, Gijon, Spain; [Vargas-Hitos, Jose A.] Hosp Virgen Nieves, Dept Internal Med, Granada, Spain; [Antonio Todoli-Parra, Jose] Hosp La Fe, Dept Internal Med, Valencia, Spain; [Rodriguez-Carballeira, Monica] Hosp Univ Mutua Terrassa, Dept Internal Med, Barcelona, Spain; [Marin-Ballve, Adela] Hosp Clin Univ Lozano Blesa, Dept Internal Med, Zaragoza, Spain; [Pla-Salas, Xavier] Consorci Hosp Vic, Barcelona, Spain; [Rios-Blanco, Juan Jose] Hosp La Paz, Dept Internal Med, Madrid, Spain</t>
  </si>
  <si>
    <t>Tolosa-Vilella, C (reprint author), Univ Autonoma Barcelona, Corp Sanitriria Univ Parc Tauli, Dept Internal Med, Barcelona, Spain.</t>
  </si>
  <si>
    <t>Salamanca-Bautista, P; Conde-Martel, A; Aramburu-Bodas, O; Formiga, F; Trullas, JC; Quesada-Simon, MA; Casado-Cerrada, J; Ruiz-Laiglesia, F; Manzano, L; Montero-Perez-Barquero, M</t>
  </si>
  <si>
    <t>Precipitating factors of heart failure admission: Differences related to age and left ventricular ejection fraction</t>
  </si>
  <si>
    <t>[Salamanca-Bautista, Prado; Aramburu-Bodas, Oscar] Hosp Univ Virgen Macarena, Dept Internal Med, Seville 41009, Spain; [Conde-Martel, Alicia] Hosp Univ Dr Negrin, Dept Internal Med, Las Palmas Gran Canaria, Spain; [Formiga, Francesc] Hosp Univ Bellvitge, Dept Internal Med, Barcelona, Spain; [Carles Trullas, Joan] Univ Girona, Hosp Olot, Internal Med Serv, Girona, Spain; [Angustias Quesada-Simon, Ma] Hosp Univ La Paz, Dept Internal Med, Madrid, Spain; [Casado-Cerrada, Jesus] Hosp Univ Getafe, Dept Internal Med, Madrid, Spain; [Ruiz-Laiglesia, Fernando] Hosp Univ Lozano Blesa, Dept Internal Med, Zaragoza, Spain; [Manzano, Luis] Univ Alcala De Henares, Hosp Univ Ramon &amp; Cajal, Internal Med Serv, Madrid, Spain; [Montero-Perez-Barquero, Manuel] Hosp Univ Reina Sofia, IMIBIC, Internal Med Serv, Cordoba, Spain</t>
  </si>
  <si>
    <t>Salamanca-Bautista, P (reprint author), Hosp Univ Virgen Macarena, Ave Dr Fedriani S-N, Seville 41009, Spain.</t>
  </si>
  <si>
    <t>Trullas, JC; Manzano, L; Formiga, F; Aramburu-Bodas, O; Quesada-Simon, MA; Arias-Jimenez, JL; Garcia-Escriva, D; Romero-Requena, JM; Jordana-Comajuncosa, R; Montero-Perez-Barquero, M</t>
  </si>
  <si>
    <t>Heart Failure with Recovered Ejection Fraction in a Cohort of Elderly Patients with Chronic Heart Failure</t>
  </si>
  <si>
    <t>CARDIOLOGY</t>
  </si>
  <si>
    <t>[Cartes Trullas, Joan] Hosp Olot &amp; Comarcal Garrotxa, Internal Med Serv, Olot, Spain; [Cartes Trullas, Joan] Univ Girona, Med Sci Dept, Girona, Spain; [Manzano, Luis] Univ Alcala De Henares, Hosp Univ Ramon &amp; Cajal, Dept Internal Med, Heart Failure &amp; Vasc Risk Unit, Madrid, Spain; [Angustias Quesada-Simon, Maria] Hosp Univ La Paz, Dept Internal Med, Madrid, Spain; [Formiga, Francesc] Hosp Univ Bellvitge, IDIBELL, Dept Internal Med, Lhospitalet Del Llobreg, Spain; [Jordana-Comajuncosa, Rosa] Corp Sanitaria Parc Tauli, Dept Internal Med, Barcelona, Spain; [Aramburu-Bodas, Oscar; Luis Arias-Jimenez, Jose] Hosp Univ Virgen Macarena, Dept Internal Med, Seville, Spain; [Garcia-Escriva, David] Hosp Gen Univ Valencia, Dept Internal Med, Valencia, Spain; [Manuel Romero-Requena, Jorge] Hosp Perpetuo Socorro, Dept Internal Med, Badajoz, Spain; [Montero-Perez-Barquero, Manuel] Univ Cordoba, IMBIC Hosp Reina Sofia, Dept Internal Med, Cordoba, Spain</t>
  </si>
  <si>
    <t>Trullas, JC (reprint author), Univ Girona, Internal Med Serv, Hosp Olot &amp; Comarcal Garrotxa, Av Paisos Catalans 86, ES-17800 Olot, Spain.</t>
  </si>
  <si>
    <t>0008-6312</t>
  </si>
  <si>
    <t>Bensiamar, F; Olalde, B; Cifuentes, SC; Argarate, N; Atorrasagasti, G; Gonzalez-Carrasco, JL; Garcia-Rey, E; Vilaboa, N; Saldana, L</t>
  </si>
  <si>
    <t>Bioactivity of dexamethasone-releasing coatings on polymer/magnesium composites</t>
  </si>
  <si>
    <t>BIOMEDICAL MATERIALS</t>
  </si>
  <si>
    <t>[Bensiamar, Fatima; Vilaboa, Nuria; Saldana, Laura] Hosp Univ La Paz IdiPAZ, Paseo Castellana 261, Madrid 28046, Spain; [Bensiamar, Fatima; Gonzalez-Carrasco, Jose L.; Vilaboa, Nuria; Saldana, Laura] CIBER Bioingn Biomat &amp; Nanomed, Madrid, Spain; [Olalde, Beatriz; Argarate, Nerea; Atorrasagasti, Garbie] Tecnalia Res &amp; Innovat, Biomat Grp, Hlth Div, San Sebastian, Spain; [Cifuentes, Sandra C.; Gonzalez-Carrasco, Jose L.] Ctr Nacl Invest Met CENIM CSIC, Avda Gregorio Amo 8, Madrid 28040, Spain; [Cifuentes, Sandra C.] Univ Carlos III Madrid, Dept Mat Sci &amp; Engn &amp; Chem Engn, Avda Univ 30, Leganes 28911, Spain; [Garcia-Rey, Eduardo] Hosp Univ La Paz IdiPAZ, Dept Cirugia Ortoped &amp; Traumatol, Paseo Castellana 261, Madrid 28046, Spain</t>
  </si>
  <si>
    <t>Saldana, L (reprint author), Hosp Univ La Paz IdiPAZ, Paseo Castellana 261, Madrid 28046, Spain.</t>
  </si>
  <si>
    <t>1748-6041</t>
  </si>
  <si>
    <t>Cruz-Pardos, A; Garcia-Rey, E; Ortega-Chamarro, JA; Duran-Manrique, D; Gomez-Barrena, E</t>
  </si>
  <si>
    <t>Mid-term comparative outcomes of autologous bone-marrow concentration to treat osteonecrosis of the femoral head in standard practice</t>
  </si>
  <si>
    <t>HIP INTERNATIONAL</t>
  </si>
  <si>
    <t>[Cruz-Pardos, Ana; Garcia-Rey, Eduardo; Ortega-Chamarro, Jose A.; Duran-Manrique, David; Gomez-Barrena, Enrique] Hosp La Paz, Dept Orthopaed Surg, Madrid, Spain</t>
  </si>
  <si>
    <t>Cruz-Pardos, A (reprint author), Hosp Univ La Paz, Orthopaed Surg Hip Unit, Paseo Castellana 261, Madrid 28046, Spain.</t>
  </si>
  <si>
    <t>1120-7000</t>
  </si>
  <si>
    <t>Cifuentes, SC; Bensiamar, F; Gallardo-Moreno, AM; Osswald, TA; Gonzalez-Carrasco, JL; Benavente, R; Gonzalez-Martin, ML; Garcia-Rey, E; Vilaboa, N; Saldana, L</t>
  </si>
  <si>
    <t>Incorporation of Mg particles into PDLLA regulates mesenchymal stem cell and macrophage responses</t>
  </si>
  <si>
    <t>JOURNAL OF BIOMEDICAL MATERIALS RESEARCH PART A</t>
  </si>
  <si>
    <t>[Cifuentes, Sandra C.; Gonzalez-Carrasco, Jose L.] CSIC, Ctr Nacl Invest Met CENIM, Dept Met Fis, Avda Gregorio Del Amo 8, Madrid 28040, Spain; [Bensiamar, Fatima; Garcia-Rey, Eduardo; Vilaboa, Nuria; Saldana, Laura] Hosp Univ La Paz IdiPAZ, Grp Fisiopatol Osea &amp; Biomat, Paseo Castellana 261, Madrid 28046, Spain; [Bensiamar, Fatima; Gallardo-Moreno, Amparo M.; Gonzalez-Carrasco, Jose L.; Gonzalez-Martin, Maria L.; Vilaboa, Nuria; Saldana, Laura] CIBER Bioingn Biomat &amp; Nanomed CIBER BBN, Madrid, Spain; [Gallardo-Moreno, Amparo M.; Gonzalez-Martin, Maria L.] Univ Extremadura, Dept Fis Aplicada, Avda De Elvas S-N, Badajoz 06006, Spain; [Osswald, Tim A.] Univ Wisconsin, PEC, Dept Mech Engn, Madison, WI USA; [Benavente, Rosario] ICTP CSIC, Dept Quim Fis, Madrid, Spain; [Garcia-Rey, Eduardo] Hosp Univ La Paz IdiPAZ, Dept Cirugia Ortoped &amp; Traumatol, Paseo Castellana 261, Madrid 28046, Spain</t>
  </si>
  <si>
    <t>Saldana, L (reprint author), Hosp Univ La Paz IdiPAZ, Grp Fisiopatol Osea &amp; Biomat, Paseo Castellana 261, Madrid 28046, Spain.; Saldana, L (reprint author), CIBER Bioingn Biomat &amp; Nanomed CIBER BBN, Madrid, Spain.</t>
  </si>
  <si>
    <t>1549-3296</t>
  </si>
  <si>
    <t>Crespo, L; Hierro-Oliva, M; Barriuso, S; Vadillo-Rodriguez, V; Montealegre, MA; Saldana, L; Gomez-Barrena, E; Gonzalez-Carrasco, JL; Gonzalez-Martin, ML; Vilaboa, N</t>
  </si>
  <si>
    <t>On the interactions of human bone cells with Ti6Al4V thermally oxidized by means of laser shock processing</t>
  </si>
  <si>
    <t>[Crespo, Lara; Saldana, Laura; Gomez-Barrena, Enrique; Vilaboa, Nuria] Hosp Univ La Paz IdiPAZ, Paseo Castellana 261, Madrid 28046, Spain; [Crespo, Lara; Hierro-Oliva, Margarita; Vadillo-Rodriguez, Virginia; Saldana, Laura; Luis Gonzalez-Carrasco, Jose; Luisa Gonzalez-Martin, Maria; Vilaboa, Nuria] CIBER Bioingn Biomat &amp; Nanomed, Barcelona, Spain; [Hierro-Oliva, Margarita; Vadillo-Rodriguez, Virginia; Luisa Gonzalez-Martin, Maria] Univ Extremadura, Dept Fis Aplicada, Avda Elvas S-N, Badajoz 06006, Spain; [Barriuso, Sandra; Luis Gonzalez-Carrasco, Jose] CENIM CSIC, Ctr Nacl Invest Met, Avda Gregorio del Amo 8, Madrid 28040, Spain; [Angeles Montealegre, M.] Ctr Tecnol AIMEN, Ctr Aplicac Laser, C Relva 27A, Torneiros 36410, Porrino, Spain; [Gomez-Barrena, Enrique] Univ Autonoma Madrid, Dept Cirugia, Calle Arzobispo Morcillo 4, Madrid 28029, Spain</t>
  </si>
  <si>
    <t>Vilaboa, N (reprint author), Hosp Univ La Paz IdiPAZ, Paseo Castellana 261, Madrid 28046, Spain.; Vilaboa, N (reprint author), CIBER Bioingn Biomat &amp; Nanomed, Barcelona, Spain.</t>
  </si>
  <si>
    <t>Garcia-Rey, E; Garcia-Cimbrelo, E</t>
  </si>
  <si>
    <t>Abductor Biomechanics Clinically Impact the Total Hip Arthroplasty Dislocation Rate A Prospective Long-Term Study</t>
  </si>
  <si>
    <t>JOURNAL OF ARTHROPLASTY</t>
  </si>
  <si>
    <t>[Garcia-Rey, Eduardo; Garcia-Cimbrelo, Eduardo] Hosp La Paz Idi Paz, Dept Orthopaed, P Castellana 261, Madrid 28046, Spain</t>
  </si>
  <si>
    <t>Garcia-Rey, E (reprint author), Hosp La Paz Idi Paz, Dept Orthopaed, P Castellana 261, Madrid 28046, Spain.</t>
  </si>
  <si>
    <t>0883-5403</t>
  </si>
  <si>
    <t>CORR Insights(): Femoral Morphology in the Dysplastic Hip: Three-dimensional Characterizations With CT.</t>
  </si>
  <si>
    <t>Garcia-Cimbrelo, Eduardo</t>
  </si>
  <si>
    <t>Clinical orthopaedics and related research</t>
  </si>
  <si>
    <t>Department of Orthopaedics, Hospital La Paz, P Castellana 261, 28046, Madrid, Spain. gcimbrelo@yahoo.es.</t>
  </si>
  <si>
    <t>1528-1132</t>
  </si>
  <si>
    <t>Calcerrada, N; Fernandez-Vega, A; Valls-Leon, C; Garcia-Cimbrelo, E</t>
  </si>
  <si>
    <t>Revista espanola de cirugia ortopedica y traumatologia</t>
  </si>
  <si>
    <t>2016  (Epub 2015 Sep 14)</t>
  </si>
  <si>
    <t>Departamento de Productos Sanitarios, Agencia Espanola de Medicamentos y Productos Sanitarios (AEMPS), Madrid, Espana. Electronic address: ncalcerrada@aemps.es.</t>
  </si>
  <si>
    <t>1988-8856</t>
  </si>
  <si>
    <t>Remote Patterning of Transgene Expression Using Near Infrared-Responsive Plasmonic Hydrogels.</t>
  </si>
  <si>
    <t>Martin-Saavedra, Francisco; Vilaboa, Nuria</t>
  </si>
  <si>
    <t>Methods in molecular biology (Clifton, N.J.)</t>
  </si>
  <si>
    <t>CIBER de Bioingenieria, Biomateriales y Nanomedicina (CIBER-BBN), 28029, Madrid, Spain.</t>
  </si>
  <si>
    <t>1940-6029</t>
  </si>
  <si>
    <t>Calatrava-Ferreras, L; Gonzalo-Gobernado, R; Reimers, D; Herranz, AS; Casarejos, MJ; Jimenez-Escrig, A; Regadera, J; Velasco-Martin, J; Vallejo-Munoz, M; Diaz-Gil, JJ; Bazan, E</t>
  </si>
  <si>
    <t>Liver Growth Factor (LGF) Upregulates Frataxin Protein Expression and Reduces Oxidative Stress in Friedreich's Ataxia Transgenic Mice</t>
  </si>
  <si>
    <t>[Calatrava-Ferreras, Lucia; Gonzalo-Gobernado, Rafael; Reimers, Diana; Herranz, Antonio S.; Casarejos, Maria J.; Vallejo-Munoz, Manuela; Jose Diaz-Gil, Juan; Bazan, Eulalia] Ramon &amp; Cajal Inst Hlth Res IRYCIS, Serv Neurobiol, Madrid 28034, Spain; [Jimenez-Escrig, Adriano] Hosp Ramon &amp; Cajal, Serv Neurol, E-28034 Madrid, Spain; [Regadera, Javier; Velasco-Martin, Juan] Univ Autonoma Madrid, Fac Med, Dept Anat Histol &amp; Neurociencia, Madrid 28400, Spain</t>
  </si>
  <si>
    <t>Bazan, E (reprint author), Ramon &amp; Cajal Inst Hlth Res IRYCIS, Serv Neurobiol, Madrid 28034, Spain.</t>
  </si>
  <si>
    <t>Martinez-Iglesias, O; Olmeda, D; Alonso-Merino, E; Gomez-Rey, S; Gonzalez-Lopez, AM; Luengo, E; Soengas, MS; Palacios, J; Regadera, J; Aranda, A</t>
  </si>
  <si>
    <t>The nuclear corepressor 1 and the thyroid hormone receptor beta suppress breast tumor lymphangiogenesis</t>
  </si>
  <si>
    <t>[Martinez-Iglesias, Olaia; Alonso-Merino, Elvira; Gomez-Rey, Sara; Gonzalez-Lopez, Ana M.; Luengo, Enrique; Aranda, Ana] CSIC, Inst Invest Biomed Alberto Sols, Madrid, Spain; [Martinez-Iglesias, Olaia; Alonso-Merino, Elvira; Gomez-Rey, Sara; Gonzalez-Lopez, Ana M.; Luengo, Enrique; Aranda, Ana] Univ Autonoma Madrid, E-28049 Madrid, Spain; [Olmeda, David; Soengas, Maria S.] Univ Autonoma Madrid, Ctr Nacl Invest Oncol, Mol Oncol Programme, E-28049 Madrid, Spain; [Palacios, Jose] Univ Alcala De Henares, Inst Invest Sanitaria Ramon &amp; Cajal IRYCIS, Hosp Univ Ramon &amp; Cajal, Dept Anat Patol, Alcala De Henares, Spain; [Regadera, Javier] Univ Autonoma Madrid, Fac Med, Dept Anat Histol &amp; Neurociencia, E-28049 Madrid, Spain</t>
  </si>
  <si>
    <t>Martinez-Iglesias, O; Aranda, A (reprint author), CSIC, Inst Invest Biomed Alberto Sols, Madrid, Spain.; Martinez-Iglesias, O; Aranda, A (reprint author), Univ Autonoma Madrid, E-28049 Madrid, Spain.</t>
  </si>
  <si>
    <t>Nistal, M; Paniagua, R; Gonzalez-Peramato, P; Reyes-Mugica, M</t>
  </si>
  <si>
    <t>Perspectives in Pediatric Pathology, Chapter 22. Testicular Involvement in Systemic Diseases</t>
  </si>
  <si>
    <t>PEDIATRIC AND DEVELOPMENTAL PATHOLOGY</t>
  </si>
  <si>
    <t>[Nistal, Manuel; Gonzalez-Peramato, Pilar] Univ Autonoma Madrid, Hosp La Paz, Dept Pathol, E-28049 Madrid, Spain; [Paniagua, Ricardo] Univ Alcala De Henares, Dept Cell Biol, Madrid, Spain; [Reyes-Mugica, Miguel] Univ Pittsburgh, Med Ctr, Childrens Hosp Pittsburgh, Dept Pathol, Pittsburgh, PA 15224 USA</t>
  </si>
  <si>
    <t>Reyes-Mugica, M (reprint author), Univ Pittsburgh, Med Ctr, Childrens Hosp Pittsburgh, Dept Pathol, Pittsburgh, PA 15224 USA.</t>
  </si>
  <si>
    <t>1093-5266</t>
  </si>
  <si>
    <t>Perspectives in Pediatric Pathology, Chapter 23. Testicular Pathology Secondary to Physical and Chemical Injury</t>
  </si>
  <si>
    <t>Perspective in Pediatric Pathology, Chapter 24. Testicular Inflammatory Processes in Pediatric Patients</t>
  </si>
  <si>
    <t>Perspectives in Pediatric Pathology, Chapter 25. Testicular and Paratesticular Tumors in the Pediatric Age Group</t>
  </si>
  <si>
    <t>Gomez, DCF; Vicandi, B; Ferrer, RL; Garcia, AR; Fernandez, EG; Picazo, M; Viguer, JM; Gonzalez-Peramato, P</t>
  </si>
  <si>
    <t>Cytologic diagnosis of plasmocytoid and small cell neuroendocrine carcinoma of the bladder in urine samples</t>
  </si>
  <si>
    <t>S233</t>
  </si>
  <si>
    <t>Perspectives in Pediatric Pathology, Chapter 19. Testicular Torsion, Testicular Appendix Torsion, and Other Forms of Testicular Infarction</t>
  </si>
  <si>
    <t>[Nistal, Manuel; Gonzalez-Peramato, Pilar] Univ Autonoma Madrid, Hosp La Paz, Dept Pathol, Madrid 28029, Spain; [Paniagua, Ricardo] Univ Alcala De Henares, Dept Cell Biol, Madrid, Spain; [Reyes-Mugica, Miguel] Univ Pittsburgh, Childrens Hosp Pittsburgh, Dept Pathol, Med Ctr, Pittsburgh, PA 15224 USA</t>
  </si>
  <si>
    <t>Reyes-Mugica, M (reprint author), Univ Pittsburgh, Childrens Hosp Pittsburgh, Dept Pathol, Med Ctr, Pittsburgh, PA 15224 USA.</t>
  </si>
  <si>
    <t>Perspectives in Pediatric Pathology, Chapter 20. Adolescent Varicocele</t>
  </si>
  <si>
    <t>[Nistal, Manuel; Gonzalez-Peramato, Pilar] Univ Autonoma Madrid, Hosp La Paz, Dept Pathol, Calle Arzobispo Morcillo 2, Madrid 28029, Spain; [Paniagua, Ricardo] Univ Alcala De Henares, Dept Cell Biol, Madrid, Spain; [Reyes-Mugica, Miguel] Univ Pittsburgh, Med Ctr, Dept Pathol, Childrens Hosp Pittsburgh, One Childrens Hosp Dr,4401 Penn Ave, Pittsburgh, PA 15224 USA</t>
  </si>
  <si>
    <t>Reyes-Mugica, M (reprint author), Univ Pittsburgh, Med Ctr, Dept Pathol, Childrens Hosp Pittsburgh, One Childrens Hosp Dr,4401 Penn Ave, Pittsburgh, PA 15224 USA.</t>
  </si>
  <si>
    <t>Perspectives in Pediatric Pathology, Chapter 21. Testicular Pathology in Heritable Metabolic Disease</t>
  </si>
  <si>
    <t>[Nistal, Manuel; Gonzalez-Peramato, Pilar] Univ Autonoma Madrid, Hosp La Paz, Dept Pathol, Calle Arzobispo Morcillo 2, Madrid 28029, Spain; [Paniagua, Ricardo] Univ Alcala De Henares, Dept Cell Biol, Madrid, Spain; [Reyes-Mugica, Miguel] Univ Pittsburgh, Childrens Hosp Pittsburgh, Med Ctr, Dept Pathol, One Childrens Hosp Dr,4401 Penn Ave, Pittsburgh, PA 15224 USA</t>
  </si>
  <si>
    <t>Reyes-Mugica, M (reprint author), Univ Pittsburgh, Childrens Hosp Pittsburgh, Med Ctr, Dept Pathol, One Childrens Hosp Dr,4401 Penn Ave, Pittsburgh, PA 15224 USA.</t>
  </si>
  <si>
    <t>Amesty, MA; Rodriguez, AE; Hernandez, E; De Miguel, MP; Alio, JL</t>
  </si>
  <si>
    <t>Tolerance of Micronized Mineral Pigments for Intrastromal Keratopigmentation: A Histopathology and Immunopathology Experimental Study</t>
  </si>
  <si>
    <t>CORNEA</t>
  </si>
  <si>
    <t>[Amesty, Maria A.] Moorfields Eye Hosp, Ocular Adnexal Serv, London, England; [Rodriguez, Alejandra E.] VISSUM, Dept Res &amp; Dev, Alicante, Spain; [Hernandez, Enrique] Hosp La Paz, Res Inst, IdiPAZ, Tumor Immunol Dept, Madrid, Spain; [Hernandez, Enrique] Hosp La Paz, Res Inst, IdiPAZ, Innate Immun Grp, Madrid, Spain; [De Miguel, Maria P.] Hosp La Paz, Res Inst, IdiPAZ, Cell Engn Lab, Madrid, Spain; [Alio, Jorge L.] Miguel Hernandez Univ, Dept Ophthalmol, Alicante, Spain; [Alio, Jorge L.] VISSUM, Dept Cornea &amp; Refract Surg, Alicante, Spain</t>
  </si>
  <si>
    <t>Alio, JL (reprint author), VISSUM Alicante, Calle Cabanal 1, Alicante 03016, Spain.</t>
  </si>
  <si>
    <t>0277-3740</t>
  </si>
  <si>
    <t>Perspectives in Pediatric Pathology, Chapter 16. Klinefelter Syndrome and Other Anomalies in X and Y Chromosomes. Clinical and Pathological Entities</t>
  </si>
  <si>
    <t>[Nistal, Manuel; Gonzalez-Peramato, Pilar] Univ Autonoma Madrid, Hosp La Paz, Dept Pathol, Calle Arzobispo Morcillo 2, Madrid 28029, Spain; [Paniagua, Ricardo] Univ Alcala De Henares, Dept Cell Biol, Madrid, Spain; [Reyes-Mugica, Miguel] Univ Pittsburgh, Med Ctr, Childrens Hosp Pittsburgh, Dept Pathol, One Childrens Hosp Dr,4401 Penn Ave, Pittsburgh, PA 15224 USA</t>
  </si>
  <si>
    <t>Reyes-Mugica, M (reprint author), Univ Pittsburgh, Med Ctr, Childrens Hosp Pittsburgh, Dept Pathol, One Childrens Hosp Dr,4401 Penn Ave, Pittsburgh, PA 15224 USA.</t>
  </si>
  <si>
    <t>Perspectives in Pediatric Pathology, Chapter 17. Other Hypergonadotropic Hypogonadisms</t>
  </si>
  <si>
    <t>[Nistal, Manuel; Gonzalez-Peramato, Pilar] Univ Autonoma Madrid, Hosp La Paz, Dept Pathol, Madrid, Spain; [Paniagua, Ricardo] Univ Alcala De Henares, Dept Cell Biol, Madrid, Spain; [Reyes-Mugica, Miguel] Univ Pittsburgh, Med Ctr, Childrens Hosp Pittsburgh, Dept Pathol, Pittsburgh, PA 15224 USA</t>
  </si>
  <si>
    <t>Perspectives in Pediatric Pathology, Chapter 18. Hypogonadotropic Hypogonadisms. Pediatric and Pubertal Presentations</t>
  </si>
  <si>
    <t>Alonso-Merino, E; Orozco, RM; Ruiz-Llorente, L; Martinez-Iglesias, OA; Velasco-Martin, JP; Montero-Pedrazuela, A; Fanjul-Rodriguez, L; Contreras-Jurado, C; Regadera, J; Aranda, A</t>
  </si>
  <si>
    <t>Thyroid hormones inhibit TGF-beta signaling and attenuate fibrotic responses</t>
  </si>
  <si>
    <t>[Alonso-Merino, Elvira; Martin Orozco, Rosa; Ruiz-Llorente, Lidia; Martinez-Iglesias, Olaia A.; Montero-Pedrazuela, Ana; Fanjul-Rodriguez, Luisa; Contreras-Jurado, Constanza; Aranda, Ana] Univ Autonoma Madrid, Inst Invest Biomed Alberto Sols, CSIC, Madrid 20829, Spain; [Pedro Velasco-Martin, Juan; Regadera, Javier] Univ Autonoma Madrid, Fac Med, Dept Anat Hist &amp; Neurociencia, E-28029 Madrid, Spain</t>
  </si>
  <si>
    <t>Aranda, A (reprint author), Univ Autonoma Madrid, Inst Invest Biomed Alberto Sols, CSIC, Madrid 20829, Spain.</t>
  </si>
  <si>
    <t>E3451</t>
  </si>
  <si>
    <t>E3460</t>
  </si>
  <si>
    <t>Perspectives in Pediatric Pathology, Chapter 13. Calcifications in the Testis and Paratesticular Structures</t>
  </si>
  <si>
    <t>[Nistal, Manuel; Gonzalez-Peramato, Pilar] Univ Autonoma Madrid, Hosp La Paz, Dept Pathol, Calle Arzobispo Morcillo 2, E-28049 Madrid, Spain; [Paniagua, Ricardo] Univ Alcala De Henares, Dept Cell Biol, Madrid, Spain; [Reyes-Mugica, Miguel] Univ Pittsburgh, Med Ctr, Childrens Hosp Pittsburgh, Dept Pathol, One Childrens Hosp Dr,4401 Penn Ave, Pittsburgh, PA 15224 USA</t>
  </si>
  <si>
    <t>Perspectives in Pediatric Pathology, Chapter 14. Natural History of Undescended Testes</t>
  </si>
  <si>
    <t>[Nistal, Manuel; Gonzalez-Peramato, Pilar] Univ Autonoma Madrid, Hosp La Paz, Dept Pathol, Calle Arzobispo Morcillo 2, E-28049 Madrid, Spain; [Paniagua, Ricardo] Univ Alcala De Henares, Dept Cell Biol, Madrid, Spain; [Reyes-Mugica, Miguel] Univ Pittsburgh, Childrens Hosp Pittsburgh, Med Ctr, Dept Pathol, Pittsburgh, PA 15213 USA</t>
  </si>
  <si>
    <t>Reyes-Mugica, M (reprint author), Univ Pittsburgh, Childrens Hosp Pittsburgh, Med Ctr, Dept Pathol, Pittsburgh, PA 15213 USA.</t>
  </si>
  <si>
    <t>Perspectives in Pediatric Pathology, Chapter 15. Macrorchidism as the Expression of Several Congenital and Acquired Pathologies</t>
  </si>
  <si>
    <t>[Nistal, Manuel; Gonzalez-Peramato, Pilar] Univ Autonoma Madrid, Hosp La Paz, Dept Pathol, Madrid, Spain; [Paniagua, Ricardo] Univ Alcala De Henares, Dept Cell Biol, Madrid, Spain; [Reyes-Mugica, Miguel] Univ Pittsburgh, Childrens Hosp Pittsburgh, Dept Pathol, Med Ctr, Pittsburgh, PA 15224 USA</t>
  </si>
  <si>
    <t>Perspectives in Pediatric Pathology, Chapter 11. Testicular Pathology of Hamartomatous Origin</t>
  </si>
  <si>
    <t>[Nistal, Manuel; Gonzalez-Peramato, Pilar] Univ Autonoma Madrid, Hosp La Paz, Dept Pathol, Calle Arzobispo Morcillo 2, E-28049 Madrid, Spain; [Paniagua, Ricardo] Univ Alcala De Henares, Dept Cell Biol, Madrid, Spain; [Reyes-Mugica, Miguel] Univ Pittsburgh, Childrens Hosp Pittsburgh, Med Ctr, Dept Pathol, One Childrens Hosp Dr,4401 Penn Ave, Pittsburgh, PA 15224 USA</t>
  </si>
  <si>
    <t>Nistal, M; Paniagua, R; Gonzalez-Peramato, P; Reyes-Mugia, M</t>
  </si>
  <si>
    <t>Perspectives in Pediatric Pathology, Chapter 12. Congenital Epididymal Anomalies</t>
  </si>
  <si>
    <t>[Nistal, Manuel; Gonzalez-Peramato, Pilar] Univ Autonoma Madrid, Dept Pathol, Hosp La Paz, Calle Arzobispo Morcillo 2, E-28049 Madrid, Spain; [Paniagua, Ricardo] Univ Alcala De Henares, Dept Cell Biol, Madrid, Spain; [Reyes-Mugia, Miguel] Univ Pittsburgh, Med Ctr, Childrens Hosp Pittsburgh, Dept Pathol, One Childrens Hosp Dr,4401 Penn Ave, Pittsburgh, PA 15224 USA</t>
  </si>
  <si>
    <t>Reyes-Mugia, M (reprint author), Univ Pittsburgh, Med Ctr, Childrens Hosp Pittsburgh, Dept Pathol, One Childrens Hosp Dr,4401 Penn Ave, Pittsburgh, PA 15224 USA.</t>
  </si>
  <si>
    <t>Manku, G; Hueso, A; Brimo, F; Chan, P; Gonzalez-Peramato, P; Jabado, N; Gayden, T; Bourgey, M; Riazalhosseini, Y; Culty, M</t>
  </si>
  <si>
    <t>Changes in the expression profiles of claudins during gonocyte differentiation and in seminomas</t>
  </si>
  <si>
    <t>ANDROLOGY</t>
  </si>
  <si>
    <t>[Manku, G.; Hueso, A.; Brimo, F.; Chan, P.; Culty, M.] McGill Univ, Ctr Hlth, Res Inst, Montreal, PQ H4A 3J1, Canada; [Manku, G.; Hueso, A.; Culty, M.] McGill Univ, Dept Med, Montreal, PQ H4A 3J1, Canada; [Manku, G.; Culty, M.] McGill Univ, Dept Pharmacol &amp; Therapeut, Montreal, PQ H4A 3J1, Canada; [Brimo, F.] McGill Univ, Dept Pathol, Montreal, PQ H4A 3J1, Canada; [Chan, P.] McGill Univ, Dept Surg, Montreal, PQ H4A 3J1, Canada; [Gonzalez-Peramato, P.] Univ Autonoma Madrid, La Paz Univ Hosp, Dept Pathol, Madrid, Spain; [Jabado, N.; Gayden, T.] McGill Univ, Dept Pediat, Montreal, PQ H4A 3J1, Canada; [Bourgey, M.; Riazalhosseini, Y.] McGill Univ, Genome Quebec Innovat Ctr, Montreal, PQ H4A 3J1, Canada; [Riazalhosseini, Y.] McGill Univ, Dept Human Genet, Montreal, PQ H4A 3J1, Canada</t>
  </si>
  <si>
    <t>Culty, M (reprint author), McGill Univ, Ctr Hlth, RI MUHC, Res Inst, 1001 Decarie Blvd,Bloc E,EM1-3218, Montreal, PQ H4A 3J1, Canada.</t>
  </si>
  <si>
    <t>2047-2919</t>
  </si>
  <si>
    <t>Mulet, JMA; Rodriguez, VA; Perez, AMB; Rubio, RV; Mazarro, MDO; Galan, CD</t>
  </si>
  <si>
    <t>Multicenter, triple-blind randomized placebo controlled trial of adjuvant nitrous oxide 50% in oxygen 50%: efficacy for reducing pain and increasing satisfaction in patients treated for renal colic in the emergency department</t>
  </si>
  <si>
    <t>EMERGENCIAS</t>
  </si>
  <si>
    <t>[Aguilar Mulet, Juan Mariano; del Arco Galan, Carmen] Hosp Univ la Princesa, Serv Urgencias, Inst Invest Sanitaria Hosp la Princesa IIS IP, Madrid, Spain; [Alvarez Rodriguez, Virginia] Hosp Univ Getafe, Serv Urgencias, Madrid, Spain; [Borobia Perez, Alberto M.] Hosp Univ la Paz, IdiPAZ Plataforma Espanola Ensayos Clin SCReN, Serv Farmacol Clin, Madrid, Spain; [Borobia Perez, Alberto M.] Hosp Univ la Paz, IdiPAZ Plataforma Espanola Ensayos Clin SCReN, Serv Urgencias, Madrid, Spain; [Velayos Rubio, Rafael] Hosp Univ Infanta Leonor, Serv Urgencias, Madrid, Spain; [Ochoa Mazarro, Maria Dolores] Hosp Univ la Princesa, Serv Farmacol Clin, Inst Invest Sanitaria Hosp la Princesa IIS IP, Plataforma Espanola Ensayos Clin SCReN, Madrid, Spain</t>
  </si>
  <si>
    <t>Mulet, JMA (reprint author), Hosp Univ la Princesa, Serv Urgencias, C Diego de Leon 62,Planta 1, Madrid 28006, Spain.</t>
  </si>
  <si>
    <t>1137-6821</t>
  </si>
  <si>
    <t>Garcia, IG; Alvarez, E; Alvarez, C; Diaz, L; Tong, HY; Hernandez, R; Borobia, AM; Ramirez, E; Frias, J; Carcas, AJ</t>
  </si>
  <si>
    <t>HIGH DOSE-METOTREXATE (HD-MTX) TOXICITY IN A PEDIATRIC COHORT WITH LAL: CHARACTERISTICS AND CARBOXIPEPTIDASE USE</t>
  </si>
  <si>
    <t>[Garcia, I. G.; Diaz, L.; Tong, H. Y.; Hernandez, R.; Borobia, A. M.; Ramirez, E.; Frias, J.; Carcas, A. J.] Univ Autonoma Madrid, Clin Pharmacol Dept, Sch Med, La Paz Univ Hosp,IdiPAZ, Madrid, Spain; [Alvarez, E.] Cent Univ Hosp Asturias, Dept Clin Biochem, Oviedo, Spain; [Alvarez, Ch] La Paz Univ Hosp, Clin Anal Dept, Madrid, Spain; [Borobia, A. M.] Univ Autonoma Madrid, La Paz Univ Hosp, IdiPAZ, NGEMM,Med &amp; Mol Genet Inst, Madrid, Spain</t>
  </si>
  <si>
    <t>Borobia, AM; Abad-Santos, F; Alino, SF; Berrocal, BG; Imaz, I; Llanos, L; Llerena, A; Martinez, JC; Martinez, A; Molero, P; Peiro, AM; Sanjurjo, M; Sanabria, J; Vallejo, JC; Carcas, AJ</t>
  </si>
  <si>
    <t>IPHARMGX PROJECT: NATIONAL COLLABORATIVE STUDY TO EVALUATE EFFECTIVENESS AND EFFICIENCY OF PHARMACOGENETICS IMPLEMENTATION IN THE CLINICAL PRACTICE</t>
  </si>
  <si>
    <t>[Borobia, A. M.; Carcas, A. J.] Hosp La Paz, Madrid, Spain; [Abad-Santos, F.] Hosp La Princesa, Madrid, Spain; [Alino, S. F.] Hosp La Fe, Valencia, Spain; [Garica Berrocal, B.] Hosp Salamanca, Salamanca, Spain; [Imaz, I.] Inst Salud Carlos III, Madrid, Spain; [Llanos, L.] Jimenez Diaz, Madrid, Spain; [Llerena, A.] CH Univ Badajoz, Badajoz, Spain; [Martinez, J. C.] Hosp 12 Octubre, Madrid, Spain; [Martinez, A.] Hosp Reina Sofia, Cordoba, Spain; [Molero, P.] CU Navarra, Pamplona, Spain; [Peiro, A. M.] HG Alicante, Alicante, Spain; [Sanjurjo, M.] Hosp Gregorio Maranon, Madrid, Spain; [Sanabria, J.] Hosp V de la Victoria, Malaga, Spain; [Vallejo, J. C.] HU Donostia, Donostia San Sebastian, Spain</t>
  </si>
  <si>
    <t>Diaz, L; Garcia, I; Hernandez, R; Munoz, M; Frias, J; Ramirez, E; Borobia, AM; Carcas, AJ</t>
  </si>
  <si>
    <t>THERAPEUTIC DRUG MONITORING OF VANCOMYCIN (TDM-V) IN NEONATES AND PAEDIATRICS: EVALUATION OF GUIDELINES AND RECOMMENDATIONS</t>
  </si>
  <si>
    <t>[Diaz, L.; Garcia, I; Hernandez, R.; Munoz, M.; Frias, J.; Ramirez, E.; Borobia, A. M.; Carcas, A. J.] Univ Autonoma Madrid, IdiPAZ, La Paz Univ Hosp, Clin Pharmacol Dept,Sch Med, Madrid, Spain</t>
  </si>
  <si>
    <t>Munoz, R; Garcia, I; Diaz, L; Munoz, M; Hernandez, R; Tong, HY; Ramirez, E; Frias, J; Borobia, AM; Carcas, AJ</t>
  </si>
  <si>
    <t>ACUTE POISONING READMISSIONS IN A SPANISH TERTIARY HOSPITAL: STUDY THROUGH A TOXICOVIGILANCE PROGRAM</t>
  </si>
  <si>
    <t>[Munoz, R.; Garcia, I; Diaz, L.; Munoz, M.; Hernandez, R.; Tong, H. Y.; Ramirez, E.; Frias, J.; Borobia, A. M.; Carcas, A. J.] Univ Autonoma Madrid, La Paz Univ Hosp, Dept Clin Pharmacol, Sch Med,IdiPAZ, Madrid, Spain</t>
  </si>
  <si>
    <t>Hernandez, R; Munoz, M; Parada, JQ; Mariblanca, AR; Diaz, L; Borobia, AM; Carcas, AJ; Frias, J; Ramirez, E</t>
  </si>
  <si>
    <t>INCIDENCE OF PANCREATITIS, DRUG-INDUCED OR OTHER CAUSES, IN A TERTIARY CARE HOSPITAL</t>
  </si>
  <si>
    <t>[Hernandez, R.; Munoz, M.; Queiruga Parada, J.; Rodriguez Mariblanca, A.; Diaz, L.; Borobia, A. M.; Carcas, A. J.; Frias, J.; Ramirez, E.] Hosp Univ La Paz, Farmacol Clin, Madrid, Spain</t>
  </si>
  <si>
    <t>Carcas-Sansuan, AJ</t>
  </si>
  <si>
    <t>Limited sampling strategies for once daily tacrolimus exposure monitoring</t>
  </si>
  <si>
    <t>EUROPEAN JOURNAL OF CLINICAL PHARMACOLOGY</t>
  </si>
  <si>
    <t>[Carcas-Sansuan, Antonio J.] Univ Hosp La Paz, IdiPAZ, Clin Pharmacol Serv, Madrid, Spain; [Carcas-Sansuan, Antonio J.] Autonomous Univ Madrid, Sch Med, Dept Pharmacol, E-28049 Madrid, Spain</t>
  </si>
  <si>
    <t>Carcas-Sansuan, AJ (reprint author), Univ Hosp La Paz, IdiPAZ, Clin Pharmacol Serv, Madrid, Spain.; Carcas-Sansuan, AJ (reprint author), Autonomous Univ Madrid, Sch Med, Dept Pharmacol, E-28049 Madrid, Spain.</t>
  </si>
  <si>
    <t>0031-6970</t>
  </si>
  <si>
    <t>Munoz, R; Borobia, AM; Quintana, M; Martinez, A; Ramirez, E; Munoz, M; Frias, J; Carcas, AJ</t>
  </si>
  <si>
    <t>Outcomes and Costs of Poisoned Patients Admitted to an Adult Emergency Department of a Spanish Tertiary Hospital: Evaluation through a Toxicovigilance Program</t>
  </si>
  <si>
    <t>[Munoz, Ral; Borobia, Alberto M.; Ramirez, Elena; Munoz, Mario; Frias, Jesus; Carcas, Antonio J.] Univ Autonoma Madrid, Clin Pharmacol Deparment, Hosp Univ La Paz, IdiPaz,Sch Med, Madrid, Spain; [Borobia, Alberto M.; Quintana, Manuel; Martinez, Ana] Univ Autonoma Madrid, Dept Accid &amp; Emergency, Hosp Univ La Paz, Crit Care Dept,Sch Med,IdiPaz, Madrid, Spain; [Munoz, Ral; Borobia, Alberto M.; Quintana, Manuel; Martinez, Ana; Munoz, Mario; Frias, Jesus; Carcas, Antonio J.] Hosp Univ La Paz, Clin Toxicol Unit, Madrid, Spain</t>
  </si>
  <si>
    <t>Munoz, R; Carcas, AJ (reprint author), Univ Autonoma Madrid, Clin Pharmacol Deparment, Hosp Univ La Paz, IdiPaz,Sch Med, Madrid, Spain.; Munoz, R; Carcas, AJ (reprint author), Hosp Univ La Paz, Clin Toxicol Unit, Madrid, Spain.</t>
  </si>
  <si>
    <t>e0152876</t>
  </si>
  <si>
    <t>Tong, H; Fajardo, CLD; Borobia, A; Gonzalez, LJM; Leon, LP; Villamarin, XD; Sansuan, AC</t>
  </si>
  <si>
    <t>Design of a pharmacogenetic algorithm to predict the therapeutic dose of acenocoumarol</t>
  </si>
  <si>
    <t>INTERNATIONAL JOURNAL OF CLINICAL PHARMACY</t>
  </si>
  <si>
    <t>[Tong, H.; Borobia, A.; Carcas Sansuan, A.] Univ Autonoma Madrid, IdiPAZ, Sch Med, Clin Pharmacol,La Paz Univ Hosp,Pharmacol Dept, Madrid, Spain; [Davila Fajardo, C. L.; Pera Leon, L.; Diaz Villamarin, X.] San Cecilio Univ Hosp, Clin Pharm, Granada, Spain; [Martinez Gonzalez, L. J.] Univ Granada, Pfizer, Andalusian Reg Govt, Genom Unit,Ctr Genom &amp; Oncol Res GENYO, Hlth Sci Technol Pk, Granada, Spain</t>
  </si>
  <si>
    <t>2210-7703</t>
  </si>
  <si>
    <t>Tong, HY; Davila-Fajardo, CL; Borobia, AM; Martinez-Gonzalez, LJ; Lubomirov, R; Leon, LMP; Banares, MJB; Diaz-Villamarin, X; Fernandez-Capitan, C; Barrera, JC; Carcas, AJ</t>
  </si>
  <si>
    <t>A New Pharmacogenetic Algorithm to Predict the Most Appropriate Dosage of Acenocoumarol for Stable Anticoagulation in a Mixed Spanish Population</t>
  </si>
  <si>
    <t>[Tong, Hoi Y.; Borobia, Alberto M.; Carcas, Antonio J.] IdiPAZ, La Paz Univ Hosp, Dept Clin Pharmacol, Madrid, Spain; [Lucia Davila-Fajardo, Cristina; Perea Leon, Laura Maria; Diaz-Villamarin, Xando; Cabeza Barrera, Jose] San Cecilio Univ Hosp, Dept Clin Pharm, Inst Biomed Res, Granada, Spain; [Javier Martinez-Gonzalez, Luis] Pfizer Univ Granada Andalusian Reg Govt, Ctr Genom &amp; Oncol Res GENYO, Genom Unit, Hlth Sci Technol Pk, Granada, Spain; [Borobia, Alberto M.; Lubomirov, Rubin; Carcas, Antonio J.] Autonomous Univ Madrid, IdiPAZ, Sch Med, Dept Pharmacol, E-28049 Madrid, Spain; [Blanco Banares, Maria J.] La Paz Univ Hosp, Dept Hematol, Madrid, Spain; [Fernandez-Capitan, Carmen] La Paz Univ Hosp, IdiPAZ, Dept Internal Med, Madrid, Spain</t>
  </si>
  <si>
    <t>Borobia, AM; Carcas, AJ (reprint author), IdiPAZ, La Paz Univ Hosp, Dept Clin Pharmacol, Madrid, Spain.; Borobia, AM; Carcas, AJ (reprint author), Autonomous Univ Madrid, IdiPAZ, Sch Med, Dept Pharmacol, E-28049 Madrid, Spain.</t>
  </si>
  <si>
    <t>e0150456</t>
  </si>
  <si>
    <t>Medrano-Casique, N; Tong, HY; Borobia, AM; Carcas, AJ; Frias, J; Ramirez, E</t>
  </si>
  <si>
    <t>Nonchemotherapy drug-induced agranulocytosis in children detected by a prospective pharmacovigilance program</t>
  </si>
  <si>
    <t>[Medrano-Casique, Nicolas; Tong, Hoi Y.; Borobia, Alberto M.; Carcas, Antonio J.; Frias, Jesus; Ramirez, Elena] Autonomous Univ Madrid, La Paz Univ Hosp, Sch Med, Dept Clin Pharmacol,IdiPAZ, Paseo Castellana 261, Madrid 28046, Spain</t>
  </si>
  <si>
    <t>Ramirez, E (reprint author), Autonomous Univ Madrid, La Paz Univ Hosp, Sch Med, Dept Clin Pharmacol,IdiPAZ, Paseo Castellana 261, Madrid 28046, Spain.</t>
  </si>
  <si>
    <t>Rodriguez-Merchan, EC</t>
  </si>
  <si>
    <t>Unicompartmental Knee Osteoarthritis (UKOA): Unicompartmental Knee Arthroplasty (UKA) or High Tibial Osteotomy (HTO)?</t>
  </si>
  <si>
    <t>ARCHIVES OF BONE AND JOINT SURGERY-ABJS</t>
  </si>
  <si>
    <t>[Carlos Rodriguez-Merchan, E.] La Paz Univ Hosp Idipaz, Madrid, Spain</t>
  </si>
  <si>
    <t>Rodriguez-Merchan, EC (reprint author), La Paz Univ Hosp Idipaz, Dept Orthopaed Surg, Madrid, Spain.</t>
  </si>
  <si>
    <t>2345-4644</t>
  </si>
  <si>
    <t>Pathophysiology of the disturbed angiogenesis in hemophilia</t>
  </si>
  <si>
    <t>EXPERT REVIEW OF HEMATOLOGY</t>
  </si>
  <si>
    <t>[Carlos Rodriguez-Merchan, E.] La Paz Univ Hosp, Dept Orthopaed Surg, Paseo Castellana 261, Madrid 28046, Spain</t>
  </si>
  <si>
    <t>Rodriguez-Merchan, EC (reprint author), La Paz Univ Hosp, Dept Orthopaed Surg, Paseo Castellana 261, Madrid 28046, Spain.</t>
  </si>
  <si>
    <t>1747-4086</t>
  </si>
  <si>
    <t>Musculo-skeletal manifestations of haemophilia</t>
  </si>
  <si>
    <t>BLOOD REVIEWS</t>
  </si>
  <si>
    <t>[Carlos Rodriguez-Merchan, E.] La Paz Univ Hosp IdiPaz, Dept Orthopaed Surg, Paseo Castellana 261, Madrid 28046, Spain</t>
  </si>
  <si>
    <t>Rodriguez-Merchan, EC (reprint author), La Paz Univ Hosp IdiPaz, Dept Orthopaed Surg, Paseo Castellana 261, Madrid 28046, Spain.</t>
  </si>
  <si>
    <t>0268-960X</t>
  </si>
  <si>
    <t>Molina-Manso, D; Del-Prado, G; Gomez-Barrena, E; Cordero-Ampuero, J; Fernandez-Roblas, R; Esteban, J</t>
  </si>
  <si>
    <t>Effect of different agents with potential antibiofilm activity on antimicrobial susceptibility of biofilms formed by Staphylococcus spp. isolated from implant-related infections</t>
  </si>
  <si>
    <t>JOURNAL OF ANTIBIOTICS</t>
  </si>
  <si>
    <t>[Molina-Manso, Diana; Del-Prado, Gema; Fernandez-Roblas, Ricardo; Esteban, Jaime] IIS Fdn Jimenez Diaz, Dept Clin Microbiol, Av Reyes Catolicos 2, Madrid 28040, Spain; [Gomez-Barrena, Enrique] Hosp Univ La Paz, Dept Orthopaed Surg, IdIPaz, Madrid, Spain; [Cordero-Ampuero, Jose] Hosp Univ La Princesa, Dept Orthopaed Surg, Madrid, Spain</t>
  </si>
  <si>
    <t>Esteban, J (reprint author), IIS Fdn Jimenez Diaz, Dept Clin Microbiol, Av Reyes Catolicos 2, Madrid 28040, Spain.</t>
  </si>
  <si>
    <t>0021-8820</t>
  </si>
  <si>
    <t>Rodriguez-Merchan, EC; Gomez-Cardero, P</t>
  </si>
  <si>
    <t>Arthroscopic knee debridement can delay total knee replacement in painful moderate haemophilic arthropathy of the knee in adult patients</t>
  </si>
  <si>
    <t>[Carlos Rodriguez-Merchan, E.; Gomez-Cardero, Primitivo] La Paz Univ Hosp, Dept Orthopaed Surg, Paseo Castellana 261, Madrid 28046, Spain</t>
  </si>
  <si>
    <t>Rodriguez-Merchan, EC; Ortega-Andreu, M; Padilla-Eguiluz, NG; Gomez-Cardero, P; Martinez-Lloreda, A; Gomez-Barrena, E</t>
  </si>
  <si>
    <t>Low-volume formulation of intra-articular tranexamic acid, 25-ml tranexamic acid (2.5 g) plus 20-ml saline, is effective in decreasing blood transfusion rate in primary total knee replacement even without preoperative haemoglobin optimization</t>
  </si>
  <si>
    <t>[Carlos Rodriguez-Merchan, E.; Ortega-Andreu, Miguel; Gomez-Cardero, Primitivo; Martinez-Lloreda, Angel; Gomez-Barrena, Enrique] La Paz Univ Hosp, Dept Orthopaed Surg, Paseo Castellana 261, Madrid 28046, Spain; [Carlos Rodriguez-Merchan, E.; Padilla-Eguiluz, Norma G.; Gomez-Barrena, Enrique] La Paz Hosp IdiPaz, Res Inst, Madrid, Spain; [Carlos Rodriguez-Merchan, E.; Padilla-Eguiluz, Norma G.; Gomez-Barrena, Enrique] Univ Autonoma Madrid, Madrid, Spain</t>
  </si>
  <si>
    <t>Intra-articular injections of mesenchymal stem cells (MSCs) as a treatment for hemophilic arthropathy</t>
  </si>
  <si>
    <t>[Carlos Rodriguez-Merchan, E.] La Paz Univ Hosp, Dept Orthopaed Surg, IdiPaz, Paseo Castellana 261, Madrid 28046, Spain</t>
  </si>
  <si>
    <t>Rodriguez-Merchan, EC (reprint author), La Paz Univ Hosp, Dept Orthopaed Surg, IdiPaz, Paseo Castellana 261, Madrid 28046, Spain.</t>
  </si>
  <si>
    <t>Rodriguez-Merchan, EC; Romero-Garrido, JA; Gomez-Cardero, P</t>
  </si>
  <si>
    <t>Multimodal blood loss prevention approach including intra-articular tranexamic acid in primary total knee arthroplasty for patients with severe haemophilia A</t>
  </si>
  <si>
    <t>[Rodriguez-Merchan, E. C.; Gomez-Cardero, P.] La Paz Univ Hosp IdiPaz, Dept Orthopaed Surg, Madrid, Spain; [Romero-Garrido, J. A.] La Paz Univ Hosp IdiPaz, Dept Pharm, Madrid, Spain</t>
  </si>
  <si>
    <t>E318</t>
  </si>
  <si>
    <t>E320</t>
  </si>
  <si>
    <t>Joint distraction in advanced haemophilic ankle arthropathy</t>
  </si>
  <si>
    <t>[Rodriguez-Merchan, E. C.] La Paz Univ Hosp IdiPaz, Dept Orthopaed Surg, Paseo Castellana 261, Madrid 28046, Spain</t>
  </si>
  <si>
    <t>E301</t>
  </si>
  <si>
    <t>E304</t>
  </si>
  <si>
    <t>De la Corte-Rodriguez, H; Rodriguez-Merchan, EC</t>
  </si>
  <si>
    <t>The ICF (International Classification of Functioning, Disability and Health) developed by the WHO for measuring function in hemophilia</t>
  </si>
  <si>
    <t>[De la Corte-Rodriguez, H.] La Paz Univ Hosp, Dept Phys Med &amp; Rehabil, Madrid, Spain; [Rodriguez-Merchan, E. C.] La Paz Univ Hosp, Dept Orthopaed Surg, Paseo Castellana 261, Madrid 28046, Spain</t>
  </si>
  <si>
    <t>Perez-Robles, T; Romero-Garrido, JA; Rodriguez-Merchan, EC; Herrero-Ambrosio, A</t>
  </si>
  <si>
    <t>Objective quantification of adherence to prophylaxis in haemophilia patients aged 12 to 25 years and its potential association with bleeding episodes</t>
  </si>
  <si>
    <t>[Perez-Robles, Tamara; Romero-Garrido, Jose A.; Herrero-Ambrosio, Alicia] La Paz Univ Hosp, Dept Pharm, Madrid, Spain; [Carlos Rodriguez-Merchan, E.] La Paz Univ Hosp, Dept Orthopaed Surg, Paseo Castellana 261, Madrid 28046, Spain</t>
  </si>
  <si>
    <t>Vila, L; Donnay, S; Arena, J; Arrizabalaga, JJ; Pineda, J; Garcia-Fuentes, E; Garcia-Rey, C; Marin, JL; Serra-Prat, M; Velasco, I; Lopez-Guzman, A; Luengo, LM; Villar, A; Munoz, Z; Bandres, O; Guerrero, E; Munoz, JA; Moll, G; Vich, F; Menendez, E; Riestra, M; Torres, Y; Beato-Vibora, P; Aguirre, M; Santiago, P; Aranda, J; Gutierrez-Repiso, C</t>
  </si>
  <si>
    <t>Iodine status and thyroid function among Spanish schoolchildren aged 6-7 years: the Tirokid study</t>
  </si>
  <si>
    <t>[Vila, L.; Torres, Y.] Hosp St Joan Despi Moises Broggi, Endocrinol &amp; Nutr Dept, Jacint Verdaguer 90, Barcelona 08970, Spain; [Donnay, S.] Fdn Hosp Alcorcon, Endocrinol &amp; Nutr Dept, Calle Budapest 1, Madrid 28922, Spain; [Arena, J.] Hosp Univ Donostia, Dept Pediat, Doctor Begiristain Kalea 117, Donostia San Sebastian 20080, Gipuzkoa, Spain; [Arrizabalaga, J. J.] Hosp Univ Araba Unibertsitate Ospitalea, Endocrinol &amp; Nutr Dept, Calle Francisco Leandro de Viana 1 Kalea, Vitoria 01009, Spain; [Pineda, J.] Hosp Garcia Orcoyen, Endocrinol &amp; Nutr Dept, C Santa Soria 22, Estella 31200, Spain; [Garcia-Fuentes, E.] Hosp Carlos Haya, Digest Dis Unit, Ave Carlos Haya S-N, Malaga 29010, Spain; [Garcia-Rey, C.] Merck SL, Med Dept, Calle Maria de Molina 40, Madrid 28006, Spain; [Marin, J. L.] Hosp Clin Barcelona, Newborn Screening Lab, Biochem &amp; Mol Genet Dept, Villarroel 170, Barcelona 08036, Spain; [Serra-Prat, M.] Hosp Mataro, Res Unit, Consorci Sanitari Maresme, Carrer Prolongacia Cirera S-N, Barcelona 08304, Spain; [Velasco, I.] Hosp Riotinto, Pediat Obstet &amp; Gynecol Unit, Ave Esquila 5, Minas De Riotinto 21660, Huelva, Spain; [Lopez-Guzman, A.] Complejo Asistencial Avila, Endocrinol &amp; Nutr Dept, Av Juan Carlos I,S-N, Avila 05071, Spain; [Luengo, L. M.; Beato-Vibora, P.] Hosp Univ Infanta Cristina, Endocrinol &amp; Nutr Dept, Av Elvas S-N, Badajoz 06006, Spain; [Villar, A.] Hosp Clin Valladolid, Endocrinol &amp; Nutr Dept, Calle Ramon &amp; Cajal S-N, Valladolid 47005, Spain; [Munoz, Z.] Area Basica Salud ABS Ariza, C De La Paz Ariza, Zaragoza 50220, Spain; [Bandres, O.] Hosp Royo Villanova, Endocrinol &amp; Nutr Dept, Avda San Gregorio S-N, Zaragoza 50015, Spain; [Guerrero, E.] Hosp Rio Carrion, Endocrinol &amp; Nutr Dept, Av Donantes Sangre S-N, Palencia 34005, Spain; [Munoz, J. A.] Area Bas Salud ABS Seu dUrgell, Pg Joan Brudieu 8, La Seu Durgell 25700, Lleida, Spain; [Moll, G.; Vich, F.] Hosp Inca, Endocrinol &amp; Nutr Dept, Carretera Vella de Llubi S-N, Inca 07300, Islas Baleares, Spain; [Menendez, E.] Hosp Cent Asturias, Endocrinol &amp; Nutr Dept, Ave Roma S-N, Oviedo 33011, Asturias, Spain; [Riestra, M.] Hosp Cabuenes, Endocrinol &amp; Nutr Dept, Camino Prados 395, Gijon 33394, Spain; [Aguirre, M.] Hosp Gen Ciudad Real, Endocrinol &amp; Nutr Dept, Calle Obispo Rafael Torija S-N, Ciudad Real 13005, Spain; [Santiago, P.] Complejo Hosp Jaen, Endocrinol &amp; Nutr Dept, Av Ejercito Espanol 10, Jaen 23007, Spain; [Aranda, J.] Hosp Virgen de la Luz Cuenca, Endocrinol &amp; Nutr Dept, Hermandad Donantes de Sangre S-N, Cuenca 16002, Spain; [Gutierrez-Repiso, C.] Hosp Reg Univ Malaga, Endocrinol &amp; Nutr Dept, Inst Biomed Res Malaga IBIMA, Plaza Hosp Civil S-N, Malaga 29009, Spain</t>
  </si>
  <si>
    <t>Vila, L (reprint author), Hosp St Joan Despi Moises Broggi, Endocrinol &amp; Nutr Dept, Jacint Verdaguer 90, Barcelona 08970, Spain.</t>
  </si>
  <si>
    <t>Synovium and cartilage biomarkers in hemophilic arthropathy</t>
  </si>
  <si>
    <t>Rodriguez-Merchan, EC; De La Corte-Rodriguez, H</t>
  </si>
  <si>
    <t>Radiosynovectomy in haemophilic synovitis of elbows and ankles: Is the effectiveness of yttrium-90 and rhenium-186 different?</t>
  </si>
  <si>
    <t>[Rodriguez-Merchan, E. C.] La Paz Univ Hosp, Dept Orthopaed Surg, Paseo Castellana 261, Madrid 28046, Spain; [De La Corte-Rodriguez, H.] La Paz Univ Hosp, Dept Rehabil &amp; Phys Therapy, Madrid, Spain</t>
  </si>
  <si>
    <t>Brkljac, M; Shah, S; Hay, C; Rodriguez-Merchan, EC</t>
  </si>
  <si>
    <t>Hindfoot fusion in haemophilic arthropathy: 6-year mean follow-up of 41 procedures performed in 28 adult patients</t>
  </si>
  <si>
    <t>[Brkljac, M.] Univ Manchester, Manchester Royal Infirm, Manchester M13 9WL, Lancs, England; [Shah, S.] Manchester Royal Infirm, Dept Orthopaed Surg, Oxford Rd, Manchester M13 9WL, Lancs, England; [Hay, C.] Manchester Royal Infirm, Dept Haematol, Oxford Rd, Manchester M13 9WL, Lancs, England; [Rodriguez-Merchan, E. C.] La Paz Univ Hosp, Dept Orthopaed Surg, Madrid, Spain</t>
  </si>
  <si>
    <t>Brkljac, M (reprint author), Univ Manchester, Manchester Royal Infirm, Manchester M13 9WL, Lancs, England.</t>
  </si>
  <si>
    <t>E87</t>
  </si>
  <si>
    <t>E98</t>
  </si>
  <si>
    <t>Lopez-Franco, M; Lopez-Franco, O; Murciano-Anton, MA; Canamero-Vaquero, M; Fernandez-Acenero, MJ; Herrero-Beaumont, G; Gomez-Barrena, E</t>
  </si>
  <si>
    <t>Meniscal degeneration in human knee osteoarthritis: in situ hybridization and immunohistochemistry study</t>
  </si>
  <si>
    <t>ARCHIVES OF ORTHOPAEDIC AND TRAUMA SURGERY</t>
  </si>
  <si>
    <t>[Lopez-Franco, Mariano] Hosp Infanta Sofia, Serv Cirugia Ortoped &amp; Traumatol, Paseo Europa 34, Madrid 28702, Spain; [Lopez-Franco, O.] Univ Veracruzana, Ctr Estudios &amp; Serv Salud, Xalapa, Veracruz, Mexico; [Lopez-Franco, Mariano; Murciano-Anton, M. A.] Hosp Sur Alcorcon, Dept Orthopaed Surg, Madrid, Spain; [Canamero-Vaquero, M.] Spanish Natl Res Ctr, Comparat Unit Pathol, Madrid, Spain; [Fernandez-Acenero, M. J.] H Clin San Carlos, Dept Pathol Anat, Madrid, Spain; [Herrero-Beaumont, G.] Univ Autonoma Madrid, Fdn Jimenez Diaz, Dept Rheumatol, Madrid, Spain; [Gomez-Barrena, E.] Univ Autonoma Madrid, Hosp La Paz, Dept Orthopaed Surg, Madrid, Spain</t>
  </si>
  <si>
    <t>Lopez-Franco, M (reprint author), Hosp Infanta Sofia, Serv Cirugia Ortoped &amp; Traumatol, Paseo Europa 34, Madrid 28702, Spain.; Lopez-Franco, M (reprint author), Hosp Sur Alcorcon, Dept Orthopaed Surg, Madrid, Spain.</t>
  </si>
  <si>
    <t>0936-8051</t>
  </si>
  <si>
    <t>Patient dissatisfaction after total knee arthroplasty for hemophilic arthropathy and osteoarthritis (non-hemophilia patients)</t>
  </si>
  <si>
    <t>[Carlos Rodriguez-Merchan, E.] La Paz Univ Hosp, Dept Orthopaed Surg, Madrid, Spain</t>
  </si>
  <si>
    <t>Perez-Jorge, C; Gomez-Barrena, E; Horcajada, JP; Puig-Verdie, L; Esteban, J</t>
  </si>
  <si>
    <t>Drug treatments for prosthetic joint infections in the era of multidrug resistance</t>
  </si>
  <si>
    <t>EXPERT OPINION ON PHARMACOTHERAPY</t>
  </si>
  <si>
    <t>[Perez-Jorge, Concepcion; Esteban, Jaime] UAM, IIS Fdn Jimenez Diaz, Dept Clin Microbiol, Bone &amp; Joint Infect Unit, Madrid, Spain; [Gomez-Barrena, Enrique] UAM, Hosp La Paz, Dept Orthopaed Surg, Inst Hlth Res,IdiPaz, Madrid, Spain; [Horcajada, Juan-Pablo] CEXS Univ Pompeu Fabra, Hosp Mar, Serv Infect Dis, Inst Hosp Mar Invest Med, Barcelona, Spain; [Puig-Verdie, Lluis] Hosp Mar, Dept Orthopaed Surg, Inst Hosp Mar Invest Med, Barcelona, Spain</t>
  </si>
  <si>
    <t>Esteban, J (reprint author), IIS Fdn Jimenez Diaz, Dept Clin Microbiol, Ave Reyes Catolicos 2, Madrid 28040, Spain.</t>
  </si>
  <si>
    <t>1465-6566</t>
  </si>
  <si>
    <t>Perez-Tanoira, R; Horwat, D; Kinnari, TJ; Perez-Jorge, C; Gomez-Barrena, E; Migot, S; Esteban, J</t>
  </si>
  <si>
    <t>Bacterial adhesion on biomedical surfaces covered by yttria stabilized zirconia</t>
  </si>
  <si>
    <t>JOURNAL OF MATERIALS SCIENCE-MATERIALS IN MEDICINE</t>
  </si>
  <si>
    <t>[Perez-Tanoira, Ramon; Perez-Jorge, Concepcion; Esteban, Jaime] IIS Fdn Jimenez Diaz, Dept Clin Microbiol, Madrid 28040, Spain; [Perez-Tanoira, Ramon; Kinnari, Teemu J.] Univ Helsinki, Otorhinolaryngol Head &amp; Neck Surg, Helsinki, Finland; [Perez-Tanoira, Ramon; Kinnari, Teemu J.] Helsinki Univ Hosp, Helsinki, Finland; [Horwat, David] Univ Lorraine, Inst Jean Lamour, UMR7198, F-54011 Nancy, France; [Gomez-Barrena, Enrique] IIS La Paz, Dept Traumatol &amp; Orthopaed, Madrid 28046, Spain; [Migot, Sylvie] Inst Jean Lamour, CS 50840, CC MEM, F-54011 Nancy, France</t>
  </si>
  <si>
    <t>Perez-Tanoira, R (reprint author), IIS Fdn Jimenez Diaz, Dept Clin Microbiol, Ave Reyes Catolicos 2, Madrid 28040, Spain.</t>
  </si>
  <si>
    <t>0957-4530</t>
  </si>
  <si>
    <t>Landin, L; Bolado, P; Gajete, MA; Gonzalez-Miranda, A; Bonastre, J</t>
  </si>
  <si>
    <t>Algorithmic surgical enhancement of function after finger revascularisation</t>
  </si>
  <si>
    <t>INDIAN JOURNAL OF PLASTIC SURGERY</t>
  </si>
  <si>
    <t>[Landin, Luis; Bolado, Pedro; Gajete, Maria-Angeles; Gonzalez-Miranda, Alvaro; Bonastre, Jorge] Hosp Univ La Paz, Div Plast &amp; Reconstruct Surg, Paseo Castellana 261, Madrid 28046, Spain</t>
  </si>
  <si>
    <t>Landin, L (reprint author), Hosp Univ La Paz, Div Plast &amp; Reconstruct Surg, Paseo Castellana 261, Madrid 28046, Spain.</t>
  </si>
  <si>
    <t>0970-0358</t>
  </si>
  <si>
    <t>Bravo-Branas, E; Nunez-Villaveiran, T; Casado-Perez, C</t>
  </si>
  <si>
    <t>EPIDERMAL MICROGRAFTS: A NOVEL TECHNIQUE FOR COVERAGE OF SKIN DEFECTS WITHOUT ANAESTHESIA</t>
  </si>
  <si>
    <t>BRITISH JOURNAL OF SURGERY</t>
  </si>
  <si>
    <t>[Bravo-Branas, E.; Nunez-Villaveiran, T.; Casado-Perez, C.] La Paz Univ Hosp, Madrid, Spain</t>
  </si>
  <si>
    <t>0007-1323</t>
  </si>
  <si>
    <t>Retamosa, MLM; Sanchez, CC; Jarillo, LL; Perez, CC</t>
  </si>
  <si>
    <t>PERFORATOR FLAP INTERNAL MAMMARY TO REPAIR STERNOTOMY DEHISCENCE</t>
  </si>
  <si>
    <t>[Manzanares Retamosa, M. L.; Casado Sanchez, C.; Landin Jarillo, L.; Casado Perez, C.] Univ Hosp La Paz, Dept Plast Reconstruct &amp; Burns Unit, Madrid, Spain</t>
  </si>
  <si>
    <t>Reyes, RV; Julia, JB; Urraca, CI</t>
  </si>
  <si>
    <t>VERSATILITY OF PROPELLER PERFORATOR FLAPS IN SOFT TISSUE RECONSTRUCTION</t>
  </si>
  <si>
    <t>[Varela Reyes, R.; Bonastre Julia, J.; Iglesias Urraca, C.] La Paz Univ Hosp, Dept Plast &amp; Reconstruct Surg, Madrid, Spain</t>
  </si>
  <si>
    <t>Transfusion requirements in burn patients undergoing primary wound excision: effect of tranexamic acid.</t>
  </si>
  <si>
    <t>Dominguez, Ana; Alsina, Estibaliz; Landin, Luis; Garcia-Miguel, Javier F; Casado, Cesar; Gilsanz, Fernando</t>
  </si>
  <si>
    <t>Minerva anestesiologica</t>
  </si>
  <si>
    <t>2016 Nov 09 (Epub 2016 Nov 09)</t>
  </si>
  <si>
    <t>Department of Anesthesia and Intensive Care, Burn Unit, Hospital Universitario La Paz, Madrid, Spain - adrh22@gmail.com.</t>
  </si>
  <si>
    <t>1827-1596</t>
  </si>
  <si>
    <t>MEDLINE:27827518</t>
  </si>
  <si>
    <t>Acute kidney injury in critically burned patients resuscitated with a protocol that includes low doses of Hydroxyethyl Starch.</t>
  </si>
  <si>
    <t>Sanchez-Sanchez, M; Garcia-de-Lorenzo, A; Cachafeiro, L; Herrero, E; Asensio, M J; Agrifoglio, A; Flores, E; Estebanez, B; Extremera, P; Iglesias, C; Martinez, J R</t>
  </si>
  <si>
    <t>Annals of burns and fire disasters</t>
  </si>
  <si>
    <t>2016 Sep 30</t>
  </si>
  <si>
    <t>Department of Intensive Care Medicine, University Hospital La Paz-Carlos III/IdiPAZ, Madrid, Spain.</t>
  </si>
  <si>
    <t>1592-9558</t>
  </si>
  <si>
    <t>MEDLINE:28149246</t>
  </si>
  <si>
    <t>ISSN</t>
  </si>
  <si>
    <t>FI</t>
  </si>
  <si>
    <t xml:space="preserve">RANKING </t>
  </si>
  <si>
    <t>ACTA BIOMATERIALIA</t>
  </si>
  <si>
    <t>1742-7061</t>
  </si>
  <si>
    <t>Q1</t>
  </si>
  <si>
    <t>ENGINEERING, BIOMEDICAL - SCIE;</t>
  </si>
  <si>
    <t>2 DE 33</t>
  </si>
  <si>
    <t>Acta cytologica</t>
  </si>
  <si>
    <t>0001-5547</t>
  </si>
  <si>
    <t>NO TIENE</t>
  </si>
  <si>
    <t>NO</t>
  </si>
  <si>
    <t>ACTA DERMATO-VENEREOLOGICA</t>
  </si>
  <si>
    <t>0001-5555</t>
  </si>
  <si>
    <t>DERMATOLOGY - SCIE</t>
  </si>
  <si>
    <t>61/8</t>
  </si>
  <si>
    <t>ACTA DIABETOLOGICA</t>
  </si>
  <si>
    <t>0940-5429</t>
  </si>
  <si>
    <t>Q2</t>
  </si>
  <si>
    <t>ENDOCRINOLOGY &amp; METABOLISM - SCIE</t>
  </si>
  <si>
    <t>60/133</t>
  </si>
  <si>
    <t>Hernandez, C..; Garcia-Ramirez, M..; Garcia-Rocha, M..; Saez-Lopez, C..; Valverde, AM..; Guinovart, JJ..; Simo, R</t>
  </si>
  <si>
    <t>Glycogen storage in the human retinal pigment epithelium: a comparative study of diabetic and non-diabetic donors</t>
  </si>
  <si>
    <t>Q3</t>
  </si>
  <si>
    <t>ENDOCRINOLOGY &amp; METABOLISM</t>
  </si>
  <si>
    <t>128/76</t>
  </si>
  <si>
    <t>NACIONAL</t>
  </si>
  <si>
    <t>[Hernandez, Cristina; Garcia-Ramirez, Marta; Saez-Lopez, Cristina; Simo, Rafael] Univ Autonoma Barcelona, Diabet &amp; Metab Res Unit, Vall dHebron Res Inst, Barcelona 08035, Spain; [Hernandez, Cristina; Garcia-Ramirez, Marta; Garcia-Rocha, Mar; Saez-Lopez, Cristina; Valverde, Angela M.; Guinovart, Joan J.; Simo, Rafael] ISCIII, Ctr Invest Biomed Red Diabet &amp; Enfermedades Metab, Barcelona, Spain; [Garcia-Rocha, Mar; Guinovart, Joan J.] Inst Res Biomed IRB Barcelona, Barcelona, Spain; [Valverde, Angela M.] Inst Invest Biomed Alberto Sols CSIC UAM, Madrid, Spain</t>
  </si>
  <si>
    <t>Hernandez, C (reprint author), Univ Autonoma Barcelona, Diabet &amp; Metab Res Unit, Vall dHebron Res Inst, Pg Vall dHebron 119-129, Barcelona 08035, Spain.</t>
  </si>
  <si>
    <t>Acta medica portuguesa</t>
  </si>
  <si>
    <t>1646-0758</t>
  </si>
  <si>
    <t>Q4</t>
  </si>
  <si>
    <t>MEDICINE, GENERAL &amp; INTERNAL - SCIE</t>
  </si>
  <si>
    <t>Portugal</t>
  </si>
  <si>
    <t>31 Dec 2011</t>
  </si>
  <si>
    <t>MEDLINE:22849898</t>
  </si>
  <si>
    <t>ACTA NEUROLOGICA SCANDINAVICA</t>
  </si>
  <si>
    <t>0001-6314</t>
  </si>
  <si>
    <t>CLINICAL NEUROLOGY - SCIE</t>
  </si>
  <si>
    <t>84/193</t>
  </si>
  <si>
    <t>ACTA OPHTHALMOLOGICA</t>
  </si>
  <si>
    <t>1755-375X</t>
  </si>
  <si>
    <t>OPHTHALMOLOGY - SCIE</t>
  </si>
  <si>
    <t>56/11</t>
  </si>
  <si>
    <t>ACTA ORTHOPAEDICA</t>
  </si>
  <si>
    <t>1745-3674</t>
  </si>
  <si>
    <t>ORTHOPEDICS - SCIE</t>
  </si>
  <si>
    <t>13/74</t>
  </si>
  <si>
    <t>OTORHINOLARYNGOLOGY - SCIE</t>
  </si>
  <si>
    <t>PEDIATRICS - SCIE</t>
  </si>
  <si>
    <t>53/120</t>
  </si>
  <si>
    <t>ACTA PAEDIATRICA SCANDINAVICA</t>
  </si>
  <si>
    <t>0001-656X</t>
  </si>
  <si>
    <t>ACTA REUMATOLOGICA PORTUGUESA</t>
  </si>
  <si>
    <t>0303-464X</t>
  </si>
  <si>
    <t>RHEUMATOLOGY - SCIE</t>
  </si>
  <si>
    <t>28/32</t>
  </si>
  <si>
    <t>UROLOGY &amp; NEPHROLOGY - SCIE</t>
  </si>
  <si>
    <t>63/77</t>
  </si>
  <si>
    <t>ADICCIONES</t>
  </si>
  <si>
    <t>0214-4840</t>
  </si>
  <si>
    <t>SUBSTANCE ABUSE - SCIE</t>
  </si>
  <si>
    <t>15/18</t>
  </si>
  <si>
    <t>ADVANCES IN NUTRITION</t>
  </si>
  <si>
    <t>2161-8313</t>
  </si>
  <si>
    <t>NUTRITION &amp; DIETETICS - SCIE</t>
  </si>
  <si>
    <t>80/7</t>
  </si>
  <si>
    <t>ADVANCES IN SKIN &amp; WOUND CARE</t>
  </si>
  <si>
    <t>1527-7941</t>
  </si>
  <si>
    <t>NURSING - SCIE;</t>
  </si>
  <si>
    <t>39/116</t>
  </si>
  <si>
    <t>ADVANCES IN THERAPY</t>
  </si>
  <si>
    <t>0741-238X</t>
  </si>
  <si>
    <t>PHARMACOLOGY &amp; PHARMACY - SCIE;</t>
  </si>
  <si>
    <t>111/255</t>
  </si>
  <si>
    <t>AGE</t>
  </si>
  <si>
    <t>0161-9152</t>
  </si>
  <si>
    <t>GERIATRICS &amp; GERONTOLOGY - SCIE</t>
  </si>
  <si>
    <t>23/49</t>
  </si>
  <si>
    <t>AGE AND AGEING</t>
  </si>
  <si>
    <t>0002-0729</t>
  </si>
  <si>
    <t>49/7</t>
  </si>
  <si>
    <t>IMMUNOLOGY - SCIE;</t>
  </si>
  <si>
    <t>37/151</t>
  </si>
  <si>
    <t>AIDS AND BEHAVIOR</t>
  </si>
  <si>
    <t>1090-7165</t>
  </si>
  <si>
    <t>PUBLIC, ENVIRONMENTAL &amp; OCCUPATIONAL HEALTH - SSCI;</t>
  </si>
  <si>
    <t>13/153</t>
  </si>
  <si>
    <t>AIDS care</t>
  </si>
  <si>
    <t>1360-0451</t>
  </si>
  <si>
    <t>SOCIAL SCIENCES, BIOMEDICAL - SSCI;</t>
  </si>
  <si>
    <t>39/9</t>
  </si>
  <si>
    <t>39 DE 9</t>
  </si>
  <si>
    <t>INFECTIOUS DISEASES - SCIE;</t>
  </si>
  <si>
    <t>56/83</t>
  </si>
  <si>
    <t>AIDS REVIEWS</t>
  </si>
  <si>
    <t>1139-6121</t>
  </si>
  <si>
    <t>52/83</t>
  </si>
  <si>
    <t>ALCOHOLISM-CLINICAL AND EXPERIMENTAL RESEARCH</t>
  </si>
  <si>
    <t>0145-6008</t>
  </si>
  <si>
    <t>5 DE 18</t>
  </si>
  <si>
    <t>Soler-Vila, H.; Galan, I.; Valencia-Martin, JL.; Leon-Munoz, LM.; Guallar-Castillon, P.; Rodriguez-Artalejo, F</t>
  </si>
  <si>
    <t>Binge Drinking in Spain, 2008-2010</t>
  </si>
  <si>
    <t>SUBSTANCE ABUSE</t>
  </si>
  <si>
    <t>19 DE 5</t>
  </si>
  <si>
    <t>INTERNACIONAL</t>
  </si>
  <si>
    <t>[Soler-Vila, Hosanna; Galan, Inaki; Lorenzo Valencia-Martin, Jose; Leon-Munoz, Luz Ma; Guallar-Castillon, Pilar; Rodriguez-Artalejo, Fernando] Univ Autonoma Madrid, Sch Med, Dept Prevent Med &amp; Publ Hlth, IdiPAZ, E-28049 Madrid, Spain; [Soler-Vila, Hosanna] Univ Miami, Miller Sch Med, Dept Epidemiol &amp; Publ Hlth, Miami, FL 33136 USA; [Galan, Inaki] Inst Salud Carlos III, Natl Ctr Epidemiol, Madrid, Spain; [Lorenzo Valencia-Martin, Jose; Leon-Munoz, Luz Ma; Guallar-Castillon, Pilar; Rodriguez-Artalejo, Fernando] CIBER Epidemiol &amp; Publ Hlth CIBERESP, Madrid, Spain; [Lorenzo Valencia-Martin, Jose] Mostoles Univ Hosp, Dept Prevent Med, Mostoles, Spain</t>
  </si>
  <si>
    <t>Rodriguez-Artalejo, F (reprint author), Univ Autonoma Madrid, Sch Med, Dept Prevent Med &amp; Publ Hlth, Arzobispo Morcillo S-N, E-28049 Madrid, Spain.</t>
  </si>
  <si>
    <t>ALZHEIMERS &amp; DEMENTIA</t>
  </si>
  <si>
    <t>1552-5260</t>
  </si>
  <si>
    <t>3/193</t>
  </si>
  <si>
    <t>127/151</t>
  </si>
  <si>
    <t>ALLERGY - SCIE</t>
  </si>
  <si>
    <t>25 DE 25</t>
  </si>
  <si>
    <t>ALLERGY - SCIE;</t>
  </si>
  <si>
    <t>2 DE 25</t>
  </si>
  <si>
    <t>ALLERGY AND ASTHMA PROCEEDINGS</t>
  </si>
  <si>
    <t>1088-5412</t>
  </si>
  <si>
    <t>25 DE 11</t>
  </si>
  <si>
    <t>ALLERGY ASTHMA &amp; IMMUNOLOGY RESEARCH</t>
  </si>
  <si>
    <t>2092-7355</t>
  </si>
  <si>
    <t>98/151</t>
  </si>
  <si>
    <t>ALLERGY ASTHMA AND CLINICAL IMMUNOLOGY</t>
  </si>
  <si>
    <t>1710-1484</t>
  </si>
  <si>
    <t>103/151</t>
  </si>
  <si>
    <t>CARDIAC &amp; CARDIOVASCULAR SYSTEMS - SCIE</t>
  </si>
  <si>
    <t>26/124</t>
  </si>
  <si>
    <t>AMERICAN JOURNAL OF ALZHEIMERS DISEASE AND OTHER DEMENTIAS</t>
  </si>
  <si>
    <t>1533-3175</t>
  </si>
  <si>
    <t>CLINICAL NEUROLOGY - SCIE;</t>
  </si>
  <si>
    <t>138/193</t>
  </si>
  <si>
    <t>43/124</t>
  </si>
  <si>
    <t>AMERICAN JOURNAL OF CLINICAL DERMATOLOGY</t>
  </si>
  <si>
    <t>1175-0561</t>
  </si>
  <si>
    <t>61/9</t>
  </si>
  <si>
    <t>80/3</t>
  </si>
  <si>
    <t>Lopez-Garcia, E.; Rodriguez-Artalejo, F.; Li, TY.; Fung, TT.; Li, SS.; Willett, WC.; Rimm, EB.; Hu, FB</t>
  </si>
  <si>
    <t>The Mediterranean-style dietary pattern and mortality among men and women with cardiovascular disease</t>
  </si>
  <si>
    <t>NUTRITION &amp; DIETETICS</t>
  </si>
  <si>
    <t>77/3</t>
  </si>
  <si>
    <t>[Lopez-Garcia, Esther; Rodriguez-Artalejo, Fernando] Univ Autonoma Madrid, Dept Prevent Med &amp; Publ Hlth, Sch Med, E-28049 Madrid, Spain; [Lopez-Garcia, Esther; Rodriguez-Artalejo, Fernando] Harvard Univ, Sch Publ Hlth, CIBER Epidemiol &amp; Publ Hlth, Boston, MA 02115 USA; [Li, Tricia Y.; Fung, Teresa T.; Li, Shanshan; Willett, Walter C.; Rimm, Eric B.; Hu, Frank B.] Harvard Univ, Sch Publ Hlth, Dept Nutr, Boston, MA 02115 USA; [Willett, Walter C.; Rimm, Eric B.; Hu, Frank B.] Harvard Univ, Sch Publ Hlth, Dept Epidemiol, Boston, MA 02115 USA; [Li, Tricia Y.; Willett, Walter C.; Rimm, Eric B.; Hu, Frank B.] Brigham &amp; Womens Hosp, Dept Med, Channing Div Network Med, Boston, MA 02115 USA; [Li, Tricia Y.; Willett, Walter C.; Rimm, Eric B.; Hu, Frank B.] Harvard Univ, Sch Med, Boston, MA USA; [Fung, Teresa T.] Simmons Coll, Programs Nutr, Boston, MA 02115 USA</t>
  </si>
  <si>
    <t>Lopez-Garcia, E (reprint author), Univ Autonoma Madrid, Dept Prevent Med &amp; Publ Hlth, Sch Med, Avda Arzobispo Morcillo 4, E-28049 Madrid, Spain.</t>
  </si>
  <si>
    <t>AMERICAN JOURNAL OF DERMATOPATHOLOGY</t>
  </si>
  <si>
    <t>0193-1091</t>
  </si>
  <si>
    <t>q3</t>
  </si>
  <si>
    <t>38/61</t>
  </si>
  <si>
    <t>AMERICAN JOURNAL OF GASTROENTEROLOGY</t>
  </si>
  <si>
    <t>0002-9270</t>
  </si>
  <si>
    <t>GASTROENTEROLOGY &amp; HEPATOLOGY - SCIE</t>
  </si>
  <si>
    <t>79/6</t>
  </si>
  <si>
    <t>AMERICAN JOURNAL OF HEMATOLOGY</t>
  </si>
  <si>
    <t>0361-8609</t>
  </si>
  <si>
    <t>HEMATOLOGY - SCIE</t>
  </si>
  <si>
    <t>13/70</t>
  </si>
  <si>
    <t>AMERICAN JOURNAL OF HUMAN GENETICS</t>
  </si>
  <si>
    <t>0002-9297</t>
  </si>
  <si>
    <t>GENETICS &amp; HEREDITY - SCIE</t>
  </si>
  <si>
    <t>8/166</t>
  </si>
  <si>
    <t>AMERICAN JOURNAL OF HYPERTENSION</t>
  </si>
  <si>
    <t>0895-7061</t>
  </si>
  <si>
    <t>PERIPHERAL VASCULAR DISEASE - SCIE</t>
  </si>
  <si>
    <t>20/63</t>
  </si>
  <si>
    <t>de la Sierra, A.; Gorostidi, M.; Banegas, JR.; Segura, J.; de la Cruz, JJ.; Ruilope, LM</t>
  </si>
  <si>
    <t>Nocturnal Hypertension or Nondipping: Which Is Better Associated With the Cardiovascular Risk Profile?</t>
  </si>
  <si>
    <t>PERIPHERAL VASCULAR DISEASE</t>
  </si>
  <si>
    <t>60/25</t>
  </si>
  <si>
    <t>[de la Sierra, Alejandro] Univ Barcelona, Hosp Mutua Terrassa, Dept Internal Med, Barcelona, Spain; [Gorostidi, Manuel] Hosp Univ Cent Asturias, Dept Nephrol, Oviedo, Spain; [Banegas, Jose R.; de la Cruz, Juan J.] Univ Autonoma Madrid, Dept Prevent Med &amp; Publ Hlth, Madrid, Spain; [Segura, Julian; Ruilope, Luis M.] Hosp 12 Octubre, Hypertens Unit, Madrid, Spain</t>
  </si>
  <si>
    <t>de la Sierra, A (reprint author), Univ Barcelona, Hosp Mutua Terrassa, Dept Internal Med, Barcelona, Spain.</t>
  </si>
  <si>
    <t>AMERICAN JOURNAL OF INFECTION CONTROL</t>
  </si>
  <si>
    <t>0196-6553</t>
  </si>
  <si>
    <t>PUBLIC, ENVIRONMENTAL &amp; OCCUPATIONAL HEALTH - SCIE;</t>
  </si>
  <si>
    <t>70/173</t>
  </si>
  <si>
    <t>AMERICAN JOURNAL OF KIDNEY DISEASES</t>
  </si>
  <si>
    <t>0272-6386</t>
  </si>
  <si>
    <t>77/6</t>
  </si>
  <si>
    <t>AMERICAN JOURNAL OF LAW &amp; MEDICINE</t>
  </si>
  <si>
    <t>0098-8588</t>
  </si>
  <si>
    <t>LAW - SSCI</t>
  </si>
  <si>
    <t>39/149</t>
  </si>
  <si>
    <t>106/166</t>
  </si>
  <si>
    <t>AMERICAN JOURNAL OF MEDICAL GENETICS. PART A</t>
  </si>
  <si>
    <t>AMERICAN JOURNAL OF MEDICINE</t>
  </si>
  <si>
    <t>0002-9343</t>
  </si>
  <si>
    <t>14/155</t>
  </si>
  <si>
    <t>AMERICAN JOURNAL OF OBSTETRICS AND GYNECOLOGY</t>
  </si>
  <si>
    <t>0002-9378</t>
  </si>
  <si>
    <t>OBSTETRICS &amp; GYNECOLOGY - SCIE</t>
  </si>
  <si>
    <t>AMERICAN JOURNAL OF OPHTHALMOLOGY</t>
  </si>
  <si>
    <t>0002-9394</t>
  </si>
  <si>
    <t>56/5</t>
  </si>
  <si>
    <t>American journal of orthopedics (Belle Mead, N.J.)</t>
  </si>
  <si>
    <t>1934-3418</t>
  </si>
  <si>
    <t>EVOLUTIONARY BIOLOGY - SCIE</t>
  </si>
  <si>
    <t>26/46</t>
  </si>
  <si>
    <t>AMERICAN JOURNAL OF PHYSICAL MEDICINE &amp; REHABILITATION</t>
  </si>
  <si>
    <t>0894-9115</t>
  </si>
  <si>
    <t>REHABILITATION - SCIE;</t>
  </si>
  <si>
    <t>65/11</t>
  </si>
  <si>
    <t>AMERICAN JOURNAL OF PHYSIOLOGY-ENDOCRINOLOGY AND METABOLISM</t>
  </si>
  <si>
    <t>0193-1849</t>
  </si>
  <si>
    <t>PHYSIOLOGY - SCIE;</t>
  </si>
  <si>
    <t>83/16</t>
  </si>
  <si>
    <t>AMERICAN JOURNAL OF PHYSIOLOGY-GASTROINTESTINAL AND LIVER PHYSIOLOGY</t>
  </si>
  <si>
    <t>0193-1857</t>
  </si>
  <si>
    <t>GASTROENTEROLOGY &amp; HEPATOLOGY - SCIE;</t>
  </si>
  <si>
    <t>27/79</t>
  </si>
  <si>
    <t>AMERICAN JOURNAL OF PHYSIOLOGY-HEART AND CIRCULATORY PHYSIOLOGY</t>
  </si>
  <si>
    <t>0363-6135</t>
  </si>
  <si>
    <t>CARDIAC &amp; CARDIOVASCULAR SYSTEMS - SCIE;</t>
  </si>
  <si>
    <t>39/124</t>
  </si>
  <si>
    <t>CRITICAL CARE MEDICINE - SCIE;</t>
  </si>
  <si>
    <t>33/2</t>
  </si>
  <si>
    <t>AMERICAN JOURNAL OF SPORTS MEDICINE</t>
  </si>
  <si>
    <t>0363-5465</t>
  </si>
  <si>
    <t>ORTHOPEDICS - SCIE;</t>
  </si>
  <si>
    <t>74/3</t>
  </si>
  <si>
    <t>AMERICAN JOURNAL OF THERAPEUTICS</t>
  </si>
  <si>
    <t>1075-2765</t>
  </si>
  <si>
    <t>PHARMACOLOGY &amp; PHARMACY - SCIE</t>
  </si>
  <si>
    <t>216/255</t>
  </si>
  <si>
    <t>AMERICAN JOURNAL OF TRANSLATIONAL RESEARCH</t>
  </si>
  <si>
    <t>1943-8141</t>
  </si>
  <si>
    <t>ONCOLOGY - SCIE;</t>
  </si>
  <si>
    <t>92/213</t>
  </si>
  <si>
    <t>SURGERY - SCIE;</t>
  </si>
  <si>
    <t>4/200</t>
  </si>
  <si>
    <t>AMERICAN JOURNAL OF TROPICAL MEDICINE AND HYGIENE</t>
  </si>
  <si>
    <t>0002-9637</t>
  </si>
  <si>
    <t>47/173</t>
  </si>
  <si>
    <t>106/120</t>
  </si>
  <si>
    <t>Anales de pediatria (Barcelona, Spain : 2003)</t>
  </si>
  <si>
    <t>1695-9531</t>
  </si>
  <si>
    <t>PUBLIC, ENVIRONMENTAL &amp; OCCUPATIONAL HEALTH - SCIE</t>
  </si>
  <si>
    <t>151/173</t>
  </si>
  <si>
    <t>ANALES ESPANOLES DE PEDIATRIA</t>
  </si>
  <si>
    <t>0302-4342</t>
  </si>
  <si>
    <t>ANALYTICAL CHEMISTRY</t>
  </si>
  <si>
    <t>0003-2700</t>
  </si>
  <si>
    <t>CHEMISTRY, ANALYTICAL - SCIE</t>
  </si>
  <si>
    <t>75/4</t>
  </si>
  <si>
    <t>ANATOMICAL RECORD-ADVANCES IN INTEGRATIVE ANATOMY AND EVOLUTIONARY BIOLOGY</t>
  </si>
  <si>
    <t>1932-8486</t>
  </si>
  <si>
    <t>ANATOMY &amp; MORPHOLOGY - SCIE</t>
  </si>
  <si>
    <t>21 DE 7</t>
  </si>
  <si>
    <t>ANDROLOGY - SCIE</t>
  </si>
  <si>
    <t>2 DE 5</t>
  </si>
  <si>
    <t>ANESTHESIOLOGY</t>
  </si>
  <si>
    <t>0003-3022</t>
  </si>
  <si>
    <t>ANESTHESIOLOGY - SCIE</t>
  </si>
  <si>
    <t>3 DE 31</t>
  </si>
  <si>
    <t>ANGIOGENESIS</t>
  </si>
  <si>
    <t>0969-6970</t>
  </si>
  <si>
    <t>63/11</t>
  </si>
  <si>
    <t>ANGIOLOGIA</t>
  </si>
  <si>
    <t>0003-3170</t>
  </si>
  <si>
    <t>58/151</t>
  </si>
  <si>
    <t>31/70</t>
  </si>
  <si>
    <t>ANNALS OF HEPATOLOGY</t>
  </si>
  <si>
    <t>1665-2681</t>
  </si>
  <si>
    <t>62/79</t>
  </si>
  <si>
    <t>ANNALS OF INDIAN ACADEMY OF NEUROLOGY</t>
  </si>
  <si>
    <t>0972-2327</t>
  </si>
  <si>
    <t>179/193</t>
  </si>
  <si>
    <t>Annals of intensive care</t>
  </si>
  <si>
    <t>2110-5820</t>
  </si>
  <si>
    <t>CRITICAL CARE MEDICINE - SCIE</t>
  </si>
  <si>
    <t>33/8</t>
  </si>
  <si>
    <t>ANNALS OF INTERNAL MEDICINE</t>
  </si>
  <si>
    <t>0003-4819</t>
  </si>
  <si>
    <t>5/155</t>
  </si>
  <si>
    <t>ANNALS OF MEDICINE</t>
  </si>
  <si>
    <t>0785-3890</t>
  </si>
  <si>
    <t>18/156</t>
  </si>
  <si>
    <t>ANNALS OF NEUROLOGY</t>
  </si>
  <si>
    <t>0364-5134</t>
  </si>
  <si>
    <t>NEUROSCIENCES - SCIE;</t>
  </si>
  <si>
    <t>13/256</t>
  </si>
  <si>
    <t>ONCOLOGY - SCIE</t>
  </si>
  <si>
    <t>11/213</t>
  </si>
  <si>
    <t>24/43</t>
  </si>
  <si>
    <t>ANNALS OF PEDIATRIC CARDIOLOGY</t>
  </si>
  <si>
    <t>0974-2069</t>
  </si>
  <si>
    <t>ANNALS OF PLASTIC SURGERY</t>
  </si>
  <si>
    <t>0148-7043</t>
  </si>
  <si>
    <t>SURGERY - SCIE</t>
  </si>
  <si>
    <t>104/200</t>
  </si>
  <si>
    <t>16/200</t>
  </si>
  <si>
    <t>Annals of the American Thoracic Society</t>
  </si>
  <si>
    <t>2325-6621</t>
  </si>
  <si>
    <t>32/1</t>
  </si>
  <si>
    <t>ANNALS OF THORACIC SURGERY</t>
  </si>
  <si>
    <t>0003-4975</t>
  </si>
  <si>
    <t>34/200</t>
  </si>
  <si>
    <t>Annals of thoracic surgery</t>
  </si>
  <si>
    <t>1552-6259</t>
  </si>
  <si>
    <t>Annals of translational medicine</t>
  </si>
  <si>
    <t>2305-5839</t>
  </si>
  <si>
    <t>ANNALS OF TRANSPLANTATION</t>
  </si>
  <si>
    <t>1425-9524</t>
  </si>
  <si>
    <t>137/200</t>
  </si>
  <si>
    <t>Annals of vascular surgery</t>
  </si>
  <si>
    <t>1615-5947</t>
  </si>
  <si>
    <t>136/200</t>
  </si>
  <si>
    <t>ANNALS OF VASCULAR SURGERY</t>
  </si>
  <si>
    <t>0890-5096</t>
  </si>
  <si>
    <t>34/255</t>
  </si>
  <si>
    <t>ENDOCRINOLOGY &amp; METABOLISM - SCIE;</t>
  </si>
  <si>
    <t>11/113</t>
  </si>
  <si>
    <t>ANTIVIRAL THERAPY</t>
  </si>
  <si>
    <t>1359-6535</t>
  </si>
  <si>
    <t>28/83</t>
  </si>
  <si>
    <t>Antiviral therapy</t>
  </si>
  <si>
    <t>2040-2058</t>
  </si>
  <si>
    <t>VIROLOGY - SCIE;</t>
  </si>
  <si>
    <t>15/33</t>
  </si>
  <si>
    <t>SPORT SCIENCES - SCIE;</t>
  </si>
  <si>
    <t>26/82</t>
  </si>
  <si>
    <t>APPLIED RADIATION AND ISOTOPES</t>
  </si>
  <si>
    <t>0969-8043</t>
  </si>
  <si>
    <t>NUCLEAR SCIENCE &amp; TECHNOLOGY - SCIE;</t>
  </si>
  <si>
    <t>14/32</t>
  </si>
  <si>
    <t>APPLIED SURFACE SCIENCE</t>
  </si>
  <si>
    <t>0169-4332</t>
  </si>
  <si>
    <t>MATERIALS SCIENCE, COATINGS &amp; FILMS - SCIE;</t>
  </si>
  <si>
    <t>1 DE 18</t>
  </si>
  <si>
    <t>archives of bone and joint surgery</t>
  </si>
  <si>
    <t>PSYCHOLOGY - SCIE</t>
  </si>
  <si>
    <t>37/76</t>
  </si>
  <si>
    <t>ARCHIVES OF DISEASE IN CHILDHOOD</t>
  </si>
  <si>
    <t>0003-9888</t>
  </si>
  <si>
    <t>13/120</t>
  </si>
  <si>
    <t>4/120</t>
  </si>
  <si>
    <t>35/74</t>
  </si>
  <si>
    <t>ARCHIVES OF PHYSICAL MEDICINE AND REHABILITATION</t>
  </si>
  <si>
    <t>0003-9993</t>
  </si>
  <si>
    <t>REHABILITATION - SCIE</t>
  </si>
  <si>
    <t>65/4</t>
  </si>
  <si>
    <t>113/133</t>
  </si>
  <si>
    <t>ARCHIVES OF TOXICOLOGY</t>
  </si>
  <si>
    <t>0340-5761</t>
  </si>
  <si>
    <t>TOXICOLOGY - SCIE</t>
  </si>
  <si>
    <t>90/5</t>
  </si>
  <si>
    <t>ARCHIVES OF VIROLOGY</t>
  </si>
  <si>
    <t>0304-8608</t>
  </si>
  <si>
    <t>VIROLOGY - SCIE</t>
  </si>
  <si>
    <t>33/22</t>
  </si>
  <si>
    <t>ARCHIVOS ARGENTINOS DE PEDIATRIA</t>
  </si>
  <si>
    <t>0325-0075</t>
  </si>
  <si>
    <t>110/120</t>
  </si>
  <si>
    <t>Archivos argentinos de pediatria</t>
  </si>
  <si>
    <t>1668-3501</t>
  </si>
  <si>
    <t>10/120</t>
  </si>
  <si>
    <t>10.1590/S0325-00752012000200017</t>
  </si>
  <si>
    <t>MEDLINE:22451297</t>
  </si>
  <si>
    <t>RESPIRATORY SYSTEM - SCIE</t>
  </si>
  <si>
    <t>41/58</t>
  </si>
  <si>
    <t>Archivos de cardiologia de Mexico</t>
  </si>
  <si>
    <t>1405-9940</t>
  </si>
  <si>
    <t>Archivos de la Sociedad Espanola de Oftalmologia</t>
  </si>
  <si>
    <t>1989-7286</t>
  </si>
  <si>
    <t>ARTERIOSCLEROSIS THROMBOSIS AND VASCULAR BIOLOGY</t>
  </si>
  <si>
    <t>1079-5642</t>
  </si>
  <si>
    <t>HEMATOLOGY - SCIE;</t>
  </si>
  <si>
    <t>70/7</t>
  </si>
  <si>
    <t>32/4</t>
  </si>
  <si>
    <t>ARTHRITIS AND RHEUMATISM</t>
  </si>
  <si>
    <t>0004-3591</t>
  </si>
  <si>
    <t>32/3</t>
  </si>
  <si>
    <t>32/12</t>
  </si>
  <si>
    <t>32/8</t>
  </si>
  <si>
    <t>ATENCION FARMACEUTICA</t>
  </si>
  <si>
    <t>1139-7357</t>
  </si>
  <si>
    <t>PRIMARY HEALTH CARE - SCIE;</t>
  </si>
  <si>
    <t>15/20</t>
  </si>
  <si>
    <t>ATHEROSCLEROSIS</t>
  </si>
  <si>
    <t>0021-9150</t>
  </si>
  <si>
    <t>63 DE 12</t>
  </si>
  <si>
    <t>AURIS NASUS LARYNX</t>
  </si>
  <si>
    <t>0385-8146</t>
  </si>
  <si>
    <t>30/43</t>
  </si>
  <si>
    <t>AUSTRALASIAN JOURNAL OF DERMATOLOGY</t>
  </si>
  <si>
    <t>0004-8380</t>
  </si>
  <si>
    <t>44/61</t>
  </si>
  <si>
    <t>AUTOIMMUNITY</t>
  </si>
  <si>
    <t>0891-6934</t>
  </si>
  <si>
    <t>IMMUNOLOGY - SCIE</t>
  </si>
  <si>
    <t>72/151</t>
  </si>
  <si>
    <t>AUTOIMMUNITY REVIEWS</t>
  </si>
  <si>
    <t>1568-9972</t>
  </si>
  <si>
    <t>10/151</t>
  </si>
  <si>
    <t>CELL BIOLOGY - SCIE</t>
  </si>
  <si>
    <t>19/187</t>
  </si>
  <si>
    <t>TOXICOLOGY - SCIE;</t>
  </si>
  <si>
    <t>24/90</t>
  </si>
  <si>
    <t>BEST PRACTICE &amp; RESEARCH IN CLINICAL RHEUMATOLOGY</t>
  </si>
  <si>
    <t>1521-6942</t>
  </si>
  <si>
    <t>32/10</t>
  </si>
  <si>
    <t>BIOCHEMICAL AND BIOPHYSICAL RESEARCH COMMUNICATIONS</t>
  </si>
  <si>
    <t>0006-291X</t>
  </si>
  <si>
    <t>BIOCHEMISTRY &amp; MOLECULAR BIOLOGY - SCIE;</t>
  </si>
  <si>
    <t>35/72</t>
  </si>
  <si>
    <t>BIOCHEMICAL JOURNAL</t>
  </si>
  <si>
    <t>0264-6021</t>
  </si>
  <si>
    <t>BIOCHEMISTRY &amp; MOLECULAR BIOLOGY - SCIE</t>
  </si>
  <si>
    <t>94/289</t>
  </si>
  <si>
    <t>BIOCHEMICAL PHARMACOLOGY</t>
  </si>
  <si>
    <t>0006-2952</t>
  </si>
  <si>
    <t>18/255</t>
  </si>
  <si>
    <t>BIOCHEMICAL SOCIETY TRANSACTIONS</t>
  </si>
  <si>
    <t>0300-5127</t>
  </si>
  <si>
    <t>144/289</t>
  </si>
  <si>
    <t>49/289</t>
  </si>
  <si>
    <t>50/289</t>
  </si>
  <si>
    <t>BIOLOGY OF BLOOD AND MARROW TRANSPLANTATION</t>
  </si>
  <si>
    <t>1083-8791</t>
  </si>
  <si>
    <t>TRANSPLANTATION - SCIE;</t>
  </si>
  <si>
    <t>4 DE  25</t>
  </si>
  <si>
    <t>BIOLOGY OF THE CELL</t>
  </si>
  <si>
    <t>0248-4900</t>
  </si>
  <si>
    <t>120/187</t>
  </si>
  <si>
    <t>BIOLOGY OPEN</t>
  </si>
  <si>
    <t>2046-6390</t>
  </si>
  <si>
    <t>BIOLOGY - SCIE</t>
  </si>
  <si>
    <t>24/86</t>
  </si>
  <si>
    <t>BIOMARKERS IN MEDICINE</t>
  </si>
  <si>
    <t>1752-0363</t>
  </si>
  <si>
    <t>MEDICINE, RESEARCH &amp; EXPERIMENTAL - SCIE</t>
  </si>
  <si>
    <t>70/124</t>
  </si>
  <si>
    <t>76/2</t>
  </si>
  <si>
    <t>1878-5905</t>
  </si>
  <si>
    <t>2 DE 76</t>
  </si>
  <si>
    <t>10.1016/j.biomaterials.2016.05.028</t>
  </si>
  <si>
    <t>MEDLINE:27240161</t>
  </si>
  <si>
    <t>BIOMED RESEARCH INTERNATIONAL</t>
  </si>
  <si>
    <t>2314-6133</t>
  </si>
  <si>
    <t>BIOTECHNOLOGY &amp; APPLIED MICROBIOLOGY - SCIE;</t>
  </si>
  <si>
    <t>82/116</t>
  </si>
  <si>
    <t>76/12</t>
  </si>
  <si>
    <t>BIOMEDICAL OPTICS EXPRESS</t>
  </si>
  <si>
    <t>2156-7085</t>
  </si>
  <si>
    <t>OPTICS - SCIE;</t>
  </si>
  <si>
    <t>90/12</t>
  </si>
  <si>
    <t>Biomolecules</t>
  </si>
  <si>
    <t>2218-273X</t>
  </si>
  <si>
    <t>BJU INTERNATIONAL</t>
  </si>
  <si>
    <t>1464-4096</t>
  </si>
  <si>
    <t>77/10</t>
  </si>
  <si>
    <t>70/2</t>
  </si>
  <si>
    <t>59/270</t>
  </si>
  <si>
    <t>BLOOD PRESSURE</t>
  </si>
  <si>
    <t>0803-7051</t>
  </si>
  <si>
    <t>42/63</t>
  </si>
  <si>
    <t>BLOOD PURIFICATION</t>
  </si>
  <si>
    <t>0253-5068</t>
  </si>
  <si>
    <t>UROLOGY &amp; NEPHROLOGY - SCIE;</t>
  </si>
  <si>
    <t>50/77</t>
  </si>
  <si>
    <t>55/70</t>
  </si>
  <si>
    <t>BMC BIOINFORMATICS</t>
  </si>
  <si>
    <t>1471-2105</t>
  </si>
  <si>
    <t>MATHEMATICAL &amp; COMPUTATIONAL BIOLOGY - SCIE;</t>
  </si>
  <si>
    <t>56/10</t>
  </si>
  <si>
    <t>85/213</t>
  </si>
  <si>
    <t>BMC CARDIOVASCULAR DISORDERS</t>
  </si>
  <si>
    <t>1471-2261</t>
  </si>
  <si>
    <t>72/124</t>
  </si>
  <si>
    <t>Halcox, JPJ.; Roy, C.; Tubach, F.; Banegas, JR.; Dallongeville, J.; De Backer, G.; Guallar, E.; Sazova, O.; Medina, J.; Perk, J.; Steg, PG.; Rodriguez-Artalejo, F.; Borghi, C</t>
  </si>
  <si>
    <t>C-reactive protein levels in patients at cardiovascular risk: EURIKA study</t>
  </si>
  <si>
    <t>CARDIAC &amp; CARDIOVASCULAR SYSTEMS</t>
  </si>
  <si>
    <t>123/68</t>
  </si>
  <si>
    <t>[Halcox, Julian P. J.] Cardiff Univ, Wales Heart Res Inst, Cardiff CF14 4XN, S Glam, Wales; [Halcox, Julian P. J.] Swansea Univ, Coll Med, Swansea, W Glam, Wales; [Roy, Carine; Tubach, Florence] Hop Bichat Claude Bernard, AP HP, INSERM, CIE 801, F-75877 Paris 18, France; [Roy, Carine; Tubach, Florence] Hop Bichat Claude Bernard, AP HP, Dept Clin Res, F-75877 Paris 18, France; [Tubach, Florence; Steg, Philippe Gabriel] Univ Paris Diderot, Paris, France; [Banegas, Jose R.; Rodriguez-Artalejo, Fernando] Univ Autonoma Madrid IdiPAZ, Sch Med, Dept Prevent Med &amp; Publ Hlth, Madrid, Spain; [Banegas, Jose R.] Ctr Invest Biomed Red CIBER Epidemiol &amp; Publ Hlth, Madrid, Spain; [Dallongeville, Jean] Inst Pasteur, INSERM, U744, F-59019 Lille, France; [De Backer, Guy] Univ Ghent, Dept Publ Hlth, B-9000 Ghent, Belgium; [Guallar, Eliseo] Johns Hopkins Bloomberg Sch Publ Hlth, Dept Epidemiol, Baltimore, MD USA; [Guallar, Eliseo] Johns Hopkins Bloomberg Sch Publ Hlth, Dept Med, Baltimore, MD USA; [Guallar, Eliseo] Johns Hopkins Bloomberg Sch Publ Hlth, Ctr Prevent Epidemiol &amp; Clin Res, Baltimore, MD USA; [Guallar, Eliseo] Natl Ctr Cardiovasc Res, Dept Cardiovasc Epidemiol &amp; Populat Genet, Madrid, Spain; [Sazova, Oguen] AstraZeneca Global Med Affairs, London, England; [Medina, Jesus] AstraZeneca Farmaceut Spain, Med Evidence Ctr, Global Med Affairs, Madrid, Spain; [Perk, Joep] Linnaeus Univ, Sch Hlth &amp; Caring Sci, Kalmar, Sweden; [Steg, Philippe Gabriel] INSERM, U698, Paris, France; [Steg, Philippe Gabriel] Hop Bichat Claude Bernard, AP HP, F-75877 Paris 18, France; [Borghi, Claudio] Univ Bologna, Dept Internal Med Ageing &amp; Clin Nephrol, Bologna, Italy</t>
  </si>
  <si>
    <t>Halcox, JPJ (reprint author), Cardiff Univ, Wales Heart Res Inst, Heath Pk, Cardiff CF14 4XN, S Glam, Wales.</t>
  </si>
  <si>
    <t>BMC dermatology</t>
  </si>
  <si>
    <t>1471-5945</t>
  </si>
  <si>
    <t>BMC GENOMICS</t>
  </si>
  <si>
    <t>1471-2164</t>
  </si>
  <si>
    <t>32/161</t>
  </si>
  <si>
    <t>BMC IMMUNOLOGY</t>
  </si>
  <si>
    <t>1471-2172</t>
  </si>
  <si>
    <t>107/151</t>
  </si>
  <si>
    <t>BMC INFECTIOUS DISEASES</t>
  </si>
  <si>
    <t>1471-2334</t>
  </si>
  <si>
    <t>INFECTIOUS DISEASES - SCIE</t>
  </si>
  <si>
    <t>33/83</t>
  </si>
  <si>
    <t>BMC MEDICAL GENETICS</t>
  </si>
  <si>
    <t>1471-2350</t>
  </si>
  <si>
    <t>104/166</t>
  </si>
  <si>
    <t>BMC MEDICINE</t>
  </si>
  <si>
    <t>1741-7015</t>
  </si>
  <si>
    <t>8/155</t>
  </si>
  <si>
    <t>BMC MUSCULOSKELETAL DISORDERS</t>
  </si>
  <si>
    <t>1471-2474</t>
  </si>
  <si>
    <t>30/74</t>
  </si>
  <si>
    <t>BMC Nephrology</t>
  </si>
  <si>
    <t>1471-2369</t>
  </si>
  <si>
    <t>29/77</t>
  </si>
  <si>
    <t>BMC NEUROLOGY</t>
  </si>
  <si>
    <t>1471-2377</t>
  </si>
  <si>
    <t>114/193</t>
  </si>
  <si>
    <t>BMC NEUROSCIENCE</t>
  </si>
  <si>
    <t>1471-2202</t>
  </si>
  <si>
    <t>NEUROSCIENCES - SCIE</t>
  </si>
  <si>
    <t>162/256</t>
  </si>
  <si>
    <t>HEALTH CARE SCIENCES &amp; SERVICES - SCIE</t>
  </si>
  <si>
    <t>46/88</t>
  </si>
  <si>
    <t>BMC PSYCHIATRY</t>
  </si>
  <si>
    <t>1471-244X</t>
  </si>
  <si>
    <t>PSYCHIATRY - SCIE</t>
  </si>
  <si>
    <t>57/142</t>
  </si>
  <si>
    <t>BMC PUBLIC HEALTH</t>
  </si>
  <si>
    <t>1471-2458</t>
  </si>
  <si>
    <t>58/173</t>
  </si>
  <si>
    <t>30/58</t>
  </si>
  <si>
    <t>32/155</t>
  </si>
  <si>
    <t>BMJ-BRITISH MEDICAL JOURNAL</t>
  </si>
  <si>
    <t>1756-1833</t>
  </si>
  <si>
    <t>4/155</t>
  </si>
  <si>
    <t>BONE</t>
  </si>
  <si>
    <t>8756-3282</t>
  </si>
  <si>
    <t>38/133</t>
  </si>
  <si>
    <t>BONE &amp; JOINT JOURNAL</t>
  </si>
  <si>
    <t>2049-4394</t>
  </si>
  <si>
    <t>49/200</t>
  </si>
  <si>
    <t>BONE &amp; JOINT RESEARCH</t>
  </si>
  <si>
    <t>2046-3758</t>
  </si>
  <si>
    <t>17/74</t>
  </si>
  <si>
    <t>71/213</t>
  </si>
  <si>
    <t>12/256</t>
  </si>
  <si>
    <t>Lastres-Becker, I.; Innamorato, NG.; Jaworski, T.; Rabano, A.; Kugler, S.; Van Leuven, F.; Cuadrado, A</t>
  </si>
  <si>
    <t>Fractalkine activates NRF2/NFE2L2 and heme oxygenase 1 to restrain tauopathy-induced microgliosis</t>
  </si>
  <si>
    <t>CLINICAL NEUROLOGY</t>
  </si>
  <si>
    <t>192/6</t>
  </si>
  <si>
    <t>[Lastres-Becker, Isabel; Innamorato, Nadia G.; Cuadrado, Antonio] Inst Invest Biomed Alberto Sols UAM CSIC, Ctr Invest Biomed Red Enfermedades Neurodegenerat, Inst Invest Sanitaria La Paz IdiPaz, Madrid 28029, Spain; [Lastres-Becker, Isabel; Innamorato, Nadia G.; Cuadrado, Antonio] Autonomous Univ Madrid, Fac Med, Dept Biochem, E-28049 Madrid, Spain; [Jaworski, Tomasz; Van Leuven, Fred] Katholieke Univ Leuven, Dept Human Genet, Expt Genet Grp LEGTEGG, Louvain, Belgium; [Rabano, Alberto] Inst Salud Carlos III, Fdn CIEN, Dept Neuropathol &amp; Tissue Bank, Unidad Invest Proyecto Alzheimer, Madrid, Spain; [Kuegler, Sebastian] Univ Med Gottingen, Ctr Nanoscale Microscopy &amp; Mol Physiol Brain CNMP, Dept Neurol, Gottingen, Germany</t>
  </si>
  <si>
    <t>Cuadrado, A (reprint author), Inst Invest Biomed Alberto Sols UAM CSIC, C Arturo Duperier 4, Madrid 28029, Spain.</t>
  </si>
  <si>
    <t>126/193</t>
  </si>
  <si>
    <t>BRAIN INJURY</t>
  </si>
  <si>
    <t>0269-9052</t>
  </si>
  <si>
    <t>17/65</t>
  </si>
  <si>
    <t>BRAIN RESEARCH</t>
  </si>
  <si>
    <t>0006-8993</t>
  </si>
  <si>
    <t>143/256</t>
  </si>
  <si>
    <t>ANATOMY &amp; MORPHOLOGY - SCIE;</t>
  </si>
  <si>
    <t>1 DE 21</t>
  </si>
  <si>
    <t>Brazilian journal of anesthesiology (Elsevier)</t>
  </si>
  <si>
    <t>0104-0014</t>
  </si>
  <si>
    <t>BREAST CANCER RESEARCH</t>
  </si>
  <si>
    <t>1465-542X</t>
  </si>
  <si>
    <t>32/213</t>
  </si>
  <si>
    <t>BREAST CANCER RESEARCH AND TREATMENT</t>
  </si>
  <si>
    <t>0167-6806</t>
  </si>
  <si>
    <t>57/213</t>
  </si>
  <si>
    <t>BRITISH JOURNAL OF ANAESTHESIA</t>
  </si>
  <si>
    <t>0007-0912</t>
  </si>
  <si>
    <t>1 DE 31</t>
  </si>
  <si>
    <t>BRITISH JOURNAL OF CANCER</t>
  </si>
  <si>
    <t>0007-0920</t>
  </si>
  <si>
    <t>28/213</t>
  </si>
  <si>
    <t>BRITISH JOURNAL OF CLINICAL PHARMACOLOGY</t>
  </si>
  <si>
    <t>0306-5251</t>
  </si>
  <si>
    <t>49/255</t>
  </si>
  <si>
    <t>British journal of clinical pharmacology</t>
  </si>
  <si>
    <t>1365-2125</t>
  </si>
  <si>
    <t>61/5</t>
  </si>
  <si>
    <t>70/9</t>
  </si>
  <si>
    <t>British journal of haematology</t>
  </si>
  <si>
    <t>BRITISH JOURNAL OF HEALTH PSYCHOLOGY</t>
  </si>
  <si>
    <t>1359-107X</t>
  </si>
  <si>
    <t>PSYCHOLOGY, CLINICAL - SSCI</t>
  </si>
  <si>
    <t>21/122</t>
  </si>
  <si>
    <t>23/80</t>
  </si>
  <si>
    <t>17/255</t>
  </si>
  <si>
    <t>BRITISH JOURNAL OF RHEUMATOLOGY</t>
  </si>
  <si>
    <t>0263-7103</t>
  </si>
  <si>
    <t>BURNS</t>
  </si>
  <si>
    <t>0305-4179</t>
  </si>
  <si>
    <t>76/200</t>
  </si>
  <si>
    <t>CADERNOS DE SAUDE PUBLICA</t>
  </si>
  <si>
    <t>0102-311X</t>
  </si>
  <si>
    <t>139/173</t>
  </si>
  <si>
    <t>CANADIAN JOURNAL OF CARDIOLOGY</t>
  </si>
  <si>
    <t>0828-282X</t>
  </si>
  <si>
    <t>44/124</t>
  </si>
  <si>
    <t>CANADIAN JOURNAL OF MICROBIOLOGY</t>
  </si>
  <si>
    <t>0008-4166</t>
  </si>
  <si>
    <t>122/161</t>
  </si>
  <si>
    <t>CANCER</t>
  </si>
  <si>
    <t>0008-543X</t>
  </si>
  <si>
    <t>26/213</t>
  </si>
  <si>
    <t>CANCER BIOLOGY &amp; THERAPY</t>
  </si>
  <si>
    <t>1538-4047</t>
  </si>
  <si>
    <t>105/213</t>
  </si>
  <si>
    <t>CANCER CAUSES &amp; CONTROL</t>
  </si>
  <si>
    <t>0957-5243</t>
  </si>
  <si>
    <t>40/173</t>
  </si>
  <si>
    <t>CANCER CHEMOTHERAPY AND PHARMACOLOGY</t>
  </si>
  <si>
    <t>0344-5704</t>
  </si>
  <si>
    <t>89/255</t>
  </si>
  <si>
    <t>CANCER EPIDEMIOLOGY BIOMARKERS &amp; PREVENTION</t>
  </si>
  <si>
    <t>1055-9965</t>
  </si>
  <si>
    <t>25/173</t>
  </si>
  <si>
    <t>CANCER GENETICS</t>
  </si>
  <si>
    <t>2210-7762</t>
  </si>
  <si>
    <t>135/213</t>
  </si>
  <si>
    <t>23/213</t>
  </si>
  <si>
    <t>Cancer management and research</t>
  </si>
  <si>
    <t>1179-1322</t>
  </si>
  <si>
    <t>CANCER MEDICINE</t>
  </si>
  <si>
    <t>2045-7634</t>
  </si>
  <si>
    <t>107/213</t>
  </si>
  <si>
    <t>13/213</t>
  </si>
  <si>
    <t>CANCER TREATMENT REVIEWS</t>
  </si>
  <si>
    <t>0305-7372</t>
  </si>
  <si>
    <t>14/213</t>
  </si>
  <si>
    <t>CARCINOGENESIS</t>
  </si>
  <si>
    <t>0143-3334</t>
  </si>
  <si>
    <t>37/213</t>
  </si>
  <si>
    <t>CARDIOLOGY IN THE YOUNG</t>
  </si>
  <si>
    <t>1047-9511</t>
  </si>
  <si>
    <t>PEDIATRICS - SCIE;</t>
  </si>
  <si>
    <t>102/120</t>
  </si>
  <si>
    <t>23/124</t>
  </si>
  <si>
    <t>CARDIOVASCULAR RESEARCH</t>
  </si>
  <si>
    <t>0008-6363</t>
  </si>
  <si>
    <t>16/124</t>
  </si>
  <si>
    <t>CARDIOVASCULAR ULTRASOUND</t>
  </si>
  <si>
    <t>1476-7120</t>
  </si>
  <si>
    <t>85/124</t>
  </si>
  <si>
    <t>Case reports in genetics</t>
  </si>
  <si>
    <t>2090-6544</t>
  </si>
  <si>
    <t>Case reports in obstetrics and gynecology</t>
  </si>
  <si>
    <t>2090-6684</t>
  </si>
  <si>
    <t>Case reports in pediatrics</t>
  </si>
  <si>
    <t>2090-6803</t>
  </si>
  <si>
    <t>Case reports in pulmonology</t>
  </si>
  <si>
    <t>2090-6846</t>
  </si>
  <si>
    <t>Case reports in vascular medicine</t>
  </si>
  <si>
    <t>2090-6986</t>
  </si>
  <si>
    <t>63/124</t>
  </si>
  <si>
    <t>CELL</t>
  </si>
  <si>
    <t>0092-8674</t>
  </si>
  <si>
    <t>2/289</t>
  </si>
  <si>
    <t>CELL CALCIUM</t>
  </si>
  <si>
    <t>0143-4160</t>
  </si>
  <si>
    <t>102/187</t>
  </si>
  <si>
    <t>CELL CYCLE</t>
  </si>
  <si>
    <t>1538-4101</t>
  </si>
  <si>
    <t>68/187</t>
  </si>
  <si>
    <t>38/187</t>
  </si>
  <si>
    <t>CELL DEATH AND DIFFERENTIATION</t>
  </si>
  <si>
    <t>1350-9047</t>
  </si>
  <si>
    <t>23/289</t>
  </si>
  <si>
    <t>CELL BIOLOGY - SCIE;</t>
  </si>
  <si>
    <t>37/187</t>
  </si>
  <si>
    <t>CEPHALALGIA</t>
  </si>
  <si>
    <t>0333-1024</t>
  </si>
  <si>
    <t>13/193</t>
  </si>
  <si>
    <t>CEREBELLUM</t>
  </si>
  <si>
    <t>1473-4222</t>
  </si>
  <si>
    <t>152/256</t>
  </si>
  <si>
    <t>Cerebellum &amp; ataxias</t>
  </si>
  <si>
    <t>2053-8871</t>
  </si>
  <si>
    <t>CEREBRAL CORTEX</t>
  </si>
  <si>
    <t>1047-3211</t>
  </si>
  <si>
    <t>17/256</t>
  </si>
  <si>
    <t>PERIPHERAL VASCULAR DISEASE - SCIE;</t>
  </si>
  <si>
    <t>15/63</t>
  </si>
  <si>
    <t>2/124</t>
  </si>
  <si>
    <t>31/124</t>
  </si>
  <si>
    <t>CIRCULATION RESEARCH</t>
  </si>
  <si>
    <t>0009-7330</t>
  </si>
  <si>
    <t>124/4</t>
  </si>
  <si>
    <t>Circulation. Cardiovascular interventions</t>
  </si>
  <si>
    <t>1941-7632</t>
  </si>
  <si>
    <t>14/124</t>
  </si>
  <si>
    <t>CIRCULATION-CARDIOVASCULAR GENETICS</t>
  </si>
  <si>
    <t>1942-325X</t>
  </si>
  <si>
    <t>34/124</t>
  </si>
  <si>
    <t>CIRCULATION-CARDIOVASCULAR IMAGING</t>
  </si>
  <si>
    <t>1941-9651</t>
  </si>
  <si>
    <t>12/124</t>
  </si>
  <si>
    <t>Circulation-Cardiovascular Interventions</t>
  </si>
  <si>
    <t>29/124</t>
  </si>
  <si>
    <t>CIRUGIA ESPANOLA</t>
  </si>
  <si>
    <t>0009-739X</t>
  </si>
  <si>
    <t>140/200</t>
  </si>
  <si>
    <t>CLINICA CHIMICA ACTA</t>
  </si>
  <si>
    <t>0009-8981</t>
  </si>
  <si>
    <t>MEDICAL LABORATORY TECHNOLOGY - SCIE</t>
  </si>
  <si>
    <t>30 DE 7</t>
  </si>
  <si>
    <t>Clinica e investigacion en arteriosclerosis</t>
  </si>
  <si>
    <t>1578-1879</t>
  </si>
  <si>
    <t>153/213</t>
  </si>
  <si>
    <t>CLINICAL AND APPLIED THROMBOSIS-HEMOSTASIS</t>
  </si>
  <si>
    <t>1076-0296</t>
  </si>
  <si>
    <t>43/63</t>
  </si>
  <si>
    <t>CLINICAL AND EXPERIMENTAL ALLERGY</t>
  </si>
  <si>
    <t>0954-7894</t>
  </si>
  <si>
    <t>26/151</t>
  </si>
  <si>
    <t>CLINICAL AND EXPERIMENTAL DERMATOLOGY</t>
  </si>
  <si>
    <t>0307-6938</t>
  </si>
  <si>
    <t>43/61</t>
  </si>
  <si>
    <t>63/151</t>
  </si>
  <si>
    <t>80/80</t>
  </si>
  <si>
    <t>CLINICAL AND EXPERIMENTAL OPHTHALMOLOGY</t>
  </si>
  <si>
    <t>1442-6404</t>
  </si>
  <si>
    <t>56/16</t>
  </si>
  <si>
    <t>154/255</t>
  </si>
  <si>
    <t>Segura, J.; Banegas, JR.; Ruilope, LM</t>
  </si>
  <si>
    <t>Usefulness of ambulatory blood pressure monitoring (ABPM) in daily clinical practice: Data from the Spanish ABPM registry</t>
  </si>
  <si>
    <t>PHARMACOLOGY &amp; PHARMACY</t>
  </si>
  <si>
    <t>83/41</t>
  </si>
  <si>
    <t>[Segura, Julian; Ruilope, Luis M.] Hosp 12 Octubre, Hypertens Unit, Dept Nephrol, E-28041 Madrid, Spain; [Banegas, Jose R.; Ruilope, Luis M.] Univ Autonoma Madrid, Dept Prevent Med &amp; Publ Hlth, Madrid, Spain</t>
  </si>
  <si>
    <t>Segura, J (reprint author), Hosp 12 Octubre, Ctr Actividades Ambulatorias, Dept Nephrol, Hypertens Unit, Planta 1,Bloque A,Ave Cordoba S-N, E-28041 Madrid, Spain.</t>
  </si>
  <si>
    <t>16/32</t>
  </si>
  <si>
    <t>CLINICAL AND LABORATORY HAEMATOLOGY</t>
  </si>
  <si>
    <t>0141-9854</t>
  </si>
  <si>
    <t>CLINICAL AND VACCINE IMMUNOLOGY</t>
  </si>
  <si>
    <t>1556-6811</t>
  </si>
  <si>
    <t>104/151</t>
  </si>
  <si>
    <t>CLINICAL BIOCHEMISTRY</t>
  </si>
  <si>
    <t>0009-9120</t>
  </si>
  <si>
    <t>30 DE 9</t>
  </si>
  <si>
    <t>12/213</t>
  </si>
  <si>
    <t>CLINICAL CARDIOLOGY</t>
  </si>
  <si>
    <t>0160-9289</t>
  </si>
  <si>
    <t>56/124</t>
  </si>
  <si>
    <t>CLINICAL CHEMISTRY AND LABORATORY MEDICINE</t>
  </si>
  <si>
    <t>1434-6621</t>
  </si>
  <si>
    <t>30 DE 5</t>
  </si>
  <si>
    <t>CLINICAL DRUG INVESTIGATION</t>
  </si>
  <si>
    <t>1173-2563</t>
  </si>
  <si>
    <t>165/255</t>
  </si>
  <si>
    <t>44/133</t>
  </si>
  <si>
    <t>CLINICAL EPIGENETICS</t>
  </si>
  <si>
    <t>1868-7083</t>
  </si>
  <si>
    <t>51/213</t>
  </si>
  <si>
    <t>CLINICAL GENETICS</t>
  </si>
  <si>
    <t>0009-9163</t>
  </si>
  <si>
    <t>42/166</t>
  </si>
  <si>
    <t>CLINICAL GENITOURINARY CANCER</t>
  </si>
  <si>
    <t>1558-7673</t>
  </si>
  <si>
    <t>25/77</t>
  </si>
  <si>
    <t>45/151</t>
  </si>
  <si>
    <t>CLINICAL INFECTIOUS DISEASES</t>
  </si>
  <si>
    <t>1058-4838</t>
  </si>
  <si>
    <t>9/151</t>
  </si>
  <si>
    <t>CLINICAL JOURNAL OF THE AMERICAN SOCIETY OF NEPHROLOGY</t>
  </si>
  <si>
    <t>1555-9041</t>
  </si>
  <si>
    <t>77/9</t>
  </si>
  <si>
    <t>Clinical kidney journal</t>
  </si>
  <si>
    <t>2048-8505</t>
  </si>
  <si>
    <t>CLINICAL LUNG CANCER</t>
  </si>
  <si>
    <t>1525-7304</t>
  </si>
  <si>
    <t>99/213</t>
  </si>
  <si>
    <t>Clinical Medicine Insights. Cardiology</t>
  </si>
  <si>
    <t>1179-5468</t>
  </si>
  <si>
    <t>MICROBIOLOGY - SCIE;</t>
  </si>
  <si>
    <t>83/10</t>
  </si>
  <si>
    <t>Clinical microbiology and infection : the official publication of the European Society of Clinical Microbiology and Infectious Diseases</t>
  </si>
  <si>
    <t>1469-0691</t>
  </si>
  <si>
    <t>CLINICAL NEUROPHARMACOLOGY</t>
  </si>
  <si>
    <t>0362-5664</t>
  </si>
  <si>
    <t>129/193</t>
  </si>
  <si>
    <t>CLINICAL NUCLEAR MEDICINE</t>
  </si>
  <si>
    <t>0363-9762</t>
  </si>
  <si>
    <t>RADIOLOGY, NUCLEAR MEDICINE &amp; MEDICAL IMAGING - SCIE</t>
  </si>
  <si>
    <t>80/10</t>
  </si>
  <si>
    <t>CLINICAL ORTHOPAEDICS AND RELATED RESEARCH</t>
  </si>
  <si>
    <t>0009-921X</t>
  </si>
  <si>
    <t>74/6</t>
  </si>
  <si>
    <t>CLINICAL PSYCHOLOGY &amp; PSYCHOTHERAPY</t>
  </si>
  <si>
    <t>1063-3995</t>
  </si>
  <si>
    <t>29/122</t>
  </si>
  <si>
    <t>CLINICAL REVIEWS IN ALLERGY &amp; IMMUNOLOGY</t>
  </si>
  <si>
    <t>1080-0549</t>
  </si>
  <si>
    <t>29/151</t>
  </si>
  <si>
    <t>32/20</t>
  </si>
  <si>
    <t>CLINICAL SCIENCE</t>
  </si>
  <si>
    <t>0143-5221</t>
  </si>
  <si>
    <t>CLINICAL TRANSPLANTATION</t>
  </si>
  <si>
    <t>0902-0063</t>
  </si>
  <si>
    <t>78/200</t>
  </si>
  <si>
    <t>CLINICS</t>
  </si>
  <si>
    <t>1807-5932</t>
  </si>
  <si>
    <t>73/155</t>
  </si>
  <si>
    <t>CLINICS AND RESEARCH IN HEPATOLOGY AND GASTROENTEROLOGY</t>
  </si>
  <si>
    <t>2210-7401</t>
  </si>
  <si>
    <t>60/79</t>
  </si>
  <si>
    <t>COCHRANE DATABASE OF SYSTEMATIC REVIEWS</t>
  </si>
  <si>
    <t>1469-493X</t>
  </si>
  <si>
    <t>12/155</t>
  </si>
  <si>
    <t>COLD SPRING HARBOR PERSPECTIVES IN BIOLOGY</t>
  </si>
  <si>
    <t>1943-0264</t>
  </si>
  <si>
    <t>18/187</t>
  </si>
  <si>
    <t>COLORECTAL CANCER</t>
  </si>
  <si>
    <t>1758-194X</t>
  </si>
  <si>
    <t>Colorectal Disease</t>
  </si>
  <si>
    <t>1462-8910</t>
  </si>
  <si>
    <t>43/79</t>
  </si>
  <si>
    <t>CONTEMPORARY CLINICAL TRIALS</t>
  </si>
  <si>
    <t>1551-7144</t>
  </si>
  <si>
    <t>150/255</t>
  </si>
  <si>
    <t>34/58</t>
  </si>
  <si>
    <t>CRANIOMAXILLOFACIAL TRAUMA &amp; RECONSTRUCTION</t>
  </si>
  <si>
    <t>1943-3875</t>
  </si>
  <si>
    <t>CRITICAL CARE</t>
  </si>
  <si>
    <t>1466-609X</t>
  </si>
  <si>
    <t>33/7</t>
  </si>
  <si>
    <t>CRITICAL CARE MEDICINE</t>
  </si>
  <si>
    <t>0090-3493</t>
  </si>
  <si>
    <t>33/4</t>
  </si>
  <si>
    <t>68/213</t>
  </si>
  <si>
    <t>CURRENT DRUG TARGETS</t>
  </si>
  <si>
    <t>1389-4501</t>
  </si>
  <si>
    <t>75/255</t>
  </si>
  <si>
    <t>CURRENT EYE RESEARCH</t>
  </si>
  <si>
    <t>0271-3683</t>
  </si>
  <si>
    <t>22/56</t>
  </si>
  <si>
    <t>Current medical research and opinion</t>
  </si>
  <si>
    <t>1473-4877</t>
  </si>
  <si>
    <t>MEDICINE, GENERAL &amp; INTERNAL - SCIE;</t>
  </si>
  <si>
    <t>30/155</t>
  </si>
  <si>
    <t>CURRENT MEDICAL RESEARCH AND OPINION</t>
  </si>
  <si>
    <t>0300-7995</t>
  </si>
  <si>
    <t>CURRENT MEDICINAL CHEMISTRY</t>
  </si>
  <si>
    <t>0929-8673</t>
  </si>
  <si>
    <t>CHEMISTRY, MEDICINAL - SCIE;</t>
  </si>
  <si>
    <t>59/10</t>
  </si>
  <si>
    <t>CURRENT MOLECULAR MEDICINE</t>
  </si>
  <si>
    <t>1566-5240</t>
  </si>
  <si>
    <t>47/124</t>
  </si>
  <si>
    <t>CURRENT ONCOLOGY</t>
  </si>
  <si>
    <t>1198-0052</t>
  </si>
  <si>
    <t>163/213</t>
  </si>
  <si>
    <t>25 DE 10</t>
  </si>
  <si>
    <t>CURRENT OPINION IN HIV AND AIDS</t>
  </si>
  <si>
    <t>1746-630X</t>
  </si>
  <si>
    <t>38/151</t>
  </si>
  <si>
    <t>CURRENT OPINION IN OBSTETRICS &amp; GYNECOLOGY</t>
  </si>
  <si>
    <t>1040-872X</t>
  </si>
  <si>
    <t>29/80</t>
  </si>
  <si>
    <t>CURRENT OPINION IN ORGAN TRANSPLANTATION</t>
  </si>
  <si>
    <t>1087-2418</t>
  </si>
  <si>
    <t>TRANSPLANTATION - SCIE</t>
  </si>
  <si>
    <t>13/25</t>
  </si>
  <si>
    <t>Current pediatric reviews</t>
  </si>
  <si>
    <t>1875-6336</t>
  </si>
  <si>
    <t>CURRENT PHARMACEUTICAL DESIGN</t>
  </si>
  <si>
    <t>1381-6128</t>
  </si>
  <si>
    <t>74/255</t>
  </si>
  <si>
    <t>CURRENT RHEUMATOLOGY REPORTS</t>
  </si>
  <si>
    <t>1523-3774</t>
  </si>
  <si>
    <t>13/32</t>
  </si>
  <si>
    <t>CURRENT VASCULAR PHARMACOLOGY</t>
  </si>
  <si>
    <t>1570-1611</t>
  </si>
  <si>
    <t>126/255</t>
  </si>
  <si>
    <t>CYTOKINE</t>
  </si>
  <si>
    <t>1043-4666</t>
  </si>
  <si>
    <t>124/289</t>
  </si>
  <si>
    <t>CYTOKINE &amp; GROWTH FACTOR REVIEWS</t>
  </si>
  <si>
    <t>1359-6101</t>
  </si>
  <si>
    <t>32/289</t>
  </si>
  <si>
    <t>CYTOMETRY PART B-CLINICAL CYTOMETRY</t>
  </si>
  <si>
    <t>1552-4949</t>
  </si>
  <si>
    <t>MEDICAL LABORATORY TECHNOLOGY - SCIE;</t>
  </si>
  <si>
    <t>30 DE 6</t>
  </si>
  <si>
    <t>6 DE 30</t>
  </si>
  <si>
    <t>CYTOTHERAPY</t>
  </si>
  <si>
    <t>1465-3249</t>
  </si>
  <si>
    <t>38/161</t>
  </si>
  <si>
    <t>CHEMISTRY &amp; BIOLOGY</t>
  </si>
  <si>
    <t>1074-5521</t>
  </si>
  <si>
    <t>38/289</t>
  </si>
  <si>
    <t>CHEMOTHERAPY</t>
  </si>
  <si>
    <t>0009-3157</t>
  </si>
  <si>
    <t>197/213</t>
  </si>
  <si>
    <t>33/5</t>
  </si>
  <si>
    <t>CHILDS NERVOUS SYSTEM</t>
  </si>
  <si>
    <t>0256-7040</t>
  </si>
  <si>
    <t>128/200</t>
  </si>
  <si>
    <t>DALTON TRANSACTIONS</t>
  </si>
  <si>
    <t>1477-9226</t>
  </si>
  <si>
    <t>CHEMISTRY, INORGANIC &amp; NUCLEAR - SCIE</t>
  </si>
  <si>
    <t>46/10</t>
  </si>
  <si>
    <t>DANISH MEDICAL JOURNAL</t>
  </si>
  <si>
    <t>2245-1919</t>
  </si>
  <si>
    <t>90/155</t>
  </si>
  <si>
    <t>DEMENTIA AND GERIATRIC COGNITIVE DISORDERS</t>
  </si>
  <si>
    <t>1420-8008</t>
  </si>
  <si>
    <t>GERIATRICS &amp; GERONTOLOGY - SCIE;</t>
  </si>
  <si>
    <t>49/11</t>
  </si>
  <si>
    <t>DERMATOLOGY</t>
  </si>
  <si>
    <t>1018-8665</t>
  </si>
  <si>
    <t>35/61</t>
  </si>
  <si>
    <t>DEVELOPMENTAL CELL</t>
  </si>
  <si>
    <t>1534-5807</t>
  </si>
  <si>
    <t>DEVELOPMENTAL BIOLOGY - SCIE;</t>
  </si>
  <si>
    <t>41/3</t>
  </si>
  <si>
    <t>9/133</t>
  </si>
  <si>
    <t>Diabetes</t>
  </si>
  <si>
    <t>1939-327X</t>
  </si>
  <si>
    <t>7/133</t>
  </si>
  <si>
    <t>DIABETES OBESITY &amp; METABOLISM</t>
  </si>
  <si>
    <t>1462-8902</t>
  </si>
  <si>
    <t>13/133</t>
  </si>
  <si>
    <t>DIABETES RESEARCH AND CLINICAL PRACTICE</t>
  </si>
  <si>
    <t>0168-8227</t>
  </si>
  <si>
    <t>63/133</t>
  </si>
  <si>
    <t>DIABETES-METABOLISM RESEARCH AND REVIEWS</t>
  </si>
  <si>
    <t>1520-7560</t>
  </si>
  <si>
    <t>61/133</t>
  </si>
  <si>
    <t>Mesas, AE.; Guallar-Castillon, P.; Lopez-Garcia, E.; Leon-Munoz, LM.; Graciani, A.; Banegas, JR.; Rodriguez-Artalejo, F</t>
  </si>
  <si>
    <t>Sleep quality and the metabolic syndrome: the role of sleep duration and lifestyle</t>
  </si>
  <si>
    <t>128/47</t>
  </si>
  <si>
    <t>[Mesas, Arthur Eumann] Univ Estadual Londrina, Dept Publ Hlth, Hlth Sci Ctr, Londrina, PR, Brazil; [Guallar-Castillon, Pilar; Lopez-Garcia, Esther; Maria Leon-Munoz, Luz; Graciani, Auxiliadora; Ramon Banegas, Jose; Rodriguez-Artalejo, Fernando] Univ Autonoma Madrid, IdiPAZ CIBER Epidemiol &amp; Publ Hlth CIBERESP, Sch Med, Dept Prevent Med &amp; Publ Hlth, Madrid, Spain</t>
  </si>
  <si>
    <t>Rodriguez-Artalejo, F (reprint author), Univ Autonoma Madrid, IdiPAZ CIBER Epidemiol &amp; Publ Hlth CIBERESP, Sch Med, Dept Prevent Med &amp; Publ Hlth, Madrid, Spain.</t>
  </si>
  <si>
    <t>DIABETIC MEDICINE</t>
  </si>
  <si>
    <t>0742-3071</t>
  </si>
  <si>
    <t>56/133</t>
  </si>
  <si>
    <t>DIAGNOSTIC MICROBIOLOGY AND INFECTIOUS DISEASE</t>
  </si>
  <si>
    <t>0732-8893</t>
  </si>
  <si>
    <t>64/123</t>
  </si>
  <si>
    <t>DIAGNOSTIC PATHOLOGY</t>
  </si>
  <si>
    <t>1746-1596</t>
  </si>
  <si>
    <t>PATHOLOGY - SCIE</t>
  </si>
  <si>
    <t>39/79</t>
  </si>
  <si>
    <t>DIFFERENTIATION</t>
  </si>
  <si>
    <t>0301-4681</t>
  </si>
  <si>
    <t>19/41</t>
  </si>
  <si>
    <t>DIGESTION</t>
  </si>
  <si>
    <t>0012-2823</t>
  </si>
  <si>
    <t>59/79</t>
  </si>
  <si>
    <t>DIGESTIVE DISEASES AND SCIENCES</t>
  </si>
  <si>
    <t>0163-2116</t>
  </si>
  <si>
    <t>42/79</t>
  </si>
  <si>
    <t>DISCOVERY MEDICINE</t>
  </si>
  <si>
    <t>1539-6509</t>
  </si>
  <si>
    <t>35/124</t>
  </si>
  <si>
    <t>PATHOLOGY - SCIE;</t>
  </si>
  <si>
    <t>79/10</t>
  </si>
  <si>
    <t>Gonzalez-Rodriguez, A.; Reibert, B.; Amann, T.; Constien, R.; Rondinone, CM.; Valverde, AM</t>
  </si>
  <si>
    <t>In vivo siRNA delivery of Keap1 modulates death and survival signaling pathways and attenuates concanavalin-A-induced acute liver injury in mice</t>
  </si>
  <si>
    <t>PATHOLOGY</t>
  </si>
  <si>
    <t>75/7</t>
  </si>
  <si>
    <t>[Gonzalez-Rodriguez, Agueda; Valverde, Angela M.] Inst Salud Carlos III, Ctr Invest Biomed Red Diabet &amp; Enfermedades Metab, Madrid, Spain; [Gonzalez-Rodriguez, Agueda; Valverde, Angela M.] Univ Autonoma Madrid, CSIC, Inst Invest Biomed Alberto Sols, E-28049 Madrid, Spain; [Reibert, Bjorn; Amann, Thomas; Constien, Rainier] Roche Kulmbach GmbH, D-95326 Kulmbach, Germany; [Rondinone, Cristina M.] Hoffmann La Roche Inc, Metab Dis, Nutley, NJ 07110 USA</t>
  </si>
  <si>
    <t>Gonzalez-Rodriguez, A (reprint author), Inst Salud Carlos III, Ctr Invest Biomed Red Diabet &amp; Enfermedades Metab, Madrid, Spain.</t>
  </si>
  <si>
    <t>DISEASES OF THE COLON &amp; RECTUM</t>
  </si>
  <si>
    <t>0012-3706</t>
  </si>
  <si>
    <t>13/200</t>
  </si>
  <si>
    <t>DNA AND CELL BIOLOGY</t>
  </si>
  <si>
    <t>1044-5498</t>
  </si>
  <si>
    <t>GENETICS &amp; HEREDITY - SCIE;</t>
  </si>
  <si>
    <t>80/166</t>
  </si>
  <si>
    <t>4 DE 18</t>
  </si>
  <si>
    <t>Soler-Vila, H.; Galan, I.; Donado-Campos, J.; Sanchez-Alfonso, F.; Valencia-Martin, JL.; Morilla, F.; Leon-Munoz, LM.; Rodriguez-Artalejo, F</t>
  </si>
  <si>
    <t>Three-year changes in drinking patterns in Spain: A prospective population-based cohort study</t>
  </si>
  <si>
    <t>19 DE 3</t>
  </si>
  <si>
    <t>[Soler-Vila, Hosanna; Galan, Inaki; Donado-Campos, Juan; Sanchez-Alfonso, Fernando; Lorenzo Valencia-Martin, Jose; Leon-Munoz, Luz Ma; Rodriguez-Artalejo, Fernando] Univ Autonoma Madrid IdiPAZ, Sch Med, Dept Prevent Med &amp; Publ Hlth, Madrid 28029, Spain; [Soler-Vila, Hosanna] Univ Miami, Miller Sch Med, Dept Epidemiol &amp; Publ Hlth, Miami, FL 33136 USA; [Galan, Inaki] Inst Salud Carlos III, Natl Ctr Epidemiol, Madrid 28029, Spain; [Lorenzo Valencia-Martin, Jose; Leon-Munoz, Luz Ma; Rodriguez-Artalejo, Fernando] Inst Salud Carlos III, CIBER Epidemiol &amp; Publ Hlth CIBERESP, Madrid 28029, Spain; [Lorenzo Valencia-Martin, Jose] Mostoles Univ Hosp, Dept Prevent Med, Mostoles 28935, Spain; [Morilla, Fernando] UNED, Dept Comp Sci &amp; Automat Control, Madrid 28040, Spain</t>
  </si>
  <si>
    <t>Rodriguez-Artalejo, F (reprint author), Univ Autonoma Madrid, Sch Med, Dept Prevent Med &amp; Publ Hlth, Arzobispo Morcillo S-N, Madrid 28029, Spain.</t>
  </si>
  <si>
    <t>DRUG DESIGN DEVELOPMENT AND THERAPY</t>
  </si>
  <si>
    <t>1177-8881</t>
  </si>
  <si>
    <t>84/255</t>
  </si>
  <si>
    <t>29/173</t>
  </si>
  <si>
    <t>DRUGS</t>
  </si>
  <si>
    <t>0012-6667</t>
  </si>
  <si>
    <t>24/255</t>
  </si>
  <si>
    <t>DRUGS OF TODAY</t>
  </si>
  <si>
    <t>1699-3993</t>
  </si>
  <si>
    <t>214/255</t>
  </si>
  <si>
    <t>EARLY HUMAN DEVELOPMENT</t>
  </si>
  <si>
    <t>0378-3782</t>
  </si>
  <si>
    <t>42/120</t>
  </si>
  <si>
    <t>ECONOMICS OF EDUCATION REVIEW</t>
  </si>
  <si>
    <t>0272-7757</t>
  </si>
  <si>
    <t>EDUCATION &amp; EDUCATIONAL RESEARCH - SSCI;</t>
  </si>
  <si>
    <t>5/231</t>
  </si>
  <si>
    <t>ECHOCARDIOGRAPHY-A JOURNAL OF CARDIOVASCULAR ULTRASOUND AND ALLIED TECHNIQUES</t>
  </si>
  <si>
    <t>0742-2822</t>
  </si>
  <si>
    <t>89/124</t>
  </si>
  <si>
    <t>EJNMMI RESEARCH</t>
  </si>
  <si>
    <t>2191-219X</t>
  </si>
  <si>
    <t>69/124</t>
  </si>
  <si>
    <t>EJSO</t>
  </si>
  <si>
    <t>0748-7983</t>
  </si>
  <si>
    <t>37/200</t>
  </si>
  <si>
    <t>ELECTROANALYSIS</t>
  </si>
  <si>
    <t>1040-0397</t>
  </si>
  <si>
    <t>ELECTROCHEMISTRY - SCIE;</t>
  </si>
  <si>
    <t>11 de 27</t>
  </si>
  <si>
    <t>ELECTROPHORESIS</t>
  </si>
  <si>
    <t>0173-0835</t>
  </si>
  <si>
    <t>BIOCHEMICAL RESEARCH METHODS - SCIE;</t>
  </si>
  <si>
    <t>38/77</t>
  </si>
  <si>
    <t>EMBO JOURNAL</t>
  </si>
  <si>
    <t>0261-4189</t>
  </si>
  <si>
    <t>15/289</t>
  </si>
  <si>
    <t>EMERGENCY MEDICINE - SCIE</t>
  </si>
  <si>
    <t>24 DE 3</t>
  </si>
  <si>
    <t>83/4</t>
  </si>
  <si>
    <t>ENDOCRINE-RELATED CANCER</t>
  </si>
  <si>
    <t>1351-0088</t>
  </si>
  <si>
    <t>28/133</t>
  </si>
  <si>
    <t>Endocrinologia y Nutricion</t>
  </si>
  <si>
    <t>NUTRITION &amp; DIETETICS - SCIE;</t>
  </si>
  <si>
    <t>118/133</t>
  </si>
  <si>
    <t>Endocrinologia y nutricion : organo de la Sociedad Espanola de Endocrinologia y Nutricion</t>
  </si>
  <si>
    <t>ENDOCRINOLOGY</t>
  </si>
  <si>
    <t>0013-7227</t>
  </si>
  <si>
    <t>30/133</t>
  </si>
  <si>
    <t>Energies</t>
  </si>
  <si>
    <t>ENERGY &amp; FUELS - SCIE</t>
  </si>
  <si>
    <t>43/88</t>
  </si>
  <si>
    <t>59/83</t>
  </si>
  <si>
    <t>ENVIRONMENTAL HEALTH PERSPECTIVES</t>
  </si>
  <si>
    <t>0091-6765</t>
  </si>
  <si>
    <t>ENVIRONMENTAL SCIENCES - SCIE;</t>
  </si>
  <si>
    <t>5/225</t>
  </si>
  <si>
    <t>ENVIRONMENTAL RESEARCH</t>
  </si>
  <si>
    <t>0013-9351</t>
  </si>
  <si>
    <t>31/173</t>
  </si>
  <si>
    <t>ENVIRONMENTAL RESEARCH LETTERS</t>
  </si>
  <si>
    <t>1748-9326</t>
  </si>
  <si>
    <t>28/225</t>
  </si>
  <si>
    <t>ENVIRONMENTAL TOXICOLOGY</t>
  </si>
  <si>
    <t>1520-4081</t>
  </si>
  <si>
    <t>WATER RESOURCES - SCIE;</t>
  </si>
  <si>
    <t>85/7</t>
  </si>
  <si>
    <t>EPIDEMIOLOGY AND INFECTION</t>
  </si>
  <si>
    <t>0950-2688</t>
  </si>
  <si>
    <t>41/83</t>
  </si>
  <si>
    <t>EPIGENETIC CONTRIBUTIONS IN AUTOIMMUNE DISEASE</t>
  </si>
  <si>
    <t>0065-2598</t>
  </si>
  <si>
    <t>BIOLOGY - SCIE;</t>
  </si>
  <si>
    <t>26/86</t>
  </si>
  <si>
    <t>EPIGENETICS</t>
  </si>
  <si>
    <t>1559-2294</t>
  </si>
  <si>
    <t>28/166</t>
  </si>
  <si>
    <t>EPILEPSIA</t>
  </si>
  <si>
    <t>0013-9580</t>
  </si>
  <si>
    <t>25/193</t>
  </si>
  <si>
    <t>EPILEPSY RESEARCH</t>
  </si>
  <si>
    <t>0920-1211</t>
  </si>
  <si>
    <t>101/193</t>
  </si>
  <si>
    <t>EUROINTERVENTION</t>
  </si>
  <si>
    <t>1774-024X</t>
  </si>
  <si>
    <t>33/124</t>
  </si>
  <si>
    <t>32/124</t>
  </si>
  <si>
    <t>18/43</t>
  </si>
  <si>
    <t>40/49</t>
  </si>
  <si>
    <t>3/124</t>
  </si>
  <si>
    <t>European heart journal. Cardiovascular pharmacotherapy</t>
  </si>
  <si>
    <t>2055-6845</t>
  </si>
  <si>
    <t>EUROPEAN HEART JOURNAL-ACUTE CARDIOVASCULAR CARE</t>
  </si>
  <si>
    <t>2048-8726</t>
  </si>
  <si>
    <t>EUROPEAN HEART JOURNAL-CARDIOVASCULAR IMAGING</t>
  </si>
  <si>
    <t>2047-2404</t>
  </si>
  <si>
    <t>28/124</t>
  </si>
  <si>
    <t>EUROPEAN JOURNAL OF ANAESTHESIOLOGY</t>
  </si>
  <si>
    <t>0265-0215</t>
  </si>
  <si>
    <t>31 DE 6</t>
  </si>
  <si>
    <t>22/213</t>
  </si>
  <si>
    <t>133/213</t>
  </si>
  <si>
    <t>3/116</t>
  </si>
  <si>
    <t>28/155</t>
  </si>
  <si>
    <t>50/123</t>
  </si>
  <si>
    <t>European journal of clinical microbiology &amp; infectious diseases : official publication of the European Society of Clinical Microbiology</t>
  </si>
  <si>
    <t>EUROPEAN JOURNAL OF CLINICAL NUTRITION</t>
  </si>
  <si>
    <t>0954-3007</t>
  </si>
  <si>
    <t>31/80</t>
  </si>
  <si>
    <t>93/255</t>
  </si>
  <si>
    <t>EUROPEAN JOURNAL OF DERMATOLOGY</t>
  </si>
  <si>
    <t>1167-1122</t>
  </si>
  <si>
    <t>21/61</t>
  </si>
  <si>
    <t>24 DE 7</t>
  </si>
  <si>
    <t>33/133</t>
  </si>
  <si>
    <t>EUROPEAN JOURNAL OF GASTROENTEROLOGY &amp; HEPATOLOGY</t>
  </si>
  <si>
    <t>0954-691X</t>
  </si>
  <si>
    <t>54/79</t>
  </si>
  <si>
    <t>EUROPEAN JOURNAL OF GYNAECOLOGICAL ONCOLOGY</t>
  </si>
  <si>
    <t>0392-2936</t>
  </si>
  <si>
    <t>OBSTETRICS &amp; GYNECOLOGY - SCIE;</t>
  </si>
  <si>
    <t>77/80</t>
  </si>
  <si>
    <t>39/70</t>
  </si>
  <si>
    <t>17/124</t>
  </si>
  <si>
    <t>EUROPEAN JOURNAL OF HOSPITAL PHARMACY-SCIENCE AND PRACTICE</t>
  </si>
  <si>
    <t>2047-9956</t>
  </si>
  <si>
    <t>246/255</t>
  </si>
  <si>
    <t>60/289</t>
  </si>
  <si>
    <t>31/155</t>
  </si>
  <si>
    <t>122/166</t>
  </si>
  <si>
    <t>EUROPEAN JOURNAL OF MEDICINAL CHEMISTRY</t>
  </si>
  <si>
    <t>0223-5234</t>
  </si>
  <si>
    <t>CHEMISTRY, MEDICINAL - SCIE</t>
  </si>
  <si>
    <t>59/6</t>
  </si>
  <si>
    <t>38/197</t>
  </si>
  <si>
    <t>EUROPEAN JOURNAL OF NEUROSCIENCE</t>
  </si>
  <si>
    <t>0953-816X</t>
  </si>
  <si>
    <t>114/256</t>
  </si>
  <si>
    <t>27/80</t>
  </si>
  <si>
    <t>50/80</t>
  </si>
  <si>
    <t>46/56</t>
  </si>
  <si>
    <t>120/200</t>
  </si>
  <si>
    <t>European journal of pediatric surgery : official journal of Austrian Association of Pediatric Surgery ... [et al] = Zeitschrift fur Kinderchirurgie</t>
  </si>
  <si>
    <t>75/120</t>
  </si>
  <si>
    <t>European journal of pediatric surgery reports</t>
  </si>
  <si>
    <t>2194-7619</t>
  </si>
  <si>
    <t>47/120</t>
  </si>
  <si>
    <t>EUROPEAN JOURNAL OF PHARMACEUTICS AND BIOPHARMACEUTICS</t>
  </si>
  <si>
    <t>0939-6411</t>
  </si>
  <si>
    <t>45/255</t>
  </si>
  <si>
    <t>92/255</t>
  </si>
  <si>
    <t>EUROPEAN JOURNAL OF PHYSICAL AND REHABILITATION MEDICINE</t>
  </si>
  <si>
    <t>1973-9087</t>
  </si>
  <si>
    <t>65/12</t>
  </si>
  <si>
    <t>38/124</t>
  </si>
  <si>
    <t>EUROPEAN JOURNAL OF PUBLIC HEALTH</t>
  </si>
  <si>
    <t>1101-1262</t>
  </si>
  <si>
    <t>38/173</t>
  </si>
  <si>
    <t>Mata, N.; Alonso, R.; Banegas, JR.; Zambon, D.; Brea, A.; Mata, P</t>
  </si>
  <si>
    <t>Quality of life in a cohort of familial hypercholesterolemia patients from the south of Europe</t>
  </si>
  <si>
    <t>PUBLIC, ENVIRONMENTAL &amp; OCCUPATIONAL HEALTH</t>
  </si>
  <si>
    <t>162/44</t>
  </si>
  <si>
    <t>[Mata, Nelva] Madrid Hlth Author, Dept Epidemiol, Madrid 28821, Spain; [Alonso, Rodrigo; Mata, Pedro] Fdn Jimenez Diaz, IIS, Dept Internal Med, Lipid Clin, E-28040 Madrid, Spain; [Banegas, Jose R.] Univ Autonoma Madrid, IdiPaz, Dept Prevent Med &amp; Publ Hlth, Madrid, Spain; [Zambon, Daniel] Hosp Clin Barcelona, Inst Invest Biomed August Pi Sunyer, Lipid Clin, Barcelona, Spain; [Brea, Angel] Hosp San Pedro, Dept Internal Med, Lipid Clin, Lorono, Spain</t>
  </si>
  <si>
    <t>Mata, N (reprint author), Madrid Hlth Author, Dept Epidemiol, C Oceano Pacifico 3, Madrid 28821, Spain.</t>
  </si>
  <si>
    <t>EUROPEAN RADIOLOGY</t>
  </si>
  <si>
    <t>0938-7994</t>
  </si>
  <si>
    <t>18/124</t>
  </si>
  <si>
    <t>EUROPEAN RESPIRATORY JOURNAL</t>
  </si>
  <si>
    <t>0903-1936</t>
  </si>
  <si>
    <t>58/3</t>
  </si>
  <si>
    <t>European respiratory review : an official journal of the European Respiratory Society</t>
  </si>
  <si>
    <t>1600-0617</t>
  </si>
  <si>
    <t>EUROPEAN SPINE JOURNAL</t>
  </si>
  <si>
    <t>0940-6719</t>
  </si>
  <si>
    <t>24/74</t>
  </si>
  <si>
    <t>European thyroid journal</t>
  </si>
  <si>
    <t>2235-0640</t>
  </si>
  <si>
    <t>EUROPEAN UROLOGY</t>
  </si>
  <si>
    <t>0302-2838</t>
  </si>
  <si>
    <t>77/1</t>
  </si>
  <si>
    <t>EUROPEAN UROLOGY SUPPLEMENTS</t>
  </si>
  <si>
    <t>1569-9056</t>
  </si>
  <si>
    <t>16/77</t>
  </si>
  <si>
    <t>EUROSURVEILLANCE</t>
  </si>
  <si>
    <t>1560-7917</t>
  </si>
  <si>
    <t>83/7</t>
  </si>
  <si>
    <t>EVOLVING CHALLENGES IN PROMOTING CARDIOVASCULAR HEALTH</t>
  </si>
  <si>
    <t>0077-8923</t>
  </si>
  <si>
    <t>MULTIDISCIPLINARY SCIENCES - SCIE</t>
  </si>
  <si>
    <t>61/11</t>
  </si>
  <si>
    <t>EXPERIMENTAL EYE RESEARCH</t>
  </si>
  <si>
    <t>0014-4835</t>
  </si>
  <si>
    <t>13/56</t>
  </si>
  <si>
    <t>EXPERIMENTAL HEMATOLOGY</t>
  </si>
  <si>
    <t>0301-472X</t>
  </si>
  <si>
    <t>MEDICINE, RESEARCH &amp; EXPERIMENTAL - SCIE;</t>
  </si>
  <si>
    <t>66/124</t>
  </si>
  <si>
    <t>EXPERT OPINION ON BIOLOGICAL THERAPY</t>
  </si>
  <si>
    <t>1471-2598</t>
  </si>
  <si>
    <t>40/161</t>
  </si>
  <si>
    <t>EXPERT OPINION ON DRUG DISCOVERY</t>
  </si>
  <si>
    <t>1746-0441</t>
  </si>
  <si>
    <t>63/255</t>
  </si>
  <si>
    <t>EXPERT OPINION ON DRUG METABOLISM &amp; TOXICOLOGY</t>
  </si>
  <si>
    <t>1742-5255</t>
  </si>
  <si>
    <t>101/255</t>
  </si>
  <si>
    <t>36/255</t>
  </si>
  <si>
    <t>EXPERT OPINION ON ORPHAN DRUGS</t>
  </si>
  <si>
    <t>2167-8707</t>
  </si>
  <si>
    <t>244/255</t>
  </si>
  <si>
    <t>59/255</t>
  </si>
  <si>
    <t>EXPERT REVIEW OF ANTICANCER THERAPY</t>
  </si>
  <si>
    <t>1473-7140</t>
  </si>
  <si>
    <t>150/213</t>
  </si>
  <si>
    <t>83/151</t>
  </si>
  <si>
    <t>EXPERT REVIEW OF GASTROENTEROLOGY &amp; HEPATOLOGY</t>
  </si>
  <si>
    <t>1747-4124</t>
  </si>
  <si>
    <t>36/79</t>
  </si>
  <si>
    <t>40/70</t>
  </si>
  <si>
    <t>EXPERT REVIEW OF NEUROTHERAPEUTICS</t>
  </si>
  <si>
    <t>1473-7175</t>
  </si>
  <si>
    <t>103/255</t>
  </si>
  <si>
    <t>EXPERT REVIEW OF PROTEOMICS</t>
  </si>
  <si>
    <t>1478-9450</t>
  </si>
  <si>
    <t>BIOCHEMICAL RESEARCH METHODS - SCIE</t>
  </si>
  <si>
    <t>20/77</t>
  </si>
  <si>
    <t>EXPERT REVIEW OF RESPIRATORY MEDICINE</t>
  </si>
  <si>
    <t>1747-6348</t>
  </si>
  <si>
    <t>33/58</t>
  </si>
  <si>
    <t>EXPERT REVIEW OF VACCINES</t>
  </si>
  <si>
    <t>1476-0584</t>
  </si>
  <si>
    <t>41/151</t>
  </si>
  <si>
    <t>EXPERT REVIEWS IN MOLECULAR MEDICINE</t>
  </si>
  <si>
    <t>1462-3994</t>
  </si>
  <si>
    <t>EXPERT SYSTEMS WITH APPLICATIONS</t>
  </si>
  <si>
    <t>0957-4174</t>
  </si>
  <si>
    <t>OPERATIONS RESEARCH &amp; MANAGEMENT SCIENCE - SCIE;</t>
  </si>
  <si>
    <t>82/6</t>
  </si>
  <si>
    <t>EYE</t>
  </si>
  <si>
    <t>0950-222X</t>
  </si>
  <si>
    <t>19/56</t>
  </si>
  <si>
    <t>EYE &amp; CONTACT LENS-SCIENCE AND CLINICAL PRACTICE</t>
  </si>
  <si>
    <t>1542-2321</t>
  </si>
  <si>
    <t>40/56</t>
  </si>
  <si>
    <t>FASEB JOURNAL</t>
  </si>
  <si>
    <t>0892-6638</t>
  </si>
  <si>
    <t>86/7</t>
  </si>
  <si>
    <t>FEMS YEAST RESEARCH</t>
  </si>
  <si>
    <t>1567-1356</t>
  </si>
  <si>
    <t>61/161</t>
  </si>
  <si>
    <t>FERTILITY AND STERILITY</t>
  </si>
  <si>
    <t>0015-0282</t>
  </si>
  <si>
    <t>80/5</t>
  </si>
  <si>
    <t>FETAL DIAGNOSIS AND THERAPY</t>
  </si>
  <si>
    <t>1015-3837</t>
  </si>
  <si>
    <t>18/80</t>
  </si>
  <si>
    <t>FOLIA BIOLOGICA</t>
  </si>
  <si>
    <t>0015-5500</t>
  </si>
  <si>
    <t>63/86</t>
  </si>
  <si>
    <t>FOOD &amp; FUNCTION</t>
  </si>
  <si>
    <t>2042-6496</t>
  </si>
  <si>
    <t>FOOD SCIENCE &amp; TECHNOLOGY - SCIE;</t>
  </si>
  <si>
    <t>143/289</t>
  </si>
  <si>
    <t>24/125</t>
  </si>
  <si>
    <t>FOOD AND CHEMICAL TOXICOLOGY</t>
  </si>
  <si>
    <t>0278-6915</t>
  </si>
  <si>
    <t>13/125</t>
  </si>
  <si>
    <t>FOOD CONTROL</t>
  </si>
  <si>
    <t>0956-7135</t>
  </si>
  <si>
    <t>FOOD SCIENCE &amp; TECHNOLOGY - SCIE</t>
  </si>
  <si>
    <t>15/125</t>
  </si>
  <si>
    <t>FOOD CHEMISTRY</t>
  </si>
  <si>
    <t>0308-8146</t>
  </si>
  <si>
    <t>7/125</t>
  </si>
  <si>
    <t>FREE RADICAL BIOLOGY AND MEDICINE</t>
  </si>
  <si>
    <t>0891-5849</t>
  </si>
  <si>
    <t>37/289</t>
  </si>
  <si>
    <t>49/6</t>
  </si>
  <si>
    <t>Frontiers in endocrinology</t>
  </si>
  <si>
    <t>1664-2392</t>
  </si>
  <si>
    <t>25/151</t>
  </si>
  <si>
    <t>Frontiers in medicine</t>
  </si>
  <si>
    <t>2296-858X</t>
  </si>
  <si>
    <t>70/256</t>
  </si>
  <si>
    <t>2 DE 21</t>
  </si>
  <si>
    <t>Frontiers in oncology</t>
  </si>
  <si>
    <t>2234-943X</t>
  </si>
  <si>
    <t>Frontiers in pediatrics</t>
  </si>
  <si>
    <t>2296-2360</t>
  </si>
  <si>
    <t>PHYSIOLOGY - SCIE</t>
  </si>
  <si>
    <t>14/83</t>
  </si>
  <si>
    <t>Frontiers in systems neuroscience</t>
  </si>
  <si>
    <t>1662-5137</t>
  </si>
  <si>
    <t>Future cardiology</t>
  </si>
  <si>
    <t>1744-8298</t>
  </si>
  <si>
    <t>147/213</t>
  </si>
  <si>
    <t>FUTURE VIROLOGY</t>
  </si>
  <si>
    <t>1746-0794</t>
  </si>
  <si>
    <t>31/33</t>
  </si>
  <si>
    <t>GACETA SANITARIA</t>
  </si>
  <si>
    <t>0213-9111</t>
  </si>
  <si>
    <t>104/173</t>
  </si>
  <si>
    <t>Gastroenterologia y Hepatologia</t>
  </si>
  <si>
    <t>71/79</t>
  </si>
  <si>
    <t>GASTROENTEROLOGY</t>
  </si>
  <si>
    <t>0016-5085</t>
  </si>
  <si>
    <t>79/1</t>
  </si>
  <si>
    <t>GASTROINTESTINAL ENDOSCOPY</t>
  </si>
  <si>
    <t>0016-5107</t>
  </si>
  <si>
    <t>GENE</t>
  </si>
  <si>
    <t>0378-1119</t>
  </si>
  <si>
    <t>92/166</t>
  </si>
  <si>
    <t>GENE THERAPY</t>
  </si>
  <si>
    <t>0969-7128</t>
  </si>
  <si>
    <t>111/289</t>
  </si>
  <si>
    <t>GENES AND IMMUNITY</t>
  </si>
  <si>
    <t>1466-4879</t>
  </si>
  <si>
    <t>92/151</t>
  </si>
  <si>
    <t>GENES CHROMOSOMES &amp; CANCER</t>
  </si>
  <si>
    <t>1045-2257</t>
  </si>
  <si>
    <t>38/166</t>
  </si>
  <si>
    <t>246/289</t>
  </si>
  <si>
    <t>GENETICS AND MOLECULAR RESEARCH</t>
  </si>
  <si>
    <t>1676-5680</t>
  </si>
  <si>
    <t>269/289</t>
  </si>
  <si>
    <t>GENETICS IN MEDICINE</t>
  </si>
  <si>
    <t>1098-3600</t>
  </si>
  <si>
    <t>13/166</t>
  </si>
  <si>
    <t>GENOME BIOLOGY</t>
  </si>
  <si>
    <t>1465-6906</t>
  </si>
  <si>
    <t>161/5</t>
  </si>
  <si>
    <t>q1</t>
  </si>
  <si>
    <t>17/166</t>
  </si>
  <si>
    <t>GENOME RESEARCH</t>
  </si>
  <si>
    <t>1088-9051</t>
  </si>
  <si>
    <t>289/10</t>
  </si>
  <si>
    <t>26/49</t>
  </si>
  <si>
    <t>GERONTOLOGIST</t>
  </si>
  <si>
    <t>0016-9013</t>
  </si>
  <si>
    <t>GERONTOLOGY - SSCI</t>
  </si>
  <si>
    <t>Ginecologia y obstetricia de Mexico</t>
  </si>
  <si>
    <t>0300-9041</t>
  </si>
  <si>
    <t>GLIA</t>
  </si>
  <si>
    <t>0894-1491</t>
  </si>
  <si>
    <t>25/256</t>
  </si>
  <si>
    <t>GRAEFES ARCHIVE FOR CLINICAL AND EXPERIMENTAL OPHTHALMOLOGY</t>
  </si>
  <si>
    <t>0721-832X</t>
  </si>
  <si>
    <t>23/56</t>
  </si>
  <si>
    <t>GUT</t>
  </si>
  <si>
    <t>0017-5749</t>
  </si>
  <si>
    <t>79/2</t>
  </si>
  <si>
    <t>GYNECOLOGIC AND OBSTETRIC INVESTIGATION</t>
  </si>
  <si>
    <t>0378-7346</t>
  </si>
  <si>
    <t>49/80</t>
  </si>
  <si>
    <t>70/4</t>
  </si>
  <si>
    <t>35/70</t>
  </si>
  <si>
    <t>HAND CLINICS</t>
  </si>
  <si>
    <t>0749-0712</t>
  </si>
  <si>
    <t>40/74</t>
  </si>
  <si>
    <t>48/173</t>
  </si>
  <si>
    <t>HEALTH AND QUALITY OF LIFE OUTCOMES</t>
  </si>
  <si>
    <t>1477-7525</t>
  </si>
  <si>
    <t>34/88</t>
  </si>
  <si>
    <t>HEALTH ECONOMICS</t>
  </si>
  <si>
    <t>1057-9230</t>
  </si>
  <si>
    <t>36/88</t>
  </si>
  <si>
    <t>HEALTH SERVICES RESEARCH</t>
  </si>
  <si>
    <t>0017-9124</t>
  </si>
  <si>
    <t>20/88</t>
  </si>
  <si>
    <t>HEARING RESEARCH</t>
  </si>
  <si>
    <t>0378-5955</t>
  </si>
  <si>
    <t>OTORHINOLARYNGOLOGY - SCIE;</t>
  </si>
  <si>
    <t>43/1</t>
  </si>
  <si>
    <t>15/124</t>
  </si>
  <si>
    <t>HEART RHYTHM</t>
  </si>
  <si>
    <t>1547-5271</t>
  </si>
  <si>
    <t>25/124</t>
  </si>
  <si>
    <t>HELLENIC JOURNAL OF CARDIOLOGY</t>
  </si>
  <si>
    <t>1109-9666</t>
  </si>
  <si>
    <t>107/124</t>
  </si>
  <si>
    <t>79/4</t>
  </si>
  <si>
    <t>HEREDITARY CANCER IN CLINICAL PRACTICE</t>
  </si>
  <si>
    <t>1731-2302</t>
  </si>
  <si>
    <t>178/213</t>
  </si>
  <si>
    <t>Herzschrittmachertherapie &amp; Elektrophysiologie</t>
  </si>
  <si>
    <t>1435-1544</t>
  </si>
  <si>
    <t>55/74</t>
  </si>
  <si>
    <t>HISTOPATHOLOGY</t>
  </si>
  <si>
    <t>0309-0167</t>
  </si>
  <si>
    <t>87/187</t>
  </si>
  <si>
    <t>HIV CLINICAL TRIALS</t>
  </si>
  <si>
    <t>1528-4336</t>
  </si>
  <si>
    <t>160/255</t>
  </si>
  <si>
    <t>23/83</t>
  </si>
  <si>
    <t xml:space="preserve">HSS journal </t>
  </si>
  <si>
    <t>1556-3316</t>
  </si>
  <si>
    <t>HUMAN BRAIN MAPPING</t>
  </si>
  <si>
    <t>1065-9471</t>
  </si>
  <si>
    <t>NEUROIMAGING - SCIE;</t>
  </si>
  <si>
    <t>2 DE 14</t>
  </si>
  <si>
    <t>22/166</t>
  </si>
  <si>
    <t>HUMAN IMMUNOLOGY</t>
  </si>
  <si>
    <t>0198-8859</t>
  </si>
  <si>
    <t>MMUNOLOGY - SCIE</t>
  </si>
  <si>
    <t>112/151</t>
  </si>
  <si>
    <t>16/166</t>
  </si>
  <si>
    <t>HUMAN MUTATION</t>
  </si>
  <si>
    <t>1059-7794</t>
  </si>
  <si>
    <t>23/166</t>
  </si>
  <si>
    <t>HUMAN PATHOLOGY</t>
  </si>
  <si>
    <t>0046-8177</t>
  </si>
  <si>
    <t>22/79</t>
  </si>
  <si>
    <t>80/1</t>
  </si>
  <si>
    <t>HUMAN VACCINES &amp; IMMUNOTHERAPEUTICS</t>
  </si>
  <si>
    <t>2164-5515</t>
  </si>
  <si>
    <t>80/161</t>
  </si>
  <si>
    <t>HYPERTENSION</t>
  </si>
  <si>
    <t>0194-911X</t>
  </si>
  <si>
    <t>63/3</t>
  </si>
  <si>
    <t>HYPERTENSION RESEARCH</t>
  </si>
  <si>
    <t>0916-9636</t>
  </si>
  <si>
    <t>19/63</t>
  </si>
  <si>
    <t>IMMUNITY</t>
  </si>
  <si>
    <t>1074-7613</t>
  </si>
  <si>
    <t>3/151</t>
  </si>
  <si>
    <t>IMMUNOLOGY LETTERS</t>
  </si>
  <si>
    <t>0165-2478</t>
  </si>
  <si>
    <t>90/151</t>
  </si>
  <si>
    <t>IMMUNOPHARMACOLOGY</t>
  </si>
  <si>
    <t>0162-3109</t>
  </si>
  <si>
    <t>19/188</t>
  </si>
  <si>
    <t>IMPLEMENTATION SCIENCE</t>
  </si>
  <si>
    <t>1748-5908</t>
  </si>
  <si>
    <t>16/88</t>
  </si>
  <si>
    <t>Indian journal of critical care medicine : peer-reviewed, official publication of Indian Society of Critical Care Medicine</t>
  </si>
  <si>
    <t>0972-5229</t>
  </si>
  <si>
    <t>Indian journal of dermatology</t>
  </si>
  <si>
    <t>1998-3611</t>
  </si>
  <si>
    <t>INDIAN JOURNAL OF PEDIATRICS</t>
  </si>
  <si>
    <t>0019-5456</t>
  </si>
  <si>
    <t>103/120</t>
  </si>
  <si>
    <t>INDUSTRIAL CROPS AND PRODUCTS</t>
  </si>
  <si>
    <t>0926-6690</t>
  </si>
  <si>
    <t>AGRONOMY - SCIE;</t>
  </si>
  <si>
    <t>83/6</t>
  </si>
  <si>
    <t>INFLAMMATORY BOWEL DISEASES</t>
  </si>
  <si>
    <t>1078-0998</t>
  </si>
  <si>
    <t>16/79</t>
  </si>
  <si>
    <t>43/90</t>
  </si>
  <si>
    <t>INFLUENZA AND OTHER RESPIRATORY VIRUSES</t>
  </si>
  <si>
    <t>1750-2640</t>
  </si>
  <si>
    <t>19/33</t>
  </si>
  <si>
    <t>INJURY-INTERNATIONAL JOURNAL OF THE CARE OF THE INJURED</t>
  </si>
  <si>
    <t>0020-1383</t>
  </si>
  <si>
    <t>EMERGENCY MEDICINE - SCIE;</t>
  </si>
  <si>
    <t>24 DE 8</t>
  </si>
  <si>
    <t>Integrative cancer therapies.</t>
  </si>
  <si>
    <t>1534-7354</t>
  </si>
  <si>
    <t>INTEGRATIVE &amp; COMPLEMENTARY MEDICINE - SCIE;</t>
  </si>
  <si>
    <t>8 DE 24</t>
  </si>
  <si>
    <t>INTENSIVE CARE MEDICINE</t>
  </si>
  <si>
    <t>0342-4642</t>
  </si>
  <si>
    <t>33/3</t>
  </si>
  <si>
    <t>Intensive care medicine experimental</t>
  </si>
  <si>
    <t>2197-425X</t>
  </si>
  <si>
    <t>INTERACTIVE CARDIOVASCULAR AND THORACIC SURGERY</t>
  </si>
  <si>
    <t>1569-9293</t>
  </si>
  <si>
    <t>92/124</t>
  </si>
  <si>
    <t>INTERNAL AND EMERGENCY MEDICINE</t>
  </si>
  <si>
    <t>1828-0447</t>
  </si>
  <si>
    <t>34/155</t>
  </si>
  <si>
    <t>INTERNAL MEDICINE JOURNAL</t>
  </si>
  <si>
    <t>1444-0903</t>
  </si>
  <si>
    <t>65/155</t>
  </si>
  <si>
    <t>INTERNATIONAL ANGIOLOGY</t>
  </si>
  <si>
    <t>0392-9590</t>
  </si>
  <si>
    <t>59/63</t>
  </si>
  <si>
    <t>25 DE 12</t>
  </si>
  <si>
    <t>INTERNATIONAL CLINICAL PSYCHOPHARMACOLOGY</t>
  </si>
  <si>
    <t>0268-1315</t>
  </si>
  <si>
    <t>PSYCHIATRY - SCIE;</t>
  </si>
  <si>
    <t>65/142</t>
  </si>
  <si>
    <t>INTERNATIONAL FORUM OF ALLERGY &amp; RHINOLOGY</t>
  </si>
  <si>
    <t>2042-6976</t>
  </si>
  <si>
    <t>43/8</t>
  </si>
  <si>
    <t>INTERNATIONAL HEPATOLOGY COMMUNICATIONS</t>
  </si>
  <si>
    <t>0928-4346</t>
  </si>
  <si>
    <t>16/83</t>
  </si>
  <si>
    <t>INTERNATIONAL JOURNAL OF ARTIFICIAL ORGANS</t>
  </si>
  <si>
    <t>0391-3988</t>
  </si>
  <si>
    <t>57/76</t>
  </si>
  <si>
    <t>INTERNATIONAL JOURNAL OF BIOCHEMISTRY &amp; CELL BIOLOGY</t>
  </si>
  <si>
    <t>1357-2725</t>
  </si>
  <si>
    <t>69/187</t>
  </si>
  <si>
    <t>29/213</t>
  </si>
  <si>
    <t>20/124</t>
  </si>
  <si>
    <t>INTERNATIONAL JOURNAL OF CLINICAL AND EXPERIMENTAL PATHOLOGY</t>
  </si>
  <si>
    <t>1936-2625</t>
  </si>
  <si>
    <t>46/79</t>
  </si>
  <si>
    <t>202/255</t>
  </si>
  <si>
    <t>INTERNATIONAL JOURNAL OF CLINICAL PRACTICE</t>
  </si>
  <si>
    <t>1368-5031</t>
  </si>
  <si>
    <t>38/155</t>
  </si>
  <si>
    <t>58/17</t>
  </si>
  <si>
    <t>INTERNATIONAL JOURNAL OF DERMATOLOGY</t>
  </si>
  <si>
    <t>0011-9059</t>
  </si>
  <si>
    <t>36/61</t>
  </si>
  <si>
    <t>80/31</t>
  </si>
  <si>
    <t>47/80</t>
  </si>
  <si>
    <t>International journal of hypertension</t>
  </si>
  <si>
    <t>2090-0384</t>
  </si>
  <si>
    <t>Cortes-Hernandez, Dora E.; Lundelin, Krista J.; Picazzo-Palencia, Esteban.; de la Cruz, Juan J.; Sanchez, Jose J.; Banegas, Jose R</t>
  </si>
  <si>
    <t>The burden of blood-pressure-related cardiovascular mortality in Mexico.</t>
  </si>
  <si>
    <t>Department of Public Health and Preventive Medicine, School of Medicine and Center for Research and Development on Health Science, Universidad Autonoma de Nuevo Leon, 64460 Monterrey, NL, Mexico ; Department of Preventive Medicine and Public Health, Universidad Autonoma de Madrid/IdiPAZ, CIBER in Epidemiology and Public Health (CIBERESP), 28029 Madrid, Spain.</t>
  </si>
  <si>
    <t>2014  (Epub 2014 Feb 10)</t>
  </si>
  <si>
    <t>INTERNATIONAL JOURNAL OF MEDICINAL MUSHROOMS</t>
  </si>
  <si>
    <t>1521-9437</t>
  </si>
  <si>
    <t>200/255</t>
  </si>
  <si>
    <t>110/289</t>
  </si>
  <si>
    <t>INTERNATIONAL JOURNAL OF MORPHOLOGY</t>
  </si>
  <si>
    <t>0717-9502</t>
  </si>
  <si>
    <t>20 DE 21</t>
  </si>
  <si>
    <t>INTERNATIONAL JOURNAL OF NEUROSCIENCE</t>
  </si>
  <si>
    <t>0020-7454</t>
  </si>
  <si>
    <t>156/256</t>
  </si>
  <si>
    <t>INTERNATIONAL JOURNAL OF OBESITY</t>
  </si>
  <si>
    <t>0307-0565</t>
  </si>
  <si>
    <t>80/6</t>
  </si>
  <si>
    <t>81/120</t>
  </si>
  <si>
    <t>INTERNATIONAL JOURNAL OF SPORTS MEDICINE</t>
  </si>
  <si>
    <t>0172-4622</t>
  </si>
  <si>
    <t>SPORT SCIENCES - SCIE</t>
  </si>
  <si>
    <t>15/82</t>
  </si>
  <si>
    <t>24/63</t>
  </si>
  <si>
    <t>INTERNATIONAL JOURNAL OF TUBERCULOSIS AND LUNG DISEASE</t>
  </si>
  <si>
    <t>1027-3719</t>
  </si>
  <si>
    <t>RESPIRATORY SYSTEM - SCIE;</t>
  </si>
  <si>
    <t>35/58</t>
  </si>
  <si>
    <t>International journal of women's health</t>
  </si>
  <si>
    <t>1179-1411</t>
  </si>
  <si>
    <t>INTERNATIONAL ORTHOPAEDICS</t>
  </si>
  <si>
    <t>0341-2695</t>
  </si>
  <si>
    <t>19/74</t>
  </si>
  <si>
    <t>International review of cell and molecular biology</t>
  </si>
  <si>
    <t>1937-6448</t>
  </si>
  <si>
    <t>75/187</t>
  </si>
  <si>
    <t>INTERNATIONAL REVIEWS OF IMMUNOLOGY</t>
  </si>
  <si>
    <t>0883-0185</t>
  </si>
  <si>
    <t>36/151</t>
  </si>
  <si>
    <t>INTERNATIONAL UROLOGY AND NEPHROLOGY</t>
  </si>
  <si>
    <t>0301-1623</t>
  </si>
  <si>
    <t>57/77</t>
  </si>
  <si>
    <t>118/124</t>
  </si>
  <si>
    <t>INVESTIGATIVE OPHTHALMOLOGY &amp; VISUAL SCIENCE</t>
  </si>
  <si>
    <t>0146-0404</t>
  </si>
  <si>
    <t>56/6</t>
  </si>
  <si>
    <t>ISRN ophthalmology</t>
  </si>
  <si>
    <t>2090-5688</t>
  </si>
  <si>
    <t>JACC-CARDIOVASCULAR INTERVENTIONS</t>
  </si>
  <si>
    <t>1936-8798</t>
  </si>
  <si>
    <t>7/124</t>
  </si>
  <si>
    <t>JACC-HEART FAILURE</t>
  </si>
  <si>
    <t>2213-1779</t>
  </si>
  <si>
    <t>9/124</t>
  </si>
  <si>
    <t>51/151</t>
  </si>
  <si>
    <t>JAMA NEUROLOGY</t>
  </si>
  <si>
    <t>2168-6149</t>
  </si>
  <si>
    <t>7/193</t>
  </si>
  <si>
    <t>JAMA ONCOLOGY</t>
  </si>
  <si>
    <t>2374-2445</t>
  </si>
  <si>
    <t>3/155</t>
  </si>
  <si>
    <t>JCR-JOURNAL OF CLINICAL RHEUMATOLOGY</t>
  </si>
  <si>
    <t>1076-1608</t>
  </si>
  <si>
    <t>25/32</t>
  </si>
  <si>
    <t>JIMD reports</t>
  </si>
  <si>
    <t>2192-8304</t>
  </si>
  <si>
    <t>23 Jan 2015</t>
  </si>
  <si>
    <t>10.1007/8904_2014_382</t>
  </si>
  <si>
    <t>MEDLINE:25614308</t>
  </si>
  <si>
    <t>JNCI-JOURNAL OF THE NATIONAL CANCER INSTITUTE</t>
  </si>
  <si>
    <t>0027-8874</t>
  </si>
  <si>
    <t>213/9</t>
  </si>
  <si>
    <t>JOINT BONE SPINE</t>
  </si>
  <si>
    <t>1297-319X</t>
  </si>
  <si>
    <t>JOURNAL OF AAPOS</t>
  </si>
  <si>
    <t>1091-8531</t>
  </si>
  <si>
    <t>96/120</t>
  </si>
  <si>
    <t>Journal of AAPOS : the official publication of the American Association for Pediatric Ophthalmology and Strabismus</t>
  </si>
  <si>
    <t>1528-3933</t>
  </si>
  <si>
    <t>JOURNAL OF ADOLESCENT HEALTH</t>
  </si>
  <si>
    <t>1054-139X</t>
  </si>
  <si>
    <t>7/120</t>
  </si>
  <si>
    <t>AGRICULTURE, MULTIDISCIPLINARY - SCIE;</t>
  </si>
  <si>
    <t>56/2</t>
  </si>
  <si>
    <t>68/256</t>
  </si>
  <si>
    <t>25 DE 1</t>
  </si>
  <si>
    <t>5 DE 25</t>
  </si>
  <si>
    <t>JOURNAL OF ANATOMY</t>
  </si>
  <si>
    <t>0021-8782</t>
  </si>
  <si>
    <t>21 DE 4</t>
  </si>
  <si>
    <t>20/255</t>
  </si>
  <si>
    <t>JOURNAL OF APPLIED CLINICAL MEDICAL PHYSICS</t>
  </si>
  <si>
    <t>1526-9914</t>
  </si>
  <si>
    <t>88/124</t>
  </si>
  <si>
    <t>ECONOMICS - SSCI</t>
  </si>
  <si>
    <t>326/345</t>
  </si>
  <si>
    <t>JOURNAL OF APPLIED PHYSIOLOGY</t>
  </si>
  <si>
    <t>8750-7587</t>
  </si>
  <si>
    <t>82 DE 12</t>
  </si>
  <si>
    <t>15/74</t>
  </si>
  <si>
    <t>JOURNAL OF ASTHMA</t>
  </si>
  <si>
    <t>0277-0903</t>
  </si>
  <si>
    <t>39/58</t>
  </si>
  <si>
    <t>52/74</t>
  </si>
  <si>
    <t>JOURNAL OF BEHAVIORAL HEALTH SERVICES &amp; RESEARCH</t>
  </si>
  <si>
    <t>1094-3412</t>
  </si>
  <si>
    <t>HEALTH CARE SCIENCES &amp; SERVICES - SCIE;</t>
  </si>
  <si>
    <t>91/173</t>
  </si>
  <si>
    <t>JOURNAL OF BIOLOGICAL CHEMISTRY</t>
  </si>
  <si>
    <t>0021-9258</t>
  </si>
  <si>
    <t>71/289</t>
  </si>
  <si>
    <t>13/76</t>
  </si>
  <si>
    <t>JOURNAL OF BONE AND JOINT SURGERY-AMERICAN VOLUME</t>
  </si>
  <si>
    <t>0021-9355</t>
  </si>
  <si>
    <t>74/1</t>
  </si>
  <si>
    <t>JOURNAL OF BONE AND MINERAL RESEARCH</t>
  </si>
  <si>
    <t>0884-0431</t>
  </si>
  <si>
    <t>15/133</t>
  </si>
  <si>
    <t>JOURNAL OF CANCER RESEARCH AND CLINICAL ONCOLOGY</t>
  </si>
  <si>
    <t>0171-5216</t>
  </si>
  <si>
    <t>94/213</t>
  </si>
  <si>
    <t>JOURNAL OF CARDIAC SURGERY</t>
  </si>
  <si>
    <t>0886-0440</t>
  </si>
  <si>
    <t>157/200</t>
  </si>
  <si>
    <t>JOURNAL OF CARDIOTHORACIC AND VASCULAR ANESTHESIA</t>
  </si>
  <si>
    <t>1053-0770</t>
  </si>
  <si>
    <t>ANESTHESIOLOGY - SCIE;</t>
  </si>
  <si>
    <t>21 DE 31</t>
  </si>
  <si>
    <t>JOURNAL OF CARDIOTHORACIC SURGERY</t>
  </si>
  <si>
    <t>1749-8090</t>
  </si>
  <si>
    <t>104/124</t>
  </si>
  <si>
    <t>JOURNAL OF CARDIOVASCULAR ELECTROPHYSIOLOGY</t>
  </si>
  <si>
    <t>1045-3873</t>
  </si>
  <si>
    <t>45/124</t>
  </si>
  <si>
    <t>JOURNAL OF CELL BIOLOGY</t>
  </si>
  <si>
    <t>0021-9525</t>
  </si>
  <si>
    <t>22/187</t>
  </si>
  <si>
    <t>JOURNAL OF CELL SCIENCE</t>
  </si>
  <si>
    <t>0021-9533</t>
  </si>
  <si>
    <t>48/187</t>
  </si>
  <si>
    <t>JOURNAL OF CELLULAR AND MOLECULAR MEDICINE</t>
  </si>
  <si>
    <t>1582-1838</t>
  </si>
  <si>
    <t>JOURNAL OF CEREBRAL BLOOD FLOW AND METABOLISM</t>
  </si>
  <si>
    <t>0271-678X</t>
  </si>
  <si>
    <t>22/133</t>
  </si>
  <si>
    <t>16/133</t>
  </si>
  <si>
    <t>JOURNAL OF CLINICAL GASTROENTEROLOGY</t>
  </si>
  <si>
    <t>0192-0790</t>
  </si>
  <si>
    <t>28/79</t>
  </si>
  <si>
    <t>33/63</t>
  </si>
  <si>
    <t>65/151</t>
  </si>
  <si>
    <t>JOURNAL OF CLINICAL MEDICINE</t>
  </si>
  <si>
    <t>2077-0383</t>
  </si>
  <si>
    <t>JOURNAL OF CLINICAL MICROBIOLOGY</t>
  </si>
  <si>
    <t>0095-1137</t>
  </si>
  <si>
    <t>MICROBIOLOGY - SCIE</t>
  </si>
  <si>
    <t>36/123</t>
  </si>
  <si>
    <t>5/213</t>
  </si>
  <si>
    <t>Journal of clinical orthopaedics and trauma</t>
  </si>
  <si>
    <t>0976-5662</t>
  </si>
  <si>
    <t>20/79</t>
  </si>
  <si>
    <t>163/255</t>
  </si>
  <si>
    <t>JOURNAL OF CLINICAL PSYCHOLOGY IN MEDICAL SETTINGS</t>
  </si>
  <si>
    <t>1068-9583</t>
  </si>
  <si>
    <t>82/122</t>
  </si>
  <si>
    <t>75/193</t>
  </si>
  <si>
    <t>16/33</t>
  </si>
  <si>
    <t>JOURNAL OF COMPARATIVE NEUROLOGY</t>
  </si>
  <si>
    <t>0021-9967</t>
  </si>
  <si>
    <t>ZOOLOGY - SCIE;</t>
  </si>
  <si>
    <t>7/161</t>
  </si>
  <si>
    <t>JOURNAL OF CRANIOFACIAL SURGERY</t>
  </si>
  <si>
    <t>1049-2275</t>
  </si>
  <si>
    <t>164/200</t>
  </si>
  <si>
    <t>JOURNAL OF CRANIO-MAXILLOFACIAL SURGERY</t>
  </si>
  <si>
    <t>1010-5182</t>
  </si>
  <si>
    <t>DENTISTRY, ORAL SURGERY &amp; MEDICINE - SCIE;</t>
  </si>
  <si>
    <t>98/200</t>
  </si>
  <si>
    <t>JOURNAL OF CRITICAL CARE</t>
  </si>
  <si>
    <t>0883-9441</t>
  </si>
  <si>
    <t>18/33</t>
  </si>
  <si>
    <t>JOURNAL OF CROHNS &amp; COLITIS</t>
  </si>
  <si>
    <t>1873-9946</t>
  </si>
  <si>
    <t>79/8</t>
  </si>
  <si>
    <t>58/11</t>
  </si>
  <si>
    <t>JOURNAL OF CHILD &amp; ADOLESCENT SUBSTANCE ABUSE</t>
  </si>
  <si>
    <t>1067-828X</t>
  </si>
  <si>
    <t>SUBSTANCE ABUSE - SSCI</t>
  </si>
  <si>
    <t>34/34</t>
  </si>
  <si>
    <t>JOURNAL OF CHILD NEUROLOGY</t>
  </si>
  <si>
    <t>0883-0738</t>
  </si>
  <si>
    <t>148/193</t>
  </si>
  <si>
    <t>JOURNAL OF CHROMATOGRAPHY B-ANALYTICAL TECHNOLOGIES IN THE BIOMEDICAL AND LIFE SCIENCES</t>
  </si>
  <si>
    <t>1570-0232</t>
  </si>
  <si>
    <t>33/77</t>
  </si>
  <si>
    <t>JOURNAL OF DERMATOLOGICAL TREATMENT</t>
  </si>
  <si>
    <t>0954-6634</t>
  </si>
  <si>
    <t>26/61</t>
  </si>
  <si>
    <t>JOURNAL OF DIABETES</t>
  </si>
  <si>
    <t>1753-0393</t>
  </si>
  <si>
    <t>79/133</t>
  </si>
  <si>
    <t>66/133</t>
  </si>
  <si>
    <t>JOURNAL OF DRUGS IN DERMATOLOGY</t>
  </si>
  <si>
    <t>1545-9616</t>
  </si>
  <si>
    <t>33/61</t>
  </si>
  <si>
    <t>JOURNAL OF EMERGENCY MEDICINE</t>
  </si>
  <si>
    <t>0736-4679</t>
  </si>
  <si>
    <t>15/24</t>
  </si>
  <si>
    <t>JOURNAL OF ENDOCRINOLOGICAL INVESTIGATION</t>
  </si>
  <si>
    <t>1720-8386</t>
  </si>
  <si>
    <t>93/133</t>
  </si>
  <si>
    <t>JOURNAL OF ENDOUROLOGY</t>
  </si>
  <si>
    <t>0892-7790</t>
  </si>
  <si>
    <t>31/77</t>
  </si>
  <si>
    <t>JOURNAL OF ENZYME INHIBITION AND MEDICINAL CHEMISTRY</t>
  </si>
  <si>
    <t>1475-6366</t>
  </si>
  <si>
    <t>59/11</t>
  </si>
  <si>
    <t>18/173</t>
  </si>
  <si>
    <t>8/125</t>
  </si>
  <si>
    <t>JOURNAL OF GASTROENTEROLOGY AND HEPATOLOGY</t>
  </si>
  <si>
    <t>0815-9319</t>
  </si>
  <si>
    <t>25/79</t>
  </si>
  <si>
    <t>JOURNAL OF GENERAL PHYSIOLOGY</t>
  </si>
  <si>
    <t>0022-1295</t>
  </si>
  <si>
    <t>JOURNAL OF GENERAL VIROLOGY</t>
  </si>
  <si>
    <t>0022-1317</t>
  </si>
  <si>
    <t>33/13</t>
  </si>
  <si>
    <t>20/80</t>
  </si>
  <si>
    <t>46/197</t>
  </si>
  <si>
    <t>JOURNAL OF HEALTH ECONOMICS</t>
  </si>
  <si>
    <t>0167-6296</t>
  </si>
  <si>
    <t>32/88</t>
  </si>
  <si>
    <t>79/5</t>
  </si>
  <si>
    <t>JOURNAL OF HOSPITAL INFECTION</t>
  </si>
  <si>
    <t>0195-6701</t>
  </si>
  <si>
    <t>35/83</t>
  </si>
  <si>
    <t>JOURNAL OF HUMAN EVOLUTION</t>
  </si>
  <si>
    <t>0047-2484</t>
  </si>
  <si>
    <t>14/46</t>
  </si>
  <si>
    <t>JOURNAL OF HUMAN HYPERTENSION</t>
  </si>
  <si>
    <t>0950-9240</t>
  </si>
  <si>
    <t>30/63</t>
  </si>
  <si>
    <t>JOURNAL OF HUMAN LACTATION</t>
  </si>
  <si>
    <t>0890-3344</t>
  </si>
  <si>
    <t>5/116</t>
  </si>
  <si>
    <t>JOURNAL OF HUMAN RESOURCES</t>
  </si>
  <si>
    <t>0022-166X</t>
  </si>
  <si>
    <t>INDUSTRIAL RELATIONS &amp; LABOR - SSCI;</t>
  </si>
  <si>
    <t>26 DE 5</t>
  </si>
  <si>
    <t>63 DE 9</t>
  </si>
  <si>
    <t>Journal of hypertension</t>
  </si>
  <si>
    <t>1473-5598</t>
  </si>
  <si>
    <t>63/9</t>
  </si>
  <si>
    <t>JOURNAL OF IMMUNOLOGICAL METHODS</t>
  </si>
  <si>
    <t>0022-1759</t>
  </si>
  <si>
    <t>49/77</t>
  </si>
  <si>
    <t>JOURNAL OF IMMUNOLOGY</t>
  </si>
  <si>
    <t>0022-1767</t>
  </si>
  <si>
    <t>32/151</t>
  </si>
  <si>
    <t>JOURNAL OF IMMUNOLOGY RESEARCH</t>
  </si>
  <si>
    <t>2314-8861</t>
  </si>
  <si>
    <t>76/151</t>
  </si>
  <si>
    <t>57/90</t>
  </si>
  <si>
    <t>13/83</t>
  </si>
  <si>
    <t>JOURNAL OF INFECTIOUS DISEASES</t>
  </si>
  <si>
    <t>0022-1899</t>
  </si>
  <si>
    <t>83/5</t>
  </si>
  <si>
    <t>JOURNAL OF INHERITED METABOLIC DISEASE</t>
  </si>
  <si>
    <t>0141-8955</t>
  </si>
  <si>
    <t>42/133</t>
  </si>
  <si>
    <t>93/124</t>
  </si>
  <si>
    <t>JOURNAL OF INVASIVE CARDIOLOGY</t>
  </si>
  <si>
    <t>1042-3931</t>
  </si>
  <si>
    <t>102/124</t>
  </si>
  <si>
    <t>17/25</t>
  </si>
  <si>
    <t>JOURNAL OF INVESTIGATIVE DERMATOLOGY</t>
  </si>
  <si>
    <t>0022-202X</t>
  </si>
  <si>
    <t>1 DE 61</t>
  </si>
  <si>
    <t>JOURNAL OF INVESTIGATIVE SURGERY</t>
  </si>
  <si>
    <t>0894-1939</t>
  </si>
  <si>
    <t>JOURNAL OF LEUKOCYTE BIOLOGY</t>
  </si>
  <si>
    <t>0741-5400</t>
  </si>
  <si>
    <t>17/70</t>
  </si>
  <si>
    <t>JOURNAL OF LOWER GENITAL TRACT DISEASE</t>
  </si>
  <si>
    <t>1089-2591</t>
  </si>
  <si>
    <t>36/80</t>
  </si>
  <si>
    <t>JOURNAL OF MANIPULATIVE AND PHYSIOLOGICAL THERAPEUTICS</t>
  </si>
  <si>
    <t>0161-4754</t>
  </si>
  <si>
    <t>63/88</t>
  </si>
  <si>
    <t>27/76</t>
  </si>
  <si>
    <t>Journal of medical case reports</t>
  </si>
  <si>
    <t>1752-1947</t>
  </si>
  <si>
    <t>Journal of medical economics</t>
  </si>
  <si>
    <t>1941-837X</t>
  </si>
  <si>
    <t>JOURNAL OF MEDICAL GENETICS</t>
  </si>
  <si>
    <t>0022-2593</t>
  </si>
  <si>
    <t>19/166</t>
  </si>
  <si>
    <t>JOURNAL OF MEDICAL MICROBIOLOGY</t>
  </si>
  <si>
    <t>0022-2615</t>
  </si>
  <si>
    <t>72/123</t>
  </si>
  <si>
    <t>JOURNAL OF MEDICAL VIROLOGY</t>
  </si>
  <si>
    <t>0146-6615</t>
  </si>
  <si>
    <t>33/23</t>
  </si>
  <si>
    <t>Journal of medical virology</t>
  </si>
  <si>
    <t>1096-9071</t>
  </si>
  <si>
    <t>23/33</t>
  </si>
  <si>
    <t>JOURNAL OF MEDICINAL CHEMISTRY</t>
  </si>
  <si>
    <t>0022-2623</t>
  </si>
  <si>
    <t>EMISTRY, MEDICINAL - SCIE</t>
  </si>
  <si>
    <t>59/3</t>
  </si>
  <si>
    <t>JOURNAL OF MEDICINE</t>
  </si>
  <si>
    <t>0025-7850</t>
  </si>
  <si>
    <t>JOURNAL OF MENTAL HEALTH POLICY AND ECONOMICS</t>
  </si>
  <si>
    <t>1091-4358</t>
  </si>
  <si>
    <t>PSYCHIATRY - SSCI;</t>
  </si>
  <si>
    <t>87/139</t>
  </si>
  <si>
    <t>JOURNAL OF MICROBIOLOGICAL METHODS</t>
  </si>
  <si>
    <t>0167-7012</t>
  </si>
  <si>
    <t>153/200</t>
  </si>
  <si>
    <t>JOURNAL OF MINIMALLY INVASIVE GYNECOLOGY</t>
  </si>
  <si>
    <t>1553-4650</t>
  </si>
  <si>
    <t>Journal of minimally invasive gynecology</t>
  </si>
  <si>
    <t>1553-4669</t>
  </si>
  <si>
    <t>79/7</t>
  </si>
  <si>
    <t>JOURNAL OF MOLECULAR GRAPHICS &amp; MODELLING</t>
  </si>
  <si>
    <t>1093-3263</t>
  </si>
  <si>
    <t>COMPUTER SCIENCE, INTERDISCIPLINARY APPLICATIONS - SCIE;</t>
  </si>
  <si>
    <t>45/104</t>
  </si>
  <si>
    <t>Journal of neonatal-perinatal medicine</t>
  </si>
  <si>
    <t>1878-4429</t>
  </si>
  <si>
    <t>JOURNAL OF NEPHROLOGY</t>
  </si>
  <si>
    <t>1121-8428</t>
  </si>
  <si>
    <t>52/77</t>
  </si>
  <si>
    <t>JOURNAL OF NEURAL TRANSMISSION</t>
  </si>
  <si>
    <t>0300-9564</t>
  </si>
  <si>
    <t>82/193</t>
  </si>
  <si>
    <t>1759-8478</t>
  </si>
  <si>
    <t>14 DE 6</t>
  </si>
  <si>
    <t>JOURNAL OF NEUROLOGY</t>
  </si>
  <si>
    <t>0340-5354</t>
  </si>
  <si>
    <t>51/193</t>
  </si>
  <si>
    <t>JOURNAL OF NEUROLOGY NEUROSURGERY AND PSYCHIATRY</t>
  </si>
  <si>
    <t>0022-3050</t>
  </si>
  <si>
    <t>11/142</t>
  </si>
  <si>
    <t>JOURNAL OF NEURO-ONCOLOGY</t>
  </si>
  <si>
    <t>0167-594X</t>
  </si>
  <si>
    <t>72/193</t>
  </si>
  <si>
    <t>JOURNAL OF NEURO-OPHTHALMOLOGY</t>
  </si>
  <si>
    <t>1070-8022</t>
  </si>
  <si>
    <t>OPHTHALMOLOGY - SCIE;</t>
  </si>
  <si>
    <t>30/56</t>
  </si>
  <si>
    <t>JOURNAL OF NEUROPATHOLOGY AND EXPERIMENTAL NEUROLOGY</t>
  </si>
  <si>
    <t>0022-3069</t>
  </si>
  <si>
    <t>48/193</t>
  </si>
  <si>
    <t>JOURNAL OF NEUROPSYCHIATRY AND CLINICAL NEUROSCIENCES</t>
  </si>
  <si>
    <t>0895-0172</t>
  </si>
  <si>
    <t>92/193</t>
  </si>
  <si>
    <t>JOURNAL OF NEUROSCIENCE</t>
  </si>
  <si>
    <t>0270-6474</t>
  </si>
  <si>
    <t>26/256</t>
  </si>
  <si>
    <t>JOURNAL OF NEUROSCIENCE RESEARCH</t>
  </si>
  <si>
    <t>0360-4012</t>
  </si>
  <si>
    <t>131/256</t>
  </si>
  <si>
    <t>JOURNAL OF NEUROVIROLOGY</t>
  </si>
  <si>
    <t>1355-0284</t>
  </si>
  <si>
    <t>17/33</t>
  </si>
  <si>
    <t>JOURNAL OF NUTRITION</t>
  </si>
  <si>
    <t>0022-3166</t>
  </si>
  <si>
    <t>17/80</t>
  </si>
  <si>
    <t>Lana, A.; Rodriguez-Artalejo, F.; Lopez-Garcia, E</t>
  </si>
  <si>
    <t>Consumption of Sugar-Sweetened Beverages Is Positively Related to Insulin Resistance and Higher Plasma Leptin Concentrations in Men and Nonoverweight Women</t>
  </si>
  <si>
    <t>77/13</t>
  </si>
  <si>
    <t>[Lana, Alberto; Rodriguez-Artalejo, Fernando; Lopez-Garcia, Esther] Univ Autonoma Madrid, Dept Prevent Med &amp; Publ Hlth, Sch Med, La Paz Hlth Res Inst,CIBER Epidemiol &amp; Publ Hlth, Madrid, Spain; [Lana, Alberto] Univ Oviedo, Dept Med, Area Prevent Med &amp; Publ Hlth, Sch Med &amp; Hlth Sci, Oviedo, Spain</t>
  </si>
  <si>
    <t>Lopez-Garcia, E (reprint author), Univ Autonoma Madrid, Dept Prevent Med &amp; Publ Hlth, Sch Med, La Paz Hlth Res Inst,CIBER Epidemiol &amp; Publ Hlth, Madrid, Spain.</t>
  </si>
  <si>
    <t>JOURNAL OF NUTRITIONAL BIOCHEMISTRY</t>
  </si>
  <si>
    <t>0955-2863</t>
  </si>
  <si>
    <t>59/289</t>
  </si>
  <si>
    <t>75/80</t>
  </si>
  <si>
    <t>Journal of obstetrics and gynaecology Canada : JOGC = Journal d'obstetrique et gynecologie du Canada : JOGC</t>
  </si>
  <si>
    <t>1701-2163</t>
  </si>
  <si>
    <t>JOURNAL OF OCCUPATIONAL AND ENVIRONMENTAL MEDICINE</t>
  </si>
  <si>
    <t>1076-2752</t>
  </si>
  <si>
    <t>89/173</t>
  </si>
  <si>
    <t>JOURNAL OF OPHTHALMOLOGY</t>
  </si>
  <si>
    <t>2090-004X</t>
  </si>
  <si>
    <t>34/56</t>
  </si>
  <si>
    <t>JOURNAL OF ORTHOPAEDIC SURGERY</t>
  </si>
  <si>
    <t>1022-5536</t>
  </si>
  <si>
    <t>179/200</t>
  </si>
  <si>
    <t>JOURNAL OF PAEDIATRICS AND CHILD HEALTH</t>
  </si>
  <si>
    <t>1034-4810</t>
  </si>
  <si>
    <t>63/120</t>
  </si>
  <si>
    <t>JOURNAL OF PAIN RESEARCH</t>
  </si>
  <si>
    <t>1178-7090</t>
  </si>
  <si>
    <t>94/193</t>
  </si>
  <si>
    <t>JOURNAL OF PATHOLOGY</t>
  </si>
  <si>
    <t>0022-3417</t>
  </si>
  <si>
    <t>18/213</t>
  </si>
  <si>
    <t>JOURNAL OF PEDIATRIC ENDOCRINOLOGY &amp; METABOLISM</t>
  </si>
  <si>
    <t>0334-018X</t>
  </si>
  <si>
    <t>99/120</t>
  </si>
  <si>
    <t>JOURNAL OF PEDIATRIC GASTROENTEROLOGY AND NUTRITION</t>
  </si>
  <si>
    <t>0277-2116</t>
  </si>
  <si>
    <t>27/120</t>
  </si>
  <si>
    <t>JOURNAL OF PEDIATRIC HEMATOLOGY ONCOLOGY</t>
  </si>
  <si>
    <t>1077-4114</t>
  </si>
  <si>
    <t>80/120</t>
  </si>
  <si>
    <t>JOURNAL OF PEDIATRIC ORTHOPAEDICS</t>
  </si>
  <si>
    <t>0271-6798</t>
  </si>
  <si>
    <t>69/129</t>
  </si>
  <si>
    <t>JOURNAL OF PEDIATRIC SURGERY</t>
  </si>
  <si>
    <t>0022-3468</t>
  </si>
  <si>
    <t>50/120</t>
  </si>
  <si>
    <t>Journal of pediatric surgery</t>
  </si>
  <si>
    <t>1531-5037</t>
  </si>
  <si>
    <t>86/200</t>
  </si>
  <si>
    <t>JOURNAL OF PEDIATRIC UROLOGY</t>
  </si>
  <si>
    <t>1477-5131</t>
  </si>
  <si>
    <t>78/120</t>
  </si>
  <si>
    <t>6/120</t>
  </si>
  <si>
    <t>JOURNAL OF PEDIATRICS REVIEW</t>
  </si>
  <si>
    <t>2322-4398</t>
  </si>
  <si>
    <t>JOURNAL OF PERINATAL MEDICINE</t>
  </si>
  <si>
    <t>0300-5577</t>
  </si>
  <si>
    <t>46/120</t>
  </si>
  <si>
    <t>JOURNAL OF PERINATOLOGY</t>
  </si>
  <si>
    <t>0743-8346</t>
  </si>
  <si>
    <t>36/120</t>
  </si>
  <si>
    <t>JOURNAL OF PHARMACOLOGY AND EXPERIMENTAL THERAPEUTICS</t>
  </si>
  <si>
    <t>0022-3565</t>
  </si>
  <si>
    <t>54/255</t>
  </si>
  <si>
    <t>Journal of pharmacology and experimental therapeutics</t>
  </si>
  <si>
    <t>1521-0103</t>
  </si>
  <si>
    <t>JOURNAL OF PHYSICAL THERAPY SCIENCE</t>
  </si>
  <si>
    <t>0915-5287</t>
  </si>
  <si>
    <t>61/64</t>
  </si>
  <si>
    <t>JOURNAL OF PINEAL RESEARCH</t>
  </si>
  <si>
    <t>0742-3098</t>
  </si>
  <si>
    <t>14/256</t>
  </si>
  <si>
    <t>JOURNAL OF PLANT RESEARCH</t>
  </si>
  <si>
    <t>0918-9440</t>
  </si>
  <si>
    <t>PLANT SCIENCES - SCIE</t>
  </si>
  <si>
    <t>76/209</t>
  </si>
  <si>
    <t>JOURNAL OF PROTEOME RESEARCH</t>
  </si>
  <si>
    <t>1535-3893</t>
  </si>
  <si>
    <t>77/12</t>
  </si>
  <si>
    <t>JOURNAL OF RADIOLOGICAL PROTECTION</t>
  </si>
  <si>
    <t>0952-4746</t>
  </si>
  <si>
    <t xml:space="preserve">PUBLIC, ENVIRONMENTAL &amp; OCCUPATIONAL HEALTH - SCIE;
</t>
  </si>
  <si>
    <t>94/163</t>
  </si>
  <si>
    <t>73/80</t>
  </si>
  <si>
    <t>JOURNAL OF RESEARCH ON ADOLESCENCE</t>
  </si>
  <si>
    <t>1050-8392</t>
  </si>
  <si>
    <t>FAMILY STUDIES - SSCI;</t>
  </si>
  <si>
    <t>43/5</t>
  </si>
  <si>
    <t>32/11</t>
  </si>
  <si>
    <t>21/47</t>
  </si>
  <si>
    <t>JOURNAL OF SHOULDER AND ELBOW SURGERY</t>
  </si>
  <si>
    <t>1058-2746</t>
  </si>
  <si>
    <t>16/82</t>
  </si>
  <si>
    <t>47/63</t>
  </si>
  <si>
    <t>JOURNAL OF SURGICAL EDUCATION</t>
  </si>
  <si>
    <t>1931-7204</t>
  </si>
  <si>
    <t>EDUCATION, SCIENTIFIC DISCIPLINES - SCIE;</t>
  </si>
  <si>
    <t>40/9</t>
  </si>
  <si>
    <t>JOURNAL OF SURGICAL RESEARCH</t>
  </si>
  <si>
    <t>0022-4804</t>
  </si>
  <si>
    <t>61/200</t>
  </si>
  <si>
    <t>JOURNAL OF THE ACADEMY OF NUTRITION AND DIETETICS</t>
  </si>
  <si>
    <t>2212-2672</t>
  </si>
  <si>
    <t>19/80</t>
  </si>
  <si>
    <t>JOURNAL OF THE AMERICAN ACADEMY OF DERMATOLOGY</t>
  </si>
  <si>
    <t>0190-9622</t>
  </si>
  <si>
    <t>61/3</t>
  </si>
  <si>
    <t>1/124</t>
  </si>
  <si>
    <t>JOURNAL OF THE AMERICAN COLLEGE OF NUTRITION</t>
  </si>
  <si>
    <t>0731-5724</t>
  </si>
  <si>
    <t>44/80</t>
  </si>
  <si>
    <t>JOURNAL OF THE AMERICAN GERIATRICS SOCIETY</t>
  </si>
  <si>
    <t>0002-8614</t>
  </si>
  <si>
    <t>49/8</t>
  </si>
  <si>
    <t>JOURNAL OF THE AMERICAN HEART ASSOCIATION</t>
  </si>
  <si>
    <t>2047-9980</t>
  </si>
  <si>
    <t>49/2</t>
  </si>
  <si>
    <t>JOURNAL OF THE EUROPEAN ACADEMY OF DERMATOLOGY AND VENEREOLOGY</t>
  </si>
  <si>
    <t>0926-9959</t>
  </si>
  <si>
    <t>61/10</t>
  </si>
  <si>
    <t>Journal of the International AIDS Society</t>
  </si>
  <si>
    <t>1758-2652</t>
  </si>
  <si>
    <t>JOURNAL OF THE NEUROLOGICAL SCIENCES</t>
  </si>
  <si>
    <t>0022-510X</t>
  </si>
  <si>
    <t>168/256</t>
  </si>
  <si>
    <t>JOURNAL OF THE SCIENCE OF FOOD AND AGRICULTURE</t>
  </si>
  <si>
    <t>0022-5142</t>
  </si>
  <si>
    <t>57/6</t>
  </si>
  <si>
    <t>JOURNAL OF THORACIC AND CARDIOVASCULAR SURGERY</t>
  </si>
  <si>
    <t>0022-5223</t>
  </si>
  <si>
    <t>20/200</t>
  </si>
  <si>
    <t>JOURNAL OF THROMBOSIS AND HAEMOSTASIS</t>
  </si>
  <si>
    <t>1538-7933</t>
  </si>
  <si>
    <t>63/6</t>
  </si>
  <si>
    <t>44/63</t>
  </si>
  <si>
    <t>1573-742X</t>
  </si>
  <si>
    <t>10.1007/s11239-016-1336-5</t>
  </si>
  <si>
    <t>MEDLINE:26850054</t>
  </si>
  <si>
    <t>JOURNAL OF TOXICOLOGY AND ENVIRONMENTAL HEALTH-PART A-CURRENT ISSUES</t>
  </si>
  <si>
    <t>1528-7394</t>
  </si>
  <si>
    <t>86/225</t>
  </si>
  <si>
    <t>30/124</t>
  </si>
  <si>
    <t>ACOUSTICS - SCIE;</t>
  </si>
  <si>
    <t>JOURNAL OF UROLOGY</t>
  </si>
  <si>
    <t>0022-5347</t>
  </si>
  <si>
    <t>77/8</t>
  </si>
  <si>
    <t>JOURNAL OF VASCULAR SURGERY</t>
  </si>
  <si>
    <t>0741-5214</t>
  </si>
  <si>
    <t>14/63</t>
  </si>
  <si>
    <t>JOURNAL OF VASCULAR SURGERY-VENOUS AND LYMPHATIC DISORDERS</t>
  </si>
  <si>
    <t>2213-333X</t>
  </si>
  <si>
    <t>149/200</t>
  </si>
  <si>
    <t>JOURNAL OF VIRAL HEPATITIS</t>
  </si>
  <si>
    <t>1352-0504</t>
  </si>
  <si>
    <t>17/79</t>
  </si>
  <si>
    <t>JOURNAL OF VIROLOGICAL METHODS</t>
  </si>
  <si>
    <t>0166-0934</t>
  </si>
  <si>
    <t>112/161</t>
  </si>
  <si>
    <t>35/80</t>
  </si>
  <si>
    <t>JOURNAL OF WOUND OSTOMY AND CONTINENCE NURSING</t>
  </si>
  <si>
    <t>1071-5754</t>
  </si>
  <si>
    <t>NURSING - SCIE</t>
  </si>
  <si>
    <t>69/119</t>
  </si>
  <si>
    <t>49/4</t>
  </si>
  <si>
    <t>77/4</t>
  </si>
  <si>
    <t>KNEE</t>
  </si>
  <si>
    <t>0968-0160</t>
  </si>
  <si>
    <t>37/74</t>
  </si>
  <si>
    <t>Korean journal of ophthalmology : KJO</t>
  </si>
  <si>
    <t>1011-8942</t>
  </si>
  <si>
    <t>KOREAN JOURNAL OF RADIOLOGY</t>
  </si>
  <si>
    <t>1229-6929</t>
  </si>
  <si>
    <t>76/124</t>
  </si>
  <si>
    <t>2/155</t>
  </si>
  <si>
    <t>LANCET DIABETES &amp; ENDOCRINOLOGY</t>
  </si>
  <si>
    <t>2213-8587</t>
  </si>
  <si>
    <t>133/2</t>
  </si>
  <si>
    <t>LANCET HAEMATOLOGY</t>
  </si>
  <si>
    <t>2352-3026</t>
  </si>
  <si>
    <t>15/70</t>
  </si>
  <si>
    <t>LANCET HIV</t>
  </si>
  <si>
    <t>2352-3018</t>
  </si>
  <si>
    <t>83/3</t>
  </si>
  <si>
    <t>83/1</t>
  </si>
  <si>
    <t>LANCET NEUROLOGY</t>
  </si>
  <si>
    <t>1474-4422</t>
  </si>
  <si>
    <t>1/193</t>
  </si>
  <si>
    <t>LANCET ONCOLOGY</t>
  </si>
  <si>
    <t>1470-2045</t>
  </si>
  <si>
    <t>3/213</t>
  </si>
  <si>
    <t>LANCET RESPIRATORY MEDICINE</t>
  </si>
  <si>
    <t>2213-2600</t>
  </si>
  <si>
    <t>33/1</t>
  </si>
  <si>
    <t>LARYNGOSCOPE</t>
  </si>
  <si>
    <t>0023-852X</t>
  </si>
  <si>
    <t>43/9</t>
  </si>
  <si>
    <t>LEUKEMIA</t>
  </si>
  <si>
    <t>0887-6924</t>
  </si>
  <si>
    <t>8/213</t>
  </si>
  <si>
    <t>95/213</t>
  </si>
  <si>
    <t>LEUKEMIA RESEARCH</t>
  </si>
  <si>
    <t>0145-2126</t>
  </si>
  <si>
    <t>38/70</t>
  </si>
  <si>
    <t>LIPIDS IN HEALTH AND DISEASE</t>
  </si>
  <si>
    <t>1476-511X</t>
  </si>
  <si>
    <t>47/82</t>
  </si>
  <si>
    <t>13/79</t>
  </si>
  <si>
    <t>LIVER TRANSPLANTATION</t>
  </si>
  <si>
    <t>1527-6465</t>
  </si>
  <si>
    <t>11/200</t>
  </si>
  <si>
    <t>LUNG</t>
  </si>
  <si>
    <t>0341-2040</t>
  </si>
  <si>
    <t>37/58</t>
  </si>
  <si>
    <t>58/12</t>
  </si>
  <si>
    <t>LUNG INDIA</t>
  </si>
  <si>
    <t>0970-2113</t>
  </si>
  <si>
    <t>LYMPHATIC RESEARCH AND BIOLOGY</t>
  </si>
  <si>
    <t>1539-6851</t>
  </si>
  <si>
    <t>58/83</t>
  </si>
  <si>
    <t>MABS</t>
  </si>
  <si>
    <t>1942-0862</t>
  </si>
  <si>
    <t>24/124</t>
  </si>
  <si>
    <t>MANUAL THERAPY</t>
  </si>
  <si>
    <t>1356-689X</t>
  </si>
  <si>
    <t>15/65</t>
  </si>
  <si>
    <t>MATERNAL AND CHILD HEALTH JOURNAL</t>
  </si>
  <si>
    <t>1092-7875</t>
  </si>
  <si>
    <t>PUBLIC, ENVIRONMENTAL &amp; OCCUPATIONAL HEALTH - SSCI</t>
  </si>
  <si>
    <t>48/153</t>
  </si>
  <si>
    <t>16/49</t>
  </si>
  <si>
    <t>MAYO CLINIC PROCEEDINGS</t>
  </si>
  <si>
    <t>0025-6196</t>
  </si>
  <si>
    <t>13/155</t>
  </si>
  <si>
    <t>34/59</t>
  </si>
  <si>
    <t>MEDECINE ET MALADIES INFECTIEUSES</t>
  </si>
  <si>
    <t>0399-077X</t>
  </si>
  <si>
    <t>63/83</t>
  </si>
  <si>
    <t>MEDIATORS OF INFLAMMATION</t>
  </si>
  <si>
    <t>0962-9351</t>
  </si>
  <si>
    <t>59/151</t>
  </si>
  <si>
    <t>76/155</t>
  </si>
  <si>
    <t>33/31</t>
  </si>
  <si>
    <t>MEDICINA ORAL PATOLOGIA ORAL Y CIRUGIA BUCAL</t>
  </si>
  <si>
    <t>1698-4447</t>
  </si>
  <si>
    <t>DENTISTRY, ORAL SURGERY &amp; MEDICINE - SCIE</t>
  </si>
  <si>
    <t>60/91</t>
  </si>
  <si>
    <t>40/155</t>
  </si>
  <si>
    <t>MEDICINE AND SCIENCE IN SPORTS AND EXERCISE</t>
  </si>
  <si>
    <t>0195-9131</t>
  </si>
  <si>
    <t>Medicine and science in sports and exercise</t>
  </si>
  <si>
    <t>0195-9131 </t>
  </si>
  <si>
    <t>DERMATOLOGY - SCIE;</t>
  </si>
  <si>
    <t>19/61</t>
  </si>
  <si>
    <t>METABOLISM-CLINICAL AND EXPERIMENTAL</t>
  </si>
  <si>
    <t>0026-0495</t>
  </si>
  <si>
    <t>29/133</t>
  </si>
  <si>
    <t>MHSALUD-REVISTA EN CIENCIAS DEL MOVIMIENTO HUMANO Y LA SALUD</t>
  </si>
  <si>
    <t>1659-097X</t>
  </si>
  <si>
    <t>MICROBIAL DRUG RESISTANCE</t>
  </si>
  <si>
    <t>1076-6294</t>
  </si>
  <si>
    <t>40/83</t>
  </si>
  <si>
    <t>MINERVA ANESTESIOLOGICA</t>
  </si>
  <si>
    <t>0375-9393</t>
  </si>
  <si>
    <t>18 DE 31</t>
  </si>
  <si>
    <t>MITOCHONDRION</t>
  </si>
  <si>
    <t>1567-7249</t>
  </si>
  <si>
    <t>78/187</t>
  </si>
  <si>
    <t>66/289</t>
  </si>
  <si>
    <t>MOLECULAR AND CELLULAR ENDOCRINOLOGY</t>
  </si>
  <si>
    <t>0303-7207</t>
  </si>
  <si>
    <t>34/133</t>
  </si>
  <si>
    <t>MOLECULAR BIOLOGY AND EVOLUTION</t>
  </si>
  <si>
    <t>0737-4038</t>
  </si>
  <si>
    <t>5/289</t>
  </si>
  <si>
    <t>MOLECULAR BIOLOGY REPORTS</t>
  </si>
  <si>
    <t>0301-4851</t>
  </si>
  <si>
    <t>226/289</t>
  </si>
  <si>
    <t>MOLECULAR CANCER</t>
  </si>
  <si>
    <t>1476-4598</t>
  </si>
  <si>
    <t>25/213</t>
  </si>
  <si>
    <t>27/213</t>
  </si>
  <si>
    <t>MOLECULAR CYTOGENETICS</t>
  </si>
  <si>
    <t>1755-8166</t>
  </si>
  <si>
    <t>133/166</t>
  </si>
  <si>
    <t>MOLECULAR DIAGNOSIS &amp; THERAPY</t>
  </si>
  <si>
    <t>1177-1062</t>
  </si>
  <si>
    <t>100/255</t>
  </si>
  <si>
    <t>MOLECULAR ENDOCRINOLOGY</t>
  </si>
  <si>
    <t>0888-8809</t>
  </si>
  <si>
    <t>46/133</t>
  </si>
  <si>
    <t>MOLECULAR GENETICS &amp; GENOMIC MEDICINE</t>
  </si>
  <si>
    <t>72/161</t>
  </si>
  <si>
    <t>106/289</t>
  </si>
  <si>
    <t>MOLECULAR METABOLISM</t>
  </si>
  <si>
    <t>2212-8778</t>
  </si>
  <si>
    <t>17/133</t>
  </si>
  <si>
    <t>32/256</t>
  </si>
  <si>
    <t>MOLECULAR NUTRITION &amp; FOOD RESEARCH</t>
  </si>
  <si>
    <t>1613-4125</t>
  </si>
  <si>
    <t>5/125</t>
  </si>
  <si>
    <t>MOLECULAR ONCOLOGY</t>
  </si>
  <si>
    <t>1574-7891</t>
  </si>
  <si>
    <t>30/213</t>
  </si>
  <si>
    <t>MOLECULAR PSYCHIATRY</t>
  </si>
  <si>
    <t>1359-4184</t>
  </si>
  <si>
    <t>7/289</t>
  </si>
  <si>
    <t>MOLECULAR THERAPY-NUCLEIC ACIDS</t>
  </si>
  <si>
    <t>2162-2531</t>
  </si>
  <si>
    <t>MOLECULAR VISION</t>
  </si>
  <si>
    <t>1090-0535</t>
  </si>
  <si>
    <t>q2</t>
  </si>
  <si>
    <t>20/56</t>
  </si>
  <si>
    <t>MOVEMENT DISORDERS</t>
  </si>
  <si>
    <t>0885-3185</t>
  </si>
  <si>
    <t>193/14</t>
  </si>
  <si>
    <t>MUCOSAL IMMUNOLOGY</t>
  </si>
  <si>
    <t>1933-0219</t>
  </si>
  <si>
    <t>23/151</t>
  </si>
  <si>
    <t>Multiple sclerosis international</t>
  </si>
  <si>
    <t>2090-2662</t>
  </si>
  <si>
    <t>27/193</t>
  </si>
  <si>
    <t>MUSCLE &amp; NERVE</t>
  </si>
  <si>
    <t>0148-639X</t>
  </si>
  <si>
    <t>128/256</t>
  </si>
  <si>
    <t>MYCOLOGY - SCIE;</t>
  </si>
  <si>
    <t>12 DE 29</t>
  </si>
  <si>
    <t>NANOSCALE</t>
  </si>
  <si>
    <t>2040-3364</t>
  </si>
  <si>
    <t>PHYSICS, APPLIED - SCIE;</t>
  </si>
  <si>
    <t>12/145</t>
  </si>
  <si>
    <t>NATURE</t>
  </si>
  <si>
    <t>0028-0836</t>
  </si>
  <si>
    <t>63/1</t>
  </si>
  <si>
    <t>NATURE GENETICS</t>
  </si>
  <si>
    <t>1061-4036</t>
  </si>
  <si>
    <t>2/166</t>
  </si>
  <si>
    <t>1/289</t>
  </si>
  <si>
    <t>NATURE REVIEWS NEPHROLOGY</t>
  </si>
  <si>
    <t>1759-5061</t>
  </si>
  <si>
    <t>77/2</t>
  </si>
  <si>
    <t>NATURE REVIEWS NEUROLOGY</t>
  </si>
  <si>
    <t>1759-4758</t>
  </si>
  <si>
    <t>2/193</t>
  </si>
  <si>
    <t>58/77</t>
  </si>
  <si>
    <t>18/120</t>
  </si>
  <si>
    <t>NEOPLASIA</t>
  </si>
  <si>
    <t>1522-8002</t>
  </si>
  <si>
    <t>45/213</t>
  </si>
  <si>
    <t>1476-5586</t>
  </si>
  <si>
    <t>77/11</t>
  </si>
  <si>
    <t>NEUROBIOLOGY OF AGING</t>
  </si>
  <si>
    <t>0197-4580</t>
  </si>
  <si>
    <t>49/5</t>
  </si>
  <si>
    <t>NEUROCIRUGIA</t>
  </si>
  <si>
    <t>1130-1473</t>
  </si>
  <si>
    <t>189/200</t>
  </si>
  <si>
    <t>NEUROCHEMISTRY INTERNATIONAL</t>
  </si>
  <si>
    <t>0197-0186</t>
  </si>
  <si>
    <t>90/256</t>
  </si>
  <si>
    <t>NEUROGENETICS</t>
  </si>
  <si>
    <t>1364-6745</t>
  </si>
  <si>
    <t>49/193</t>
  </si>
  <si>
    <t>NEUROIMAGE</t>
  </si>
  <si>
    <t>1053-8119</t>
  </si>
  <si>
    <t>1 DE 14</t>
  </si>
  <si>
    <t>125/193</t>
  </si>
  <si>
    <t>NEUROLOGICAL RESEARCH</t>
  </si>
  <si>
    <t>0161-6412</t>
  </si>
  <si>
    <t>149/193</t>
  </si>
  <si>
    <t>NEUROLOGIST</t>
  </si>
  <si>
    <t>1074-7931</t>
  </si>
  <si>
    <t>170/193</t>
  </si>
  <si>
    <t>NEUROLOGY</t>
  </si>
  <si>
    <t>0028-3878</t>
  </si>
  <si>
    <t>8/193</t>
  </si>
  <si>
    <t>Neurology neuroimmunology &amp; neuroinflammation</t>
  </si>
  <si>
    <t>2332-7812</t>
  </si>
  <si>
    <t>NEUROMODULATION</t>
  </si>
  <si>
    <t>1094-7159</t>
  </si>
  <si>
    <t>93/193</t>
  </si>
  <si>
    <t>NEUROMOLECULAR MEDICINE</t>
  </si>
  <si>
    <t>1535-1084</t>
  </si>
  <si>
    <t>75/256</t>
  </si>
  <si>
    <t>103/256</t>
  </si>
  <si>
    <t>NEURO-ONCOLOGY</t>
  </si>
  <si>
    <t>1522-8517</t>
  </si>
  <si>
    <t>19/213</t>
  </si>
  <si>
    <t>NEUROPATHOLOGY AND APPLIED NEUROBIOLOGY</t>
  </si>
  <si>
    <t>0305-1846</t>
  </si>
  <si>
    <t>Simon, D.; Herva, ME.; Benitez, MJ.; Garrido, JJ.; Rojo, AI.; Cuadrado, A.; Torres, JM.; Wandosell, F</t>
  </si>
  <si>
    <t>Dysfunction of the PI3K-Akt-GSK-3pathway is a common feature in cell culture and in vivo models of prion disease</t>
  </si>
  <si>
    <t>192/33</t>
  </si>
  <si>
    <t>[Simon, D.; Benitez, M. J.; Wandosell, F.] UAM, Ctr Biol Mol Severo Ochoa, CSIC, Madrid 28049, Spain; [Simon, D.; Benitez, M. J.; Wandosell, F.] Unv Autonoma Madrid, Ctr Invest Biomed Red Enfermedades Neurodegenerat, Madrid, Spain; [Herva, M. E.; Torres, J. M.] INIA, CISA, Valdeolmos, Spain; [Herva, M. E.] John Van Geest Ctr Brain Repair, Cambridge, England; [Benitez, M. J.] Univ Autonoma Madrid, Fac Ciencias, Appl Phys Chem Dept, E-28049 Madrid, Spain; [Garrido, J. J.] CSIC, Inst Cajal, Lab Neuronal Polar, Dept Mol Cellular &amp; Dev Neurobiol, E-28002 Madrid, Spain; [Garrido, J. J.] CIBERNED, Madrid, Spain; [Rojo, A. I.; Cuadrado, A.] UAM, CSIC, Inst Invest Biomed Alberto Sols, Dept Bioquim, Madrid 28049, Spain; [Rojo, A. I.; Cuadrado, A.] Univ Autonoma Madrid, Fac Med, Ctr Invest Biomed Red Enfermedades Neurodegenerat, Madrid, Spain</t>
  </si>
  <si>
    <t>Wandosell, F (reprint author), UAM, Ctr Biol Mol Severo Ochoa, CSIC, C Nicolas Cabrera 1, Madrid 28049, Spain.</t>
  </si>
  <si>
    <t>NEUROPEDIATRICS</t>
  </si>
  <si>
    <t>0174-304X</t>
  </si>
  <si>
    <t>73/120</t>
  </si>
  <si>
    <t>19/255</t>
  </si>
  <si>
    <t>Neuropharmacology</t>
  </si>
  <si>
    <t>1873-7064</t>
  </si>
  <si>
    <t>255/19</t>
  </si>
  <si>
    <t>RADIOLOGY, NUCLEAR MEDICINE &amp; MEDICAL IMAGING - SCIE;</t>
  </si>
  <si>
    <t>NEUROSCIENCE</t>
  </si>
  <si>
    <t>0306-4522</t>
  </si>
  <si>
    <t>95/256</t>
  </si>
  <si>
    <t>32/90</t>
  </si>
  <si>
    <t>1/155</t>
  </si>
  <si>
    <t>NONLINEAR DYNAMICS PSYCHOLOGY AND LIFE SCIENCES</t>
  </si>
  <si>
    <t>1090-0578</t>
  </si>
  <si>
    <t>SOCIAL SCIENCES, MATHEMATICAL METHODS - SSCI;</t>
  </si>
  <si>
    <t>28/49</t>
  </si>
  <si>
    <t>NUCLEIC ACID THERAPEUTICS</t>
  </si>
  <si>
    <t>2159-3337</t>
  </si>
  <si>
    <t>51/124</t>
  </si>
  <si>
    <t>264/289</t>
  </si>
  <si>
    <t>60/80</t>
  </si>
  <si>
    <t>Nutricion hospitalaria</t>
  </si>
  <si>
    <t>NUTRIENTS</t>
  </si>
  <si>
    <t>2072-6643</t>
  </si>
  <si>
    <t>16/80</t>
  </si>
  <si>
    <t>32/80</t>
  </si>
  <si>
    <t>NUTRITION AND CANCER-AN INTERNATIONAL JOURNAL</t>
  </si>
  <si>
    <t>0163-5581</t>
  </si>
  <si>
    <t>140/213</t>
  </si>
  <si>
    <t>NUTRITION IN CLINICAL PRACTICE</t>
  </si>
  <si>
    <t>0884-5336</t>
  </si>
  <si>
    <t>46/80</t>
  </si>
  <si>
    <t>NUTRITION JOURNAL</t>
  </si>
  <si>
    <t>1475-2891</t>
  </si>
  <si>
    <t>26/80</t>
  </si>
  <si>
    <t>NUTRITION METABOLISM AND CARDIOVASCULAR DISEASES</t>
  </si>
  <si>
    <t>0939-4753</t>
  </si>
  <si>
    <t>37/124</t>
  </si>
  <si>
    <t>OBESITY REVIEWS</t>
  </si>
  <si>
    <t>1467-7881</t>
  </si>
  <si>
    <t>10/133</t>
  </si>
  <si>
    <t>OBSTETRICAL &amp; GYNECOLOGICAL SURVEY</t>
  </si>
  <si>
    <t>0029-7828</t>
  </si>
  <si>
    <t>OCCUPATIONAL AND ENVIRONMENTAL MEDICINE</t>
  </si>
  <si>
    <t>1351-0711</t>
  </si>
  <si>
    <t>22/173</t>
  </si>
  <si>
    <t>17/56</t>
  </si>
  <si>
    <t>15/213</t>
  </si>
  <si>
    <t>ONCOLOGIST</t>
  </si>
  <si>
    <t>1083-7159</t>
  </si>
  <si>
    <t>40/213</t>
  </si>
  <si>
    <t>ONCOLOGY LETTERS</t>
  </si>
  <si>
    <t>1792-1074</t>
  </si>
  <si>
    <t>181/213</t>
  </si>
  <si>
    <t>ONCOLOGY REPORTS</t>
  </si>
  <si>
    <t>1021-335X</t>
  </si>
  <si>
    <t>130/213</t>
  </si>
  <si>
    <t>Oncoscience</t>
  </si>
  <si>
    <t>2331-4737</t>
  </si>
  <si>
    <t>43/187</t>
  </si>
  <si>
    <t>OncoTargets and therapy</t>
  </si>
  <si>
    <t>1178-6930</t>
  </si>
  <si>
    <t>70/161</t>
  </si>
  <si>
    <t>OPHTHALMIC PLASTIC AND RECONSTRUCTIVE SURGERY</t>
  </si>
  <si>
    <t>0740-9303</t>
  </si>
  <si>
    <t>143/200</t>
  </si>
  <si>
    <t>ORGANIC &amp; BIOMOLECULAR CHEMISTRY</t>
  </si>
  <si>
    <t>1477-0520</t>
  </si>
  <si>
    <t>CHEMISTRY, ORGANIC - SCIE</t>
  </si>
  <si>
    <t>14/59</t>
  </si>
  <si>
    <t>ORGANIC GEOCHEMISTRY</t>
  </si>
  <si>
    <t>0146-6380</t>
  </si>
  <si>
    <t>GEOCHEMISTRY &amp; GEOPHYSICS - SCIE</t>
  </si>
  <si>
    <t>18/81</t>
  </si>
  <si>
    <t>45/133</t>
  </si>
  <si>
    <t>OTOLOGY &amp; NEUROTOLOGY</t>
  </si>
  <si>
    <t>1531-7129</t>
  </si>
  <si>
    <t>13/43</t>
  </si>
  <si>
    <t>OXIDATIVE MEDICINE AND CELLULAR LONGEVITY</t>
  </si>
  <si>
    <t>1942-0900</t>
  </si>
  <si>
    <t>53/187</t>
  </si>
  <si>
    <t>36/155</t>
  </si>
  <si>
    <t>53/159</t>
  </si>
  <si>
    <t>31 DE 12</t>
  </si>
  <si>
    <t>PARASITOLOGY RESEARCH</t>
  </si>
  <si>
    <t>0932-0113</t>
  </si>
  <si>
    <t>PARASITOLOGY - SCIE</t>
  </si>
  <si>
    <t>15/36</t>
  </si>
  <si>
    <t>PATHOGENS AND GLOBAL HEALTH</t>
  </si>
  <si>
    <t>2047-7724</t>
  </si>
  <si>
    <t>TROPICAL MEDICINE - SCIE;</t>
  </si>
  <si>
    <t>19 DE 9</t>
  </si>
  <si>
    <t>PATIENT EDUCATION AND COUNSELING</t>
  </si>
  <si>
    <t>0738-3991</t>
  </si>
  <si>
    <t>57/173</t>
  </si>
  <si>
    <t>55/155</t>
  </si>
  <si>
    <t>PATIENT-PATIENT CENTERED OUTCOMES RESEARCH</t>
  </si>
  <si>
    <t>1178-1653</t>
  </si>
  <si>
    <t>33/88</t>
  </si>
  <si>
    <t>Pediatría Atención Primaria</t>
  </si>
  <si>
    <t>1139-7632</t>
  </si>
  <si>
    <t>120/5</t>
  </si>
  <si>
    <t>105/120</t>
  </si>
  <si>
    <t>20/120</t>
  </si>
  <si>
    <t>PEDIATRIC CARDIOLOGY</t>
  </si>
  <si>
    <t>0172-0643</t>
  </si>
  <si>
    <t>64/120</t>
  </si>
  <si>
    <t>PEDIATRIC CRITICAL CARE MEDICINE</t>
  </si>
  <si>
    <t>1529-7535</t>
  </si>
  <si>
    <t>19/120</t>
  </si>
  <si>
    <t>73/129</t>
  </si>
  <si>
    <t>85/120</t>
  </si>
  <si>
    <t>22/120</t>
  </si>
  <si>
    <t>28/120</t>
  </si>
  <si>
    <t>Pediatric nephrology (Berlin, Germany)</t>
  </si>
  <si>
    <t>10.1007/s00467-012-2255-0</t>
  </si>
  <si>
    <t>MEDLINE:22806562</t>
  </si>
  <si>
    <t>PEDIATRIC PULMONOLOGY</t>
  </si>
  <si>
    <t>8755-6863</t>
  </si>
  <si>
    <t>15/120</t>
  </si>
  <si>
    <t>17/120</t>
  </si>
  <si>
    <t>139/200</t>
  </si>
  <si>
    <t>PEDIATRIC TRANSPLANTATION</t>
  </si>
  <si>
    <t>1397-3142</t>
  </si>
  <si>
    <t>74/120</t>
  </si>
  <si>
    <t>PEDIATRICS</t>
  </si>
  <si>
    <t>0031-4005</t>
  </si>
  <si>
    <t>3/120</t>
  </si>
  <si>
    <t>PEERJ</t>
  </si>
  <si>
    <t>2167-8359</t>
  </si>
  <si>
    <t>56/77</t>
  </si>
  <si>
    <t>PFLUGERS ARCHIV-EUROPEAN JOURNAL OF PHYSIOLOGY</t>
  </si>
  <si>
    <t>0031-6768</t>
  </si>
  <si>
    <t>17/83</t>
  </si>
  <si>
    <t>82/255</t>
  </si>
  <si>
    <t>87/255</t>
  </si>
  <si>
    <t>52/255</t>
  </si>
  <si>
    <t>27/255</t>
  </si>
  <si>
    <t>PHYSICA A-STATISTICAL MECHANICS AND ITS APPLICATIONS</t>
  </si>
  <si>
    <t>0378-4371</t>
  </si>
  <si>
    <t>PHYSICS, MULTIDISCIPLINARY - SCIE</t>
  </si>
  <si>
    <t>23/79</t>
  </si>
  <si>
    <t>PLACENTA</t>
  </si>
  <si>
    <t>0143-4004</t>
  </si>
  <si>
    <t>13/80</t>
  </si>
  <si>
    <t>31/200</t>
  </si>
  <si>
    <t>PLATELETS</t>
  </si>
  <si>
    <t>0953-7104</t>
  </si>
  <si>
    <t>26/70</t>
  </si>
  <si>
    <t>PLOS BIOLOGY</t>
  </si>
  <si>
    <t>1545-7885</t>
  </si>
  <si>
    <t xml:space="preserve">BIOCHEMISTRY &amp; MOLECULAR </t>
  </si>
  <si>
    <t>21/289</t>
  </si>
  <si>
    <t>PLOS COMPUTATIONAL BIOLOGY</t>
  </si>
  <si>
    <t>1553-734X</t>
  </si>
  <si>
    <t>PLOS GENETICS</t>
  </si>
  <si>
    <t>1553-7404</t>
  </si>
  <si>
    <t>15/161</t>
  </si>
  <si>
    <t>PLOS PATHOGENS</t>
  </si>
  <si>
    <t>1553-7366</t>
  </si>
  <si>
    <t>PARASITOLOGY - SCIE;</t>
  </si>
  <si>
    <t>3 DE 36</t>
  </si>
  <si>
    <t>23/65</t>
  </si>
  <si>
    <t>PRENATAL DIAGNOSIS</t>
  </si>
  <si>
    <t>0197-3851</t>
  </si>
  <si>
    <t>80/12</t>
  </si>
  <si>
    <t>PREVENTIVE MEDICINE</t>
  </si>
  <si>
    <t>0091-7435</t>
  </si>
  <si>
    <t>25/155</t>
  </si>
  <si>
    <t>63/4</t>
  </si>
  <si>
    <t>PSICOTHEMA</t>
  </si>
  <si>
    <t>0214-9915</t>
  </si>
  <si>
    <t>PSYCHOLOGY, MULTIDISCIPLINARY - SSCI</t>
  </si>
  <si>
    <t>57/129</t>
  </si>
  <si>
    <t>PSYCHIATRIC QUARTERLY</t>
  </si>
  <si>
    <t>0033-2720</t>
  </si>
  <si>
    <t>PSYCHIATRY - SSCI</t>
  </si>
  <si>
    <t>110/139</t>
  </si>
  <si>
    <t>PSYCHIATRY RESEARCH-NEUROIMAGING</t>
  </si>
  <si>
    <t>0925-4927</t>
  </si>
  <si>
    <t>61/42</t>
  </si>
  <si>
    <t>PSYCHOLOGICAL REPORTS</t>
  </si>
  <si>
    <t>0033-2941</t>
  </si>
  <si>
    <t>113/129</t>
  </si>
  <si>
    <t>PSYCHO-ONCOLOGY</t>
  </si>
  <si>
    <t>1057-9249</t>
  </si>
  <si>
    <t>39/2</t>
  </si>
  <si>
    <t>PSYCHOTHERAPY RESEARCH</t>
  </si>
  <si>
    <t>1050-3307</t>
  </si>
  <si>
    <t>30/122</t>
  </si>
  <si>
    <t>PUBLIC HEALTH</t>
  </si>
  <si>
    <t>0033-3506</t>
  </si>
  <si>
    <t>96/173</t>
  </si>
  <si>
    <t>PULMONARY CIRCULATION</t>
  </si>
  <si>
    <t>2045-8932</t>
  </si>
  <si>
    <t>Pulmonary medicine</t>
  </si>
  <si>
    <t>2090-1836</t>
  </si>
  <si>
    <t>50/173</t>
  </si>
  <si>
    <t>RADIOGRAPHICS</t>
  </si>
  <si>
    <t>0271-5333</t>
  </si>
  <si>
    <t>40/124</t>
  </si>
  <si>
    <t>Radiologia</t>
  </si>
  <si>
    <t>0033-8338</t>
  </si>
  <si>
    <t>Radiology case reports</t>
  </si>
  <si>
    <t>1930-0433</t>
  </si>
  <si>
    <t>REDOX BIOLOGY</t>
  </si>
  <si>
    <t>2213-2317</t>
  </si>
  <si>
    <t>33/289</t>
  </si>
  <si>
    <t>REGULATORY TOXICOLOGY AND PHARMACOLOGY</t>
  </si>
  <si>
    <t>0273-2300</t>
  </si>
  <si>
    <t>MEDICINE, LEGAL - SCIE;</t>
  </si>
  <si>
    <t>15 DE 3</t>
  </si>
  <si>
    <t>Reports of practical oncology and radiotherapy : journal of Greatpoland Cancer Center in Poznan and Polish Society of Radiation Oncology</t>
  </si>
  <si>
    <t>1507-1367</t>
  </si>
  <si>
    <t>REPRODUCTIVE SCIENCES</t>
  </si>
  <si>
    <t>1933-7191</t>
  </si>
  <si>
    <t>REPRODUCTIVE BIOLOGY - SCIE;</t>
  </si>
  <si>
    <t>14 DE 29</t>
  </si>
  <si>
    <t>RESPIRATORY CARE</t>
  </si>
  <si>
    <t>0020-1324</t>
  </si>
  <si>
    <t>RESPIRATORY MEDICINE</t>
  </si>
  <si>
    <t>0954-6111</t>
  </si>
  <si>
    <t>RESPIRATORY RESEARCH</t>
  </si>
  <si>
    <t>1465-993X</t>
  </si>
  <si>
    <t>13/58</t>
  </si>
  <si>
    <t>24 DE 1</t>
  </si>
  <si>
    <t>Retinal cases &amp; brief reports</t>
  </si>
  <si>
    <t>1937-1578</t>
  </si>
  <si>
    <t>REUMATISMO</t>
  </si>
  <si>
    <t>0048-7449</t>
  </si>
  <si>
    <t>REVISTA BRASILEIRA DE ANESTESIOLOGIA</t>
  </si>
  <si>
    <t>0034-7094</t>
  </si>
  <si>
    <t>29/31</t>
  </si>
  <si>
    <t>105/155</t>
  </si>
  <si>
    <t>Revista clinica espanola</t>
  </si>
  <si>
    <t>Revista de la Sociedad Española del Dolor</t>
  </si>
  <si>
    <t>1134-8046</t>
  </si>
  <si>
    <t>180/193</t>
  </si>
  <si>
    <t>94/142</t>
  </si>
  <si>
    <t>REVISTA DE SALUD AMBIENTAL</t>
  </si>
  <si>
    <t>1577-9572</t>
  </si>
  <si>
    <t>REVISTA DE SAUDE PUBLICA</t>
  </si>
  <si>
    <t>0034-8910</t>
  </si>
  <si>
    <t>115/173</t>
  </si>
  <si>
    <t>Revista espanola de anestesiologia y reanimacion</t>
  </si>
  <si>
    <t>2340-3284</t>
  </si>
  <si>
    <t>0034-9356</t>
  </si>
  <si>
    <t>22/124</t>
  </si>
  <si>
    <t>REVISTA ESPANOLA DE ENFERMEDADES DIGESTIVAS</t>
  </si>
  <si>
    <t>1130-0108</t>
  </si>
  <si>
    <t>67/79</t>
  </si>
  <si>
    <t>Revista espanola de geriatria y gerontologia</t>
  </si>
  <si>
    <t>1578-1747</t>
  </si>
  <si>
    <t>Revista Espanola de Medicina Nuclear e Imagen Molecular</t>
  </si>
  <si>
    <t>2253-654X</t>
  </si>
  <si>
    <t>108/124</t>
  </si>
  <si>
    <t>Revista espanola de medicina nuclear e imagen molecular</t>
  </si>
  <si>
    <t>2253-8070</t>
  </si>
  <si>
    <t>REVISTA ESPANOLA DE PEDIATRIA</t>
  </si>
  <si>
    <t>0034-947X</t>
  </si>
  <si>
    <t>REVISTA ESPANOLA DE QUIMIOTERAPIA</t>
  </si>
  <si>
    <t>0214-3429</t>
  </si>
  <si>
    <t>221/255</t>
  </si>
  <si>
    <t>139/153</t>
  </si>
  <si>
    <t>REVISTA MEDICA DE CHILE</t>
  </si>
  <si>
    <t>0034-9887</t>
  </si>
  <si>
    <t>131/155</t>
  </si>
  <si>
    <t>REVISTA PANAMERICANA DE SALUD PUBLICA-PAN AMERICAN JOURNAL OF PUBLIC HEALTH</t>
  </si>
  <si>
    <t>1020-4989</t>
  </si>
  <si>
    <t>125/153</t>
  </si>
  <si>
    <t>109/124</t>
  </si>
  <si>
    <t>REVISTA PORTUGUESA DE CARDIOLOGÍA</t>
  </si>
  <si>
    <t>RHEUMATIC DISEASE CLINICS OF NORTH AMERICA</t>
  </si>
  <si>
    <t>0889-857X</t>
  </si>
  <si>
    <t>15/32</t>
  </si>
  <si>
    <t>36/6</t>
  </si>
  <si>
    <t>RHEUMATOLOGY (Oxford, England)</t>
  </si>
  <si>
    <t>1462-0332</t>
  </si>
  <si>
    <t>32/6</t>
  </si>
  <si>
    <t>23/32</t>
  </si>
  <si>
    <t>RISK ANALYSIS</t>
  </si>
  <si>
    <t>0272-4332</t>
  </si>
  <si>
    <t>INTERDISCIPLINARY APPLICATIONS - SCIE</t>
  </si>
  <si>
    <t>17/101</t>
  </si>
  <si>
    <t>RUSSIAN JOURNAL OF CARDIOLOGY</t>
  </si>
  <si>
    <t>1560-4071</t>
  </si>
  <si>
    <t>Sanidad Militar</t>
  </si>
  <si>
    <t>1887-8571</t>
  </si>
  <si>
    <t>SCANDINAVIAN JOURNAL OF INFECTIOUS DISEASES</t>
  </si>
  <si>
    <t>0036-5548</t>
  </si>
  <si>
    <t>66/83</t>
  </si>
  <si>
    <t>17/32</t>
  </si>
  <si>
    <t>63/7</t>
  </si>
  <si>
    <t>Scoliosis</t>
  </si>
  <si>
    <t>1748-7161</t>
  </si>
  <si>
    <t>SEIZURE-EUROPEAN JOURNAL OF EPILEPSY</t>
  </si>
  <si>
    <t>1059-1311</t>
  </si>
  <si>
    <t>170/256</t>
  </si>
  <si>
    <t>Semergen / Sociedad Espanola de Medicina Rural y Generalista</t>
  </si>
  <si>
    <t>1578-8865</t>
  </si>
  <si>
    <t>32/9</t>
  </si>
  <si>
    <t>SEMINARS IN FETAL &amp; NEONATAL MEDICINE</t>
  </si>
  <si>
    <t>1744-165X</t>
  </si>
  <si>
    <t>16/120</t>
  </si>
  <si>
    <t>SEMINARS IN PEDIATRIC SURGERY</t>
  </si>
  <si>
    <t>1055-8586</t>
  </si>
  <si>
    <t>94/200</t>
  </si>
  <si>
    <t>SEMINARS IN THROMBOSIS AND HEMOSTASIS</t>
  </si>
  <si>
    <t>0094-6176</t>
  </si>
  <si>
    <t>13/63</t>
  </si>
  <si>
    <t>SEPARATION AND PURIFICATION TECHNOLOGY</t>
  </si>
  <si>
    <t>1383-5866</t>
  </si>
  <si>
    <t>ENGINEERING, CHEMICAL - SCIE</t>
  </si>
  <si>
    <t>21/135</t>
  </si>
  <si>
    <t>SEXUALLY TRANSMITTED DISEASES</t>
  </si>
  <si>
    <t>0148-5717</t>
  </si>
  <si>
    <t>26/83</t>
  </si>
  <si>
    <t>SLEEP</t>
  </si>
  <si>
    <t>0161-8105</t>
  </si>
  <si>
    <t>23/193</t>
  </si>
  <si>
    <t>18/256</t>
  </si>
  <si>
    <t>SOCIAL PSYCHIATRY AND PSYCHIATRIC EPIDEMIOLOGY</t>
  </si>
  <si>
    <t>0933-7954</t>
  </si>
  <si>
    <t>58/142</t>
  </si>
  <si>
    <t>Spanish journal of psychology</t>
  </si>
  <si>
    <t>1988-2904</t>
  </si>
  <si>
    <t>105/129</t>
  </si>
  <si>
    <t>SPINE</t>
  </si>
  <si>
    <t>0362-2436</t>
  </si>
  <si>
    <t>16/74</t>
  </si>
  <si>
    <t>SPINE JOURNAL</t>
  </si>
  <si>
    <t>1529-9430</t>
  </si>
  <si>
    <t>74/11</t>
  </si>
  <si>
    <t>SPRINGERPLUS</t>
  </si>
  <si>
    <t>2193-1801</t>
  </si>
  <si>
    <t>25/63</t>
  </si>
  <si>
    <t>STEM CELL RESEARCH &amp; THERAPY</t>
  </si>
  <si>
    <t>1757-6512</t>
  </si>
  <si>
    <t>21/124</t>
  </si>
  <si>
    <t>CELL &amp; TISSUE ENGINEERING - SCIE</t>
  </si>
  <si>
    <t>10 DE 21</t>
  </si>
  <si>
    <t>63/5</t>
  </si>
  <si>
    <t>SUBSTANCE USE &amp; MISUSE</t>
  </si>
  <si>
    <t>1082-6084</t>
  </si>
  <si>
    <t>111/142</t>
  </si>
  <si>
    <t>SUPPORTIVE CARE IN CANCER</t>
  </si>
  <si>
    <t>0941-4355</t>
  </si>
  <si>
    <t>63/8</t>
  </si>
  <si>
    <t>SURGICAL INFECTIONS</t>
  </si>
  <si>
    <t>1096-2964</t>
  </si>
  <si>
    <t>116/200</t>
  </si>
  <si>
    <t>TAIWANESE JOURNAL OF OBSTETRICS &amp; GYNECOLOGY</t>
  </si>
  <si>
    <t>1028-4559</t>
  </si>
  <si>
    <t>71/80</t>
  </si>
  <si>
    <t>TECHNIQUES IN COLOPROCTOLOGY</t>
  </si>
  <si>
    <t>1123-6337</t>
  </si>
  <si>
    <t>60/200</t>
  </si>
  <si>
    <t>THERANOSTICS</t>
  </si>
  <si>
    <t>1838-7640</t>
  </si>
  <si>
    <t>Therapeutic advances in musculoskeletal disease</t>
  </si>
  <si>
    <t>1759-7218</t>
  </si>
  <si>
    <t>10.1177/1759720X10384434</t>
  </si>
  <si>
    <t>MEDLINE:22870456</t>
  </si>
  <si>
    <t>THERAPEUTIC DRUG MONITORING</t>
  </si>
  <si>
    <t>0163-4356</t>
  </si>
  <si>
    <t>30DE 12</t>
  </si>
  <si>
    <t>33/28</t>
  </si>
  <si>
    <t>TheScientificWorldJournal</t>
  </si>
  <si>
    <t>1537-744X</t>
  </si>
  <si>
    <t>38/63</t>
  </si>
  <si>
    <t>THYROID</t>
  </si>
  <si>
    <t>1050-7256</t>
  </si>
  <si>
    <t>36/133</t>
  </si>
  <si>
    <t>TISSUE ANTIGENS</t>
  </si>
  <si>
    <t>0001-2815</t>
  </si>
  <si>
    <t>33/79</t>
  </si>
  <si>
    <t>Tissue antigens</t>
  </si>
  <si>
    <t>1399-0039</t>
  </si>
  <si>
    <t>Llorca, Javier/F-7371-2011; Gonzalez-Gay, Miguel/B-2306-2008; Rodriguez-Rodriguez, Luis/H-5880-2013</t>
  </si>
  <si>
    <t>Llorca, Javier/0000-0001-8569-861X; Gonzalez-Gay, Miguel/0000-0002-7924-7406; Rodriguez-Rodriguez, Luis/0000-0002-2869-7861</t>
  </si>
  <si>
    <t>10.1111/tan.12217</t>
  </si>
  <si>
    <t>MEDLINE:24131021</t>
  </si>
  <si>
    <t>TISSUE ENGINEERING PART A</t>
  </si>
  <si>
    <t>1937-3341</t>
  </si>
  <si>
    <t>TISSUE ENGINEERING PART C-METHODS</t>
  </si>
  <si>
    <t>1937-3384</t>
  </si>
  <si>
    <t>8/173</t>
  </si>
  <si>
    <t>Padron, A.; Galan, I.; Rodriguez-Artalejo, F</t>
  </si>
  <si>
    <t>Second-hand smoke exposure and psychological distress in adolescents. A population-based study</t>
  </si>
  <si>
    <t>162/7</t>
  </si>
  <si>
    <t>[Padron, Alicia] Madrid Reg Hlth Author, Area 10, Publ Hlth Ctr, Getafe, Spain; [Galan, Inaki] Inst Salud Carlos III, Natl Ctr Epidemiol, Madrid 28029, Spain; [Galan, Inaki; Rodriguez-Artalejo, Fernando] Univ Autonoma Madrid, IdiPAZ, Sch Med, Dept Prevent Med &amp; Publ Hlth, Madrid, Spain; [Rodriguez-Artalejo, Fernando] CIBER Epidemiol &amp; Publ Hlth CIBERESP, Madrid, Spain</t>
  </si>
  <si>
    <t>TOXICOLOGICAL SCIENCES</t>
  </si>
  <si>
    <t>1096-6080</t>
  </si>
  <si>
    <t>90/11</t>
  </si>
  <si>
    <t>48/255</t>
  </si>
  <si>
    <t>TOXINS</t>
  </si>
  <si>
    <t>2072-6651</t>
  </si>
  <si>
    <t>16/90</t>
  </si>
  <si>
    <t>TRANSFUSION</t>
  </si>
  <si>
    <t>0041-1132</t>
  </si>
  <si>
    <t>30/70</t>
  </si>
  <si>
    <t>TRANSGENIC RESEARCH</t>
  </si>
  <si>
    <t>0962-8819</t>
  </si>
  <si>
    <t>46/77</t>
  </si>
  <si>
    <t>TRANSLATIONAL PSYCHIATRY</t>
  </si>
  <si>
    <t>2158-3188</t>
  </si>
  <si>
    <t>16/142</t>
  </si>
  <si>
    <t>30 DE 2</t>
  </si>
  <si>
    <t>28/193</t>
  </si>
  <si>
    <t>19 DE 25</t>
  </si>
  <si>
    <t>TRANSPLANT INFECTIOUS DISEASE</t>
  </si>
  <si>
    <t>1398-2273</t>
  </si>
  <si>
    <t>61/83</t>
  </si>
  <si>
    <t>TRANSPLANT INTERNATIONAL</t>
  </si>
  <si>
    <t>0934-0874</t>
  </si>
  <si>
    <t>40/200</t>
  </si>
  <si>
    <t>TRANSPLANTATION</t>
  </si>
  <si>
    <t>0041-1337</t>
  </si>
  <si>
    <t>15/200</t>
  </si>
  <si>
    <t>TRANSPLANTATION PROCEEDINGS</t>
  </si>
  <si>
    <t>0041-1345</t>
  </si>
  <si>
    <t>145/151</t>
  </si>
  <si>
    <t>Transplantation proceedings</t>
  </si>
  <si>
    <t>1873-2623</t>
  </si>
  <si>
    <t>10.1016/j.transproceed.2014.11.020</t>
  </si>
  <si>
    <t>MEDLINE:25645771</t>
  </si>
  <si>
    <t>6 DE 25</t>
  </si>
  <si>
    <t>TRENDS IN ENDOCRINOLOGY AND METABOLISM</t>
  </si>
  <si>
    <t>1043-2760</t>
  </si>
  <si>
    <t>133/6</t>
  </si>
  <si>
    <t>Simo, R.; Hernandez, C</t>
  </si>
  <si>
    <t>Neurodegeneration in the diabetic eye: new insights and therapeutic perspectives</t>
  </si>
  <si>
    <t>128/5</t>
  </si>
  <si>
    <t>[Simo, Rafael] Univ Autonoma Barcelona, CIBERDEM CIBER Diabet &amp; Enfermedades Metab Asocia, Barcelona 08035, Spain; Univ Autonoma Barcelona, Diabet &amp; Metab Res Unit, Vall Hebron Inst Recerca, Barcelona 08035, Spain</t>
  </si>
  <si>
    <t>Simo, R (reprint author), Univ Autonoma Barcelona, CIBERDEM CIBER Diabet &amp; Enfermedades Metab Asocia, Barcelona 08035, Spain.</t>
  </si>
  <si>
    <t>TRENDS IN GENETICS : TIG</t>
  </si>
  <si>
    <t>10/166</t>
  </si>
  <si>
    <t>TRENDS IN MOLECULAR MEDICINE</t>
  </si>
  <si>
    <t>1471-4914</t>
  </si>
  <si>
    <t>17/187</t>
  </si>
  <si>
    <t>TRIALS</t>
  </si>
  <si>
    <t>1745-6215</t>
  </si>
  <si>
    <t>80/124</t>
  </si>
  <si>
    <t>TROPICAL MEDICINE &amp; INTERNATIONAL HEALTH</t>
  </si>
  <si>
    <t>1360-2276</t>
  </si>
  <si>
    <t>104/213</t>
  </si>
  <si>
    <t>TUMORI</t>
  </si>
  <si>
    <t>0300-8916</t>
  </si>
  <si>
    <t>195/213</t>
  </si>
  <si>
    <t>ULTRASOUND IN MEDICINE AND BIOLOGY</t>
  </si>
  <si>
    <t>0301-5629</t>
  </si>
  <si>
    <t>32 DE 4</t>
  </si>
  <si>
    <t>ULTRASOUND IN OBSTETRICS &amp; GYNECOLOGY</t>
  </si>
  <si>
    <t>0960-7692</t>
  </si>
  <si>
    <t>ULTRASTRUCTURAL PATHOLOGY</t>
  </si>
  <si>
    <t>0191-3123</t>
  </si>
  <si>
    <t>UROLOGIC ONCOLOGY-SEMINARS AND ORIGINAL INVESTIGATIONS</t>
  </si>
  <si>
    <t>1078-1439</t>
  </si>
  <si>
    <t>VACCINE</t>
  </si>
  <si>
    <t>0264-410X</t>
  </si>
  <si>
    <t>36/124</t>
  </si>
  <si>
    <t>Vascular health and risk management</t>
  </si>
  <si>
    <t>1178-2048</t>
  </si>
  <si>
    <t>VASCULAR PHARMACOLOGY</t>
  </si>
  <si>
    <t>1537-1891</t>
  </si>
  <si>
    <t>112/255</t>
  </si>
  <si>
    <t>VIROLOGY JOURNAL</t>
  </si>
  <si>
    <t>1743-422X</t>
  </si>
  <si>
    <t>21 DE 27</t>
  </si>
  <si>
    <t>83/8</t>
  </si>
  <si>
    <t>14/33</t>
  </si>
  <si>
    <t>VOX SANGUINIS</t>
  </si>
  <si>
    <t>0042-9007</t>
  </si>
  <si>
    <t>36/70</t>
  </si>
  <si>
    <t>WORLD JOURNAL OF CARDIOLOGY</t>
  </si>
  <si>
    <t>1949-8462</t>
  </si>
  <si>
    <t>WORLD JOURNAL OF EMERGENCY SURGERY</t>
  </si>
  <si>
    <t>1749-7922</t>
  </si>
  <si>
    <t>99/200</t>
  </si>
  <si>
    <t>38/79</t>
  </si>
  <si>
    <t>World journal of gastrointestinal surgery</t>
  </si>
  <si>
    <t>1948-9366</t>
  </si>
  <si>
    <t>88/120</t>
  </si>
  <si>
    <t>WORLD JOURNAL OF UROLOGY</t>
  </si>
  <si>
    <t>0724-4983</t>
  </si>
  <si>
    <t>27/77</t>
  </si>
  <si>
    <t>XENOTRANSPLANTATION</t>
  </si>
  <si>
    <t>0908-665X</t>
  </si>
  <si>
    <t>27/124</t>
  </si>
  <si>
    <t>35/256</t>
  </si>
  <si>
    <t>54/74</t>
  </si>
  <si>
    <t>164/256</t>
  </si>
  <si>
    <t>132/193</t>
  </si>
  <si>
    <t>36/200</t>
  </si>
  <si>
    <t>38/193</t>
  </si>
  <si>
    <t>52/256</t>
  </si>
  <si>
    <t>55/289</t>
  </si>
  <si>
    <t>205/255</t>
  </si>
  <si>
    <t>86 DE 4</t>
  </si>
  <si>
    <t>49 DE 12</t>
  </si>
  <si>
    <t>89/133</t>
  </si>
  <si>
    <t>57/124</t>
  </si>
  <si>
    <t>92/200</t>
  </si>
  <si>
    <t>31/63</t>
  </si>
  <si>
    <t>22/161</t>
  </si>
  <si>
    <t>33/255</t>
  </si>
  <si>
    <t>46/83</t>
  </si>
  <si>
    <t>13 DE 25</t>
  </si>
  <si>
    <t>BIOPHYSICS - SCIE</t>
  </si>
  <si>
    <t>18/72</t>
  </si>
  <si>
    <t>72/289</t>
  </si>
  <si>
    <t>ENGINEERING, ELECTRICAL &amp; ELECTRONIC - SCIE;</t>
  </si>
  <si>
    <t>55/257</t>
  </si>
  <si>
    <t>PHYSICS, PARTICLES &amp; FIELDS - SCIE</t>
  </si>
  <si>
    <t>4 DE 28</t>
  </si>
  <si>
    <t>Garcia-de-Lorenzo, A; Luque, S; Grau, S; Agrifoglio, A; Cachafeiro, L; Herrero, E; Asensio, MJ; Sanchez, SM; Roberts, JA</t>
  </si>
  <si>
    <t>Comparative Population Plasma and Tissue Pharmacokinetics of Micafungin in Critically Ill Patients with Severe Burn Injuries and Patients with Complicated Intra-Abdominal Infection</t>
  </si>
  <si>
    <t>[Garcia-de-Lorenzo, A.; Agrifoglio, A.; Cachafeiro, L.; Herrero, E.; Asensio, M. J.; Sanchez, S. M.] La Paz Univ Hosp, Orthopaed Surg Hosp, IdiPAZ Inst Hlth Res, Burn Unit,Intens Care Med Serv, Madrid, Spain; [Luque, S.; Grau, S.] Hosp del Mar, Dept Pharm, Barcelona, Spain; [Luque, S.; Grau, S.] Inst Hosp Mar Invest Med IMIM, Barcelona, Spain; [Grau, S.] Univ Autonoma Barcelona, Barcelona, Spain; [Roberts, J. A.] Univ Queensland, Burns Trauma &amp; Crit Care Res Ctr, Brisbane, Qld, Australia; [Roberts, J. A.] Royal Brisbane &amp; Womens Hosp, Brisbane, Qld, Australia; [Roberts, J. A.] Univ Queensland, Sch Pharm, Brisbane, Qld, Australia</t>
  </si>
  <si>
    <t>Luque, S (reprint author), Hosp del Mar, Dept Pharm, Barcelona, Spain.; Luque, S (reprint author), Inst Hosp Mar Invest Med IMIM, Barcelona, Spain.</t>
  </si>
  <si>
    <t>Bauzano, E; Estebanez, B; Garcia-Morales, I; Munoz, VF</t>
  </si>
  <si>
    <t>Collaborative Human-Robot System for HALS Suture Procedures</t>
  </si>
  <si>
    <t>IEEE SYSTEMS JOURNAL</t>
  </si>
  <si>
    <t>[Bauzano, Enrique; Estebanez, B.; Garcia-Morales, I.; Munoz, Victor F.] Univ Malaga, E-29071 Malaga, Spain</t>
  </si>
  <si>
    <t>Munoz, VF (reprint author), Univ Malaga, E-29071 Malaga, Spain.</t>
  </si>
  <si>
    <t>1932-8184</t>
  </si>
  <si>
    <t>Villar, J; Ambros, A; Soler, JA; Martinez, D; Ferrando, C; Solano, R; Mosteiro, F; Blanco, J; Martin-Rodriguez, C; Fernandez, MD; Lopez, J; Diaz-Dominguez, FJ; Andaluz-Ojeda, D; Merayo, E; Perez-Mendez, L; Fernandez, RL; Kacmarek, RM</t>
  </si>
  <si>
    <t>Age, Pao(2)/Fio(2), and Plateau Pressure Score: A Proposal for a Simple Outcome Score in Patients With the Acute Respiratory Distress Syndrome</t>
  </si>
  <si>
    <t>[Villar, Jesus; Blanco, Jesus; Perez-Mendez, Lina; Lidia Fernandez, Rosa] Inst Salud Carlos III, CIBER Enfermedades Resp, Madrid, Spain; [Villar, Jesus; Lidia Fernandez, Rosa] Hosp Univ Dr Negrin, Res Unit, Las Palmas Gran Canaria, Spain; [Ambros, Alfonso; Martin-Rodriguez, Carmen] Hosp Gen Ciudad Real, Intens Care Unit, Ciudad Real, Spain; [Alfonso Soler, Juan] Hosp Univ Morales Meseguer, Intens Care Unit, Murcia, Spain; [Martinez, Domingo] Hosp Univ Virgen Arrixaca, Intens Care Unit, Murcia, Spain; [Ferrando, Carlos] Hosp Clin Valencia, Dept Anesthesia, Postsurg Unit, Valencia, Spain; [Solano, Rosario] Hosp Virgen Luz, Intens Care Unit, Cuenca, Spain; [Mosteiro, Fernando] Hosp Univ A Coruna, Intens Care Unit, Coruna, Spain; [Blanco, Jesus] Hosp Univ Rio Hortega, Intens Care Unit, Valladolid, Spain; [del Mar Fernandez, Maria] Hosp Univ Mutua Terrassa, Intens Care Unit, Barcelona, Spain; [Lopez, Julia] Hosp Univ La Paz, Intens Care Unit, Madrid, Spain; [Diaz-Dominguez, Francisco J.] Hosp Gen Leon, Intens Care Unit, Leon, Spain; [Andaluz-Ojeda, David] Hosp Clin Valladolid, Intens Care Unit, Valladolid, Spain; [Merayo, Eleuterio] Hosp Bierzo, Intens Care Unit, Leon, Spain; [Perez-Mendez, Lina] Hosp Univ NS Candelaria, Res Unit, Santa Cruz De Tenerife, Spain; [Kacmarek, Robert M.] Massachusetts Gen Hosp, Dept Resp Care, Boston, MA 02114 USA; [Kacmarek, Robert M.] Harvard Univ, Dept Anesthesia, Boston, MA 02115 USA</t>
  </si>
  <si>
    <t>Villar, J (reprint author), Inst Salud Carlos III, CIBER Enfermedades Resp, Madrid, Spain.; Villar, J (reprint author), Hosp Univ Dr Negrin, Res Unit, Las Palmas Gran Canaria, Spain.</t>
  </si>
  <si>
    <t>Garzotto, F; Ostermann, M; Martin-Langerwerf, D; Sanchez-Sanchez, M; Teng, J; Robert, R; Marinho, A; Herrera-Gutierrez, ME; Mao, HJ; Benavente, D; Kipnis, E; Lorenzin, A; Marcelli, D; Tetta, C; Ronco, C</t>
  </si>
  <si>
    <t>The Dose Response Multicentre Investigation on Fluid Assessment (DoReMIFA) in critically ill patients</t>
  </si>
  <si>
    <t>[Garzotto, F.; Ronco, C.] San Bortolo Hosp, Dept Nephrol Dialysis &amp; Transplantat, 37 Via Rodolfi, I-36100 Vicenza, Italy; [Garzotto, F.; Lorenzin, A.; Ronco, C.] San Bortolo Hosp, IRRIV, 37 Via Rodolfi, I-36100 Vicenza, Italy; [Ostermann, M.] Kings Coll London, Guys &amp; St Thomas Hosp, Dept Crit Care, London SE1 7EH, England; [Martin-Langerwerf, D.] Hosp Univ Vinalopo, Serv Med Intens, Calle Toni Sansano Mora 14, Elche 03283, Spain; [Sanchez-Sanchez, M.] Hosp Univ La Paz Carlos III IdiPAZ, Intens Care, Paseo Castellana 261, Madrid 28046, Spain; [Teng, J.] Fudan Univ, Zhongshan Hosp, Shanghai Key Lab Kidney &amp; Blood Purificat, Dept Nephrol,Shanghai Inst Kidney &amp; Dialysis, 180 Fenglin Rd, Shanghai 200032, Peoples R China; [Robert, R.] Univ Poitiers, Med Intens Care, CHU Poitiers, 2 Rue Mil, F-86021 Poitiers, France; [Marinho, A.] St Antonio Hosp Porto, Intens Care Serv, Largo Prof Abel Salazar, P-4099001 Oporto, Portugal; [Herrera-Gutierrez, M. E.] Gen Univ Hosp, Intens Care Unit, Avd Carlos Haya S-N, Malaga 29010, Spain; [Mao, H. J.] Nanjing Med Univ, Affiliated Hosp 1, Dept Nephrol, 300 Guangzhou Rd, Nanjing 210029, Jiangsu, Peoples R China; [Benavente, D.] Clin Las Condes, Dept Nephrol, Estoril 450, Santiago 7591283, Chile; [Kipnis, E.] Univ Hosp, Dept Anesthesiol &amp; Crit Care, EA 7366, F-59000 Lille, France; [Marcelli, D.; Tetta, C.] Fresenius Med Care, Else Kroner Str 1, D-61352 Bad Homburg, Germany</t>
  </si>
  <si>
    <t>Garzotto, F (reprint author), San Bortolo Hosp, Dept Nephrol Dialysis &amp; Transplantat, 37 Via Rodolfi, I-36100 Vicenza, Italy.; Garzotto, F (reprint author), San Bortolo Hosp, IRRIV, 37 Via Rodolfi, I-36100 Vicenza, Italy.</t>
  </si>
  <si>
    <t>Ortiz, JE; Borrego, AG; Gallego, JLR; Sanchez-Palencia, Y; Urbanczyk, J; Torres, T; Domingo, L; Estebanez, B</t>
  </si>
  <si>
    <t>Biomarkers and inorganic proxies in the paleoenvironmental reconstruction of mires: The importance of landscape in Las Conchas (Asturias, Northern Spain)</t>
  </si>
  <si>
    <t>[Ortiz, Jose E.; Sanchez-Palencia, Yolanda; Torres, Trinidad] Univ Politecn Madrid, Biomol Stratig Lab, ETSI Minas &amp; Energia, Madrid 28003, Spain; [Borrego, Angeles G.; Urbanczyk, Justyna] Inst Nacl Carbon INCAR CSIC, Ap 73, Oviedo 33080, Spain; [Gallego, Jose L. R.] Univ Oviedo, Environm Biotechnol &amp; Geochem Grp, Campus Mieres, Mieres 33600, Spain; [Domingo, Laura] Inst Geociencias CSIC UCM, Dept Geol Sedimentaria &amp; Cambio Medioambiental, Madrid 28040, Spain; [Domingo, Laura] Univ Complutense Madrid, Dept Paleontol, E-28040 Madrid, Spain; [Domingo, Laura] Univ Calif Santa Cruz, Earth &amp; Planetary Sci Dept, Santa Cruz, CA 95064 USA; [Estebanez, Belen] Univ Autonoma Madrid, Fac Ciencias Biol, Campus Cantoblanco,C Darwin 2, E-28049 Madrid, Spain</t>
  </si>
  <si>
    <t>Ortiz, JE (reprint author), Univ Politecn Madrid, Biomol Stratig Lab, ETSI Minas &amp; Energia, Madrid 28003, Spain.</t>
  </si>
  <si>
    <t>Cuerda, C; Alvarez, J; Ramos, P; Abanades, JC; Garcia-de-Lorenzo, A; Gil, P; de-la-Cruz, JJ</t>
  </si>
  <si>
    <t>Prevalence of malnutrition in subjects over 65 years of age in the Community of Madrid. The DREAM+65 Study</t>
  </si>
  <si>
    <t>[Cuerda, Cristina] Hosp Gen Univ Gregorio Maranon, Nutr Unit, C Doctor Esquerdo 46, Madrid 28007, Spain; [Alvarez, Julia] Hosp Univ Principe Asturias Alcala de Henares, Endocrinol &amp; Nutr Sect, Madrid, Spain; [Ramos, Primitivo] Reg Minist Social Affairs, Reg Social Care Agcy, Madrid, Spain; [Carlos Abanades, Juan] Reg Minist Primary Hlth Care, Madrid, Spain; [Garcia-de-Lorenzo, Abelardo] Hosp Univ La Paz, Intens Med Service, Madrid, Spain; [Gil, Pedro] Spanish Geriatr &amp; Gerontol Soc, Madrid, Spain; [Jose de-la-Cruz, Juan] Univ Autonoma Madrid, Madrid, Spain</t>
  </si>
  <si>
    <t>Cuerda, C (reprint author), Hosp Gen Univ Gregorio Maranon, Unidad Nutr Clin &amp; Dietet, C Doctor Esquerdo 46, Madrid 28007, Spain.</t>
  </si>
  <si>
    <t>Sanchez-Sanchez, M; Garcia-de-Lorenzo, A; Asensio, MJ</t>
  </si>
  <si>
    <t>First resuscitation of critical burn patients: progresses and problems</t>
  </si>
  <si>
    <t>[Sanchez-Sanchez, M.; Garcia-de-Lorenzo, A.; Asensio, M. J.] Hosp Univ La Paz Carlos III, Inst Invest IdiPaz, Madrid, Spain</t>
  </si>
  <si>
    <t>Sanchez-Sanchez, M (reprint author), Hosp Univ La Paz Carlos III, Inst Invest IdiPaz, Madrid, Spain.</t>
  </si>
  <si>
    <t>Planas, M; Alvarez-Hernandez, J; Leon-Sanz, M; Celaya-Perez, S; Araujo, K; de Lorenzo, AG</t>
  </si>
  <si>
    <t>Prevalence of hospital malnutrition in cancer patients: a sub-analysis of the PREDyCESA (R) study</t>
  </si>
  <si>
    <t>[Planas, Merce] Univ Vic, Escola Ciencies Salut, Barcelona 08024, Spain; [Alvarez-Hernandez, Julia] Hosp Univ Principe Asturias, Madrid, Spain; [Leon-Sanz, Miguel] Hosp Univ 12 de Octubre, Clin Nutr Unit, Madrid, Spain; [Celaya-Perez, Sebastian] Univ Lozano Blesa, Hosp Clin, Zaragoza, Spain; [Araujo, Krysmaru] Nestle HealthSci, Med Affairs, Barcelona, Spain; [Garcia de Lorenzo, Abelardo] Hosp Univ La Paz, Madrid, Spain</t>
  </si>
  <si>
    <t>Planas, M (reprint author), Univ Vic, Escola Ciencies Salut, Ave Mare Deu Montserrat,Numero 10,6 Piso,Puerta 3, Barcelona 08024, Spain.</t>
  </si>
  <si>
    <t>Cuerda, Cristina; Alvarez, Julia; Ramos, Primitivo; Abanades, Juan Carlos; Garcia-de-Lorenzo, Abelardo; Gil, Pedro; De-la-Cruz, Juan Jose</t>
  </si>
  <si>
    <t>2016 Mar 25</t>
  </si>
  <si>
    <t>Nutrition Unit. Hospital General Universitario Gregorio Maranon. Madrid.. cuerda.cristina@gmail.com.</t>
  </si>
  <si>
    <t>ERGONOMICS - SSCI;</t>
  </si>
  <si>
    <t>1 DE 16</t>
  </si>
  <si>
    <t>15/77</t>
  </si>
  <si>
    <t>73/77</t>
  </si>
  <si>
    <t>18/88</t>
  </si>
  <si>
    <t>41/173</t>
  </si>
  <si>
    <t>26/90</t>
  </si>
  <si>
    <t>9 DE 25</t>
  </si>
  <si>
    <t>143/213</t>
  </si>
  <si>
    <t>43/58</t>
  </si>
  <si>
    <t>28/255</t>
  </si>
  <si>
    <t>52/120</t>
  </si>
  <si>
    <t>COMPUTER SCIENCE, INFORMATION SYSTEMS - SCIE;</t>
  </si>
  <si>
    <t>27/144</t>
  </si>
  <si>
    <t>141/151</t>
  </si>
  <si>
    <t>4 DE 61</t>
  </si>
  <si>
    <t>205/213</t>
  </si>
  <si>
    <t>108/173</t>
  </si>
  <si>
    <t>3 DE 77</t>
  </si>
  <si>
    <t>44/200</t>
  </si>
  <si>
    <t>74/183</t>
  </si>
  <si>
    <t>NEUROIMAGING - SCIE</t>
  </si>
  <si>
    <t>3 DE 14</t>
  </si>
  <si>
    <t>18/289</t>
  </si>
  <si>
    <t>17/213</t>
  </si>
  <si>
    <t>47/133</t>
  </si>
  <si>
    <t>25/58</t>
  </si>
  <si>
    <t>14/77</t>
  </si>
  <si>
    <t>4 DE 58</t>
  </si>
  <si>
    <t>102/155</t>
  </si>
  <si>
    <t>35/213</t>
  </si>
  <si>
    <t>53/213</t>
  </si>
  <si>
    <t>152/161</t>
  </si>
  <si>
    <t>151/213</t>
  </si>
  <si>
    <t>34/213</t>
  </si>
  <si>
    <t>173/213</t>
  </si>
  <si>
    <t>62/70</t>
  </si>
  <si>
    <t>139/155</t>
  </si>
  <si>
    <t>4 de 31</t>
  </si>
  <si>
    <t>5 DE 70</t>
  </si>
  <si>
    <t>7/200</t>
  </si>
  <si>
    <t>74 DE 6</t>
  </si>
  <si>
    <t>26/56</t>
  </si>
  <si>
    <t>75/161</t>
  </si>
  <si>
    <t>VETERINARY SCIENCES - SCIE</t>
  </si>
  <si>
    <t>66/138</t>
  </si>
  <si>
    <t>30/138</t>
  </si>
  <si>
    <t>MATERIALS SCIENCE, MULTIDISCIPLINARY - SCIE</t>
  </si>
  <si>
    <t>63/271</t>
  </si>
  <si>
    <t>Survey on the use and behaviour of metal-metal hip replacements in Spain</t>
  </si>
  <si>
    <t>Cirugia pediatrica</t>
  </si>
  <si>
    <t>Primary versus secondary closure: ventilatory and nutritional differences in patients with gastrosquisis</t>
  </si>
  <si>
    <t>Gynecological abnormalities in patients with rectovestibular fistula</t>
  </si>
  <si>
    <t>The patents game. Generic and biosimilar drugs</t>
  </si>
  <si>
    <t>In Process Citation</t>
  </si>
  <si>
    <t>Application of mass spectrometry in mycology</t>
  </si>
  <si>
    <t>Historical perspective of mass spectrometry in microbiology</t>
  </si>
  <si>
    <t>1º CUARTIL</t>
  </si>
  <si>
    <t>1º DECIL</t>
  </si>
  <si>
    <t>Nº Documentos</t>
  </si>
  <si>
    <t>Tipo de documento</t>
  </si>
  <si>
    <t>1º Cuartil</t>
  </si>
  <si>
    <t>1º Decil</t>
  </si>
  <si>
    <t>Artículos</t>
  </si>
  <si>
    <t>Cartas</t>
  </si>
  <si>
    <t>Correciones</t>
  </si>
  <si>
    <t>Editoriales</t>
  </si>
  <si>
    <t>Revisiones</t>
  </si>
  <si>
    <t>FI Originales</t>
  </si>
  <si>
    <t>FI Total</t>
  </si>
  <si>
    <t>183-</t>
  </si>
  <si>
    <t>516.e1</t>
  </si>
  <si>
    <t>516.e18</t>
  </si>
  <si>
    <t>UNSP 960</t>
  </si>
  <si>
    <t>e15</t>
  </si>
  <si>
    <t>e1355</t>
  </si>
  <si>
    <t>E1365</t>
  </si>
  <si>
    <t>05 06</t>
  </si>
  <si>
    <t>EuroIntervention</t>
  </si>
  <si>
    <t>e110</t>
  </si>
  <si>
    <t>e474</t>
  </si>
  <si>
    <t>e477</t>
  </si>
  <si>
    <t>e2305</t>
  </si>
  <si>
    <t>e555</t>
  </si>
  <si>
    <t>e560</t>
  </si>
  <si>
    <t>03 04</t>
  </si>
  <si>
    <t>07 08</t>
  </si>
  <si>
    <t>E139</t>
  </si>
  <si>
    <t>E136</t>
  </si>
  <si>
    <t>Magiorkinis, G; Angelis, K; Mamais, I; Katzourakis, A; Hatzakis, A; Albert, J; Lawyer, G; Hamouda, O; Struck, D; Vercauteren, J; Wensing, A; Alexiev, I; Asjo, B; Balotta, C; Gomes, P; Camacho, RJ; Coughlan, S; Griskevicius, A; Grossman, Z; Horban, A; Kostrikis, LG; Lepej, SJ; Liitsola, K; Linka, M; Nielsen, C; Otelea, D; Paredes, R; Poljak, M; Puchhammer-Stokl, E; Schmit, JC; Sonnerborg, A; Stanekova, D; Stanojevic, M; Stylianou, DC; Boucher, CAB; Nikolopoulos, G; Vasylyeva, T; Friedman, SR; van de Vijver, D; Angarano, G; Chaix, ML; de Luca, A; Korn, K; Loveday, C; Soriano, V; Yerly, S; Zazzi, M; Vandamme, AM; Paraskevis, D</t>
  </si>
  <si>
    <t>The global spread of HIV-1 subtype B epidemic</t>
  </si>
  <si>
    <t>INFECTION GENETICS AND EVOLUTION</t>
  </si>
  <si>
    <t>[Magiorkinis, Gkikas; Katzourakis, Aris; Vasylyeva, Tetyana] Univ Oxford, Dept Zool, S Parks Rd, Oxford, England; [Angelis, Konstantinos; Mamais, Ioannis; Hatzakis, Angelos; Nikolopoulos, Georgios; Paraskevis, Dimitrios] Univ Athens, Sch Med, Dept Hyg Epidemiol &amp; Med Stat, Athens, Greece; [Albert, Jan] Karolinska Inst, Dept Microbiol Tumor &amp; Cell Biol, Stockholm, Sweden; [Lawyer, Glenn] Max Planck Inst Informat, Dept Computat Biol, Saarbrucken, Germany; [Hamouda, Osamah] Robert Koch Inst, Berlin, Germany; [Struck, Daniel; Schmit, Jean Claude] Ctr Rech Publ Sante, Luxembourg, Luxembourg; [Vercauteren, Jurgen; Camacho, Ricardo J.; Vandamme, Anne-Mieke] Katholieke Univ Leuven, Dept Microbiol &amp; Immunol, Rega Inst Med Res, Clin &amp; Epidemiol Virol, Leuven, Belgium; [Wensing, Annemarie] Univ Med Ctr, Dept Virol, Utrecht, Netherlands; [Alexiev, Ivailo] Natl Ctr Infect &amp; Parasit Dis, Sofia, Bulgaria; [Asjo, Birgitta] Univ Bergen, Bergen, Norway; [Balotta, Claudia] Univ Milan, Milan, Italy; [Gomes, Perpetua] Ctr Hosp Lisboa Ocidental, Mol Biol Lab, LMCBM, SPC,HEM, Lisbon, Portugal; [Coughlan, Suzie] Univ Coll Dublin, Dublin, Ireland; [Griskevicius, Algirdas] Lithuanian AIDS Ctr, Vilnius, Lithuania; [Grossman, Zehava] Tel Aviv Univ, Tel Aviv, Israel; [Horban, Anders] Hosp Infect Dis, Warsaw, Poland; [Kostrikis, Leondios G.; Stylianou, Dora C.] Univ Cyprus, Nicosia, Cyprus; [Lepej, Snjezana J.] Univ Hosp Infect Dis Dr F Mihaljevic, Dept Mol Diagnost &amp; Flow Cytometry, Zagreb, Croatia; [Liitsola, Kirsi] Natl Inst Hlth &amp; Welf, Helsinki, Finland; [Linka, Marek] Natl Inst Hlth, Natl Reference Lab AIDS, Prague, Czech Republic; [Nielsen, Claus] Statens Serum Inst, Copenhagen, Denmark; [Otelea, Dan] Natl Inst Infect Dis Prof Dr Matei Bals, Bucharest, Romania; [Paredes, Roger] IrsiCaixa Fdn, Badalona, Spain; [Poljak, Mario] Univ Ljubljana, Fac Med, Slovenian HIV AIDS Reference Ctr, Ljubljana, Slovenia; [Puchhammer-Stoekl, Elizabeth] Univ Vienna, Vienna, Austria; [Sonnerborg, Anders] Karolinska Univ Hosp, Dept Clin Microbiol, Stockholm, Sweden; [Sonnerborg, Anders] Karolinska Inst, Div Infect Dis &amp; Clin Virol, Stockholm, Sweden; [Stanekova, Danica] Slovak Med Univ, Bratislava, Slovakia; [Stanojevic, Maja] Univ Belgrade, Fac Med, Belgrade, Serbia; [Boucher, Charles A. B.] Erasmus MC Univ Med Ctr, Rotterdam, Netherlands; [Friedman, Samuel R.] Natl Dev &amp; Res Inst Inc, Inst Infect Dis Res, New York, NY USA; [van de Vijver, David] Univ Med Ctr Utrecht, Dept Virol, Eijkman Winkler Inst, Utrecht, Netherlands; [Angarano, Gioacchino] Univ Foggia, Foggia, Italy; [Chaix, Marie-Laure] Hop Necker Paris, Lab Virol, Paris, France; [de Luca, Andrea] Catholic Univ, Inst Clin Infect Dis, Rome, Italy; [Korn, Klaus] Univ Erlangen Nurnberg, Erlangen, Germany; [Loveday, Clive] Int Clin Virol Ctr, Great Missenden, Bucks, England; [Soriano, Vincent] Hosp Carlos III, Madrid, Spain; [Yerly, Sabine] Univ Hosp Geneva, Geneva, Switzerland; [Zazzi, Mauricio] Univ Siena, Siena, Italy</t>
  </si>
  <si>
    <t>Magiorkinis, G (reprint author), Univ Oxford, Dept Zool, S Parks Rd, Oxford, England.; Paraskevis, D (reprint author), Univ Athens, Sch Med, Dept Hyg Epidemiol &amp; Med Stat, Athens, Greece.</t>
  </si>
  <si>
    <t>1567-1348</t>
  </si>
  <si>
    <t>Sanchez, MA; Conde, AC; Fort, AC; Marimon, XGM; Doblas, JJG; Gonzalez-Juanatey, JR; Corbi, RML; Lopez-Sendon, JL; Prieto, JM; Padial, LR</t>
  </si>
  <si>
    <t>Challenges in Oral Lipid-lowering Therapy: Position Document of the Spanish Society of Cardiology</t>
  </si>
  <si>
    <t>[Anguita Sanchez, Manuel] Hosp Univ Reina Sofia, Serv Cardiol, Cordoba, Spain; [Castro Conde, Almudena; Luis Lopez-Sendon, Jose] Hosp Univ La Paz, Serv Cardiol, Madrid, Spain; [Cordero Fort, Alberto] Hosp Univ San Juan, Serv Cardiol, Alicante, Spain; [Garcia-Moll Marimon, Xavier] Hosp Santa Creu &amp; Sant Pau, Serv Cardiol, Barcelona, Spain; [Gomez Doblas, Juan Jose] Hosp Univ Malaga, Serv Cardiol, Malaga, Spain; [Gonzalez-Juanatey, Jose R.] Hosp Clin Univ Santiago de Compostela, Serv Cardiol, La Coruna, Spain; [Lidon Corbi, Rosa Maria] Hosp Univ Vall Hebron, Serv Cardiol, Barcelona, Spain; [Mostaza Prieto, Jose] Hosp Carlos III, Serv Cardiol, Madrid, Spain; [Rodriguez Padial, Luis] Hosp Virgen Salud, Serv Cardiol, Toledo, Spain</t>
  </si>
  <si>
    <t>Gonzalez-Juanatey, JR (reprint author), Hosp Clin Univ, Serv Cardiol, Travesia A Choupana S-N, Santiago De Compostela 15706, A Coruna, Spain.; Gonzalez-Juanatey, JR (reprint author), Hosp Clin Univ, UCC, Travesia A Choupana S-N, Santiago De Compostela 15706, A Coruna, Spain.</t>
  </si>
  <si>
    <t>Santiago-Garcia, B; Blazquez-Gamero, D; Baquero-Artigao, F; Ruiz-Contreras, J; Bellon, JM; Munoz-Fernandez, MA; Mellado-Pena, MJ</t>
  </si>
  <si>
    <t>Pediatric Extrapulmonary Tuberculosis Clinical Spectrum, Risk Factors and Diagnostic Challenges in a Low Prevalence Region</t>
  </si>
  <si>
    <t>[Santiago-Garcia, Begona; Bellon, Jose M.; Munoz-Fernandez, Maria A.] Hosp Gen Univ Gregorio Maranon, Madrid, Spain; [Blazquez-Gamero, Daniel; Ruiz-Contreras, Jesus] Hosp Gen Univ 12 Octubre, Madrid, Spain; [Baquero-Artigao, Fernando; Mellado-Pena, Maria J.] Hosp Carlos III, Hosp Univ Infantil La Paz, Madrid, Spain</t>
  </si>
  <si>
    <t>Santiago-Garcia, B (reprint author), Hosp Gen Univ Gregorio Maranon, Inst Invest Sanitaria Gregorio Maranon, Secc Enfermedades Infecciosas Pediat, Lab InmunoBiol Mol,Serv Pediat, C Doctor Esquerdo 46, Madrid 28007, Spain.</t>
  </si>
  <si>
    <t>Arsuaga, M; Gonzalez, LM; Lobo, CA; de la Calle, F; Bautista, JM; Azcarate, IG; Puente, S; Montero, E</t>
  </si>
  <si>
    <t>First Report of Babesia microti-Caused Babesiosis in Spain</t>
  </si>
  <si>
    <t>VECTOR-BORNE AND ZOONOTIC DISEASES</t>
  </si>
  <si>
    <t>[Arsuaga, Marta; Puente, Sabino] Hosp Carlos III, Secc Infecciosas, Med Interna, Madrid, Spain; [Arsuaga, Marta; Puente, Sabino] Hosp Carlos III, Unidad Med Trop &amp; Viajero, Madrid, Spain; [Gonzalez, Luis M.; Montero, Estrella] Inst Salud Carlos III, Ctr Nacl Microbiol, Serv Parasitol, Crta Majadahonda Pozuelo,Km 2-2, Madrid 28229, Spain; [Lobo, Cheryl A.] New York Blood Ctr, Lindsley Kimball Res Inst, Blood Borne Parasites Dept, New York, NY 10021 USA; [Arsuaga, Marta; de la Calle, Fernando; Puente, Sabino] Hosp Univ La Paz, Secc Infecciosas, Med Interna, Madrid, Spain; [Arsuaga, Marta; de la Calle, Fernando; Puente, Sabino] Hosp Univ La Paz, Unidad Med Trop &amp; Viajero, Madrid, Spain; [Bautista, Jose M.; Azcarate, Isabel G.] Univ Complutense, Fac Vet, Dept Bioquim &amp; Biol Mol 4, Madrid, Spain</t>
  </si>
  <si>
    <t>Montero, E (reprint author), Inst Salud Carlos III, Ctr Nacl Microbiol, Serv Parasitol, Crta Majadahonda Pozuelo,Km 2-2, Madrid 28229, Spain.</t>
  </si>
  <si>
    <t>1530-3667</t>
  </si>
  <si>
    <t>Marco-Benedi, V; Perez-Calahorra, S; Plana, N; Pedro-Botet, JC; Ascaso, J; Lahoz, C; Almagro, F; Ros, E; Brea, A; Suarez-Tembra, M; Sanchez-Hernandez, RM; Belmonte, AV; Civeira, F</t>
  </si>
  <si>
    <t>CARDIOVASCULAR DISEASE IN HETEROZYGOUS FAMILIAL HYPERCHOLESTEROLEMIA SUBJECTS ON STATIN TREATMENT</t>
  </si>
  <si>
    <t>[Marco-Benedi, V.; Perez-Calahorra, S.; Civeira, F.] Hosp Univ Miguel Serve, Inst Aragones Ciencias Salud, Lipid Clin, Zaragoza, Spain; [Plana, N.] Hosp St Joan, Unitat Lipids UVASMET, Reus, Spain; [Pedro-Botet, J. C.] Hosp del Mar Barcelona, Unitat Lipids &amp; Risc Vasc, Barcelona, Spain; [Ascaso, J.] Hosp Clin Univ Valencia, Unidad Lipidos &amp; Prevenc Cardiovasc, Valencia, Spain; [Lahoz, C.] Hosp Carlos III Madrid, Unidad Lipidos &amp; Riesgo Cardiovasc, Madrid, Spain; [Almagro, F.] Hosp Univ Donostia San Sebastian, Unidad Lipidos Donostia, San Sebastian, Spain; [Ros, E.] Hosp Clin Barcelona, Unitat Lipids, Barcelona, Spain; [Brea, A.] Hosp San Pedro Logrono, Unidad Lipidos &amp; Riesgo Cardiovasc, La Coruna, Spain; [Suarez-Tembra, M.] Hosp San Rafael La Coruna, Unidad Lipidos &amp; Riesgo Cardiovasc, La Coruna, Spain; [Sanchez-Hernandez, R. M.] Hosp Univ Insular Las Palmas, Unidad Lipidos, Las Palmas Gran Canaria, Spain; [Vila Belmonte, A.] Hosp Figueres Figueres, Unidad Lipidos, Figueres, Spain</t>
  </si>
  <si>
    <t>E44</t>
  </si>
  <si>
    <t>Mateo-Gallego, R; Perez-Calahorra, S; Laclaustra, M; Plana, N; Lahoz, C; Pedro-Botet, J; Ascaso, F; Belmonte, AV; Valdivielso, P; Brea, A; Civeira, F</t>
  </si>
  <si>
    <t>TWO-GENERATION CARDIOVASCULAR DISEASE PREVALENCE IN FAMILIAL HYPERCHOLESTEROLEMIA</t>
  </si>
  <si>
    <t>[Mateo-Gallego, R.; Perez-Calahorra, S.; Civeira, F.] IIS Aragon, Unidad Clin &amp; Invest Lipidos &amp; Arteriosclerosis, Zaragoza, Spain; [Laclaustra, M.] CNIC, Dept Invest Clin, Madrid, Spain; [Plana, N.] Univ Rovira &amp; Virgili, Hosp Univ St Joan Reus, Unidad Med Vasc &amp; Metab, IISPV,CIBERDEM, Reus, Spain; [Lahoz, C.] Hosp Carlos III, Unidad Lipidos &amp; Riesgo Vasc, Madrid, Spain; [Pedro-Botet, J.] Hosp del Mar, Unidad Lipidos &amp; Riesgo Vasc, Barcelona, Spain; [Ascaso, F.] Univ Valencia, Hosp Clin Univ, Serv Endocrinol &amp; Nutr, Valencia, Spain; [Belmonte, A. Vila] Hosp Figueres, Med Interna, Figueres, Spain; [Valdivielso, P.] Hosp Virgen de la Victoria, Unidad Lipidos, Malaga, Spain; [Brea, A.] Hosp San Pedro, Unidad Lipidos, Serv Med Interna, Lograno, Spain</t>
  </si>
  <si>
    <t>E14</t>
  </si>
  <si>
    <t>Perez-Calahorra, S; Mateo-Gallego, R; Plana, N; Botet-Montoya, JP; Ascaso, JF; Lahoz, C; Almagro, F; Sanchez-Hernandez, RM; Lamiquiz-Moneo, I; Civeira, F</t>
  </si>
  <si>
    <t>PREVALENCE OF DIABETES MELLITUS IN PATIENTS WITH FAMILIAL HYPERCHOLESTEROLEMIA</t>
  </si>
  <si>
    <t>[Perez-Calahorra, S.; Mateo-Gallego, R.] Inst Invest Sanitaria Aragon IIS Aragon, Unidad Clin Invest Lipidos &amp; Arteriosclerosis, Zaragoza, Spain; [Plana, N.] Hosp Univ St Joan Reus, UIC, Unitat Med Vasc &amp; Metab, Reus, Spain; [Botet-Montoya, J. P.] Hosp del Mar, Unitat Lipids &amp; Risc Vasc, Barcelona, Spain; [Ascaso, J. F.] Hosp Clin Univ Valencia, Unidad Lipidos &amp; Prevent Cardiovasc, Valencia, Spain; [Lahoz, C.] Hosp Carlos III, Unidad Lipidos &amp; Riesgo Vasc, Madrid, Spain; [Almagro, F.] Hosp Donostia, Serv Med Interna, Unidad Lipidos, San Sebastian, Spain; [Sanchez-Hernandez, R. M.] Hosp Univ Insular, Unidad Lipidos, Las Palmas Gran Canaria, Spain; [Lamiquiz-Moneo, I.; Civeira, F.] Hosp Univ Miguel Servet, Unidad Invest Clin Lipidos &amp; Arteriosclerosis, Zaragoza, Spain</t>
  </si>
  <si>
    <t>E27</t>
  </si>
  <si>
    <t>Jimenez-Sousa, MA; Berenguer, J; Rallon, N; Pineda-Tenor, D; Aldamiz-Echevarria, T; Soriano, V; Garcia-Alvarez, M; Vazquez-Moron, S; Restrepo, C; Carrero, A; Benito, JM; Resino, S</t>
  </si>
  <si>
    <t>IL15 polymorphism is associated with advanced fibrosis, inflammation-related biomarkers and virological response in human immunodeficiency virus/hepatitis C virus coinfection</t>
  </si>
  <si>
    <t>[Jimenez-Sousa, Maria A.; Pineda-Tenor, Daniel; Garcia-Alvarez, Monica; Vazquez-Moron, Sonia; Resino, Salvador] Inst Salud Carlos III, Ctr Nacl Microbiol, Unidad Infecc Viral &amp; Inmunidad, Madrid, Spain; [Berenguer, Juan; Aldamiz-Echevarria, Teresa; Carrero, Ana] Hosp Gen Univ Gregorio Maranon, Unidad Enfermedades Infecciosas VIH, Madrid, Spain; [Berenguer, Juan; Aldamiz-Echevarria, Teresa; Carrero, Ana] IiSGM, Madrid, Spain; [Rallon, Norma; Restrepo, Clara; Benito, Jose M.] Univ Autonoma Madrid, FJD, IIS, Madrid, Spain; [Rallon, Norma; Restrepo, Clara; Benito, Jose M.] Hosp Univ Rey Juan Carlos, Mostoles, Spain; [Pineda-Tenor, Daniel] Hosp Univ Fuenlabrada, Serv Lab Clin, Fuenlabrada, Spain; [Soriano, Vicente] Hosp Carlos III, Serv Enfermedades Infecciosas, Madrid, Spain; [Soriano, Vicente] Hosp Univ La Paz, Med Interna Serv, Madrid, Spain</t>
  </si>
  <si>
    <t>Resino, S (reprint author), Ctr Nacl Microbiol ISCIII, Carretera Majadahonda Pozuelo,Km 2-2, Madrid 28220, Spain.</t>
  </si>
  <si>
    <t>Fernandez-Garcia, MD; Bangert, M; de Ory, F; Potente, A; Hernandez, L; Lasala, F; Herrero, L; Molero, F; Negredo, A; Vazquez, A; Minguito, T; Balfagon, P; de la Fuente, J; Puente, S; de Arellano, ER; Lago, M; Martinez, M; Gascon, J; Norman, F; Lopez-Velez, R; Sulleiro, E; Pou, D; Serre, N; Roblas, RF; Tenorio, A; Franco, L; Sanchez-Seco, MP</t>
  </si>
  <si>
    <t>Chikungunya virus infections among travellers returning to Spain, 2008 to 2014</t>
  </si>
  <si>
    <t>[Fernandez-Garcia, M. D.; Bangert, M.; de Ory, F.; Potente, A.; Hernandez, L.; Lasala, F.; Herrero, L.; Molero, F.; Negredo, A.; Vazquez, A.; Minguito, T.; Balfagon, P.; de la Fuente, J.; Ramirez de Arellano, E.; Tenorio, A.; Franco, L.; Sanchez-Seco, M. P.] Inst Salud Carlos III, Ctr Nacl Microbiol, Madrid, Spain; [Fernandez-Garcia, M. D.] Inst Pasteur, Dakar, Senegal; [Bangert, M.] World Hlth Org, Geneva, Switzerland; [Bangert, M.] European Ctr Dis Prevent &amp; Control ECDC, European Union Publ Hlth Microbiol Training Progr, Stockholm, Sweden; [Puente, S.; Lago, M.] Hosp Carlos III La Paz, Madrid, Spain; [Martinez, M.; Gascon, J.] Univ Barcelona, Hosp Clin, ISGlobal, Barcelona Ctr Int Hlth Res CRESIB, Barcelona, Spain; [Martinez, M.] Hosp Clin Barcelona, Dept Clin Microbiol, Barcelona, Spain; [Norman, F.; Lopez-Velez, R.] Hosp Ramon &amp; Cajal, Madrid, Spain; [Sulleiro, E.] Hosp Univ Vall dHebron, Dept Microbiol, Barcelona, Spain; [Sulleiro, E.; Pou, D.; Serre, N.] PROSICS Barcelona, Trop Med &amp; Int Hlth Unit Drassanes Vall dHebron, Barcelona, Spain; [Roblas, R. F.] Fdn Jimenez Diaz, Madrid, Spain; [Franco, L.] Gorgas Mem Inst, Panama City, Panama</t>
  </si>
  <si>
    <t>Franco, L (reprint author), Inst Salud Carlos III, Ctr Nacl Microbiol, Madrid, Spain.; Franco, L (reprint author), Gorgas Mem Inst, Panama City, Panama.</t>
  </si>
  <si>
    <t>Zima, E; Papp, J; Bover, R; Karaliute, R; Rossi, A; Szymanski, C; Trocolli, R; Schneider, J; Fagerland, M; Camm, JA; Atar, D</t>
  </si>
  <si>
    <t>Ratio of TEE usage in the era of NOACS: TALENT multicenter European Registry</t>
  </si>
  <si>
    <t>[Zima, E.] Semmelweis Univ, Ctr Heart, Budapest, Hungary; [Papp, J.] Mil Hosp, Budapest, Hungary; [Bover, R.] Hosp Carlos III, Madrid, Spain; [Karaliute, R.] Hosp Lithuanian Univ Hlth Sci, Kaunas, Lithuania; [Rossi, A.] Gabriele Monasterio Fdn, Pisa, Italy; [Szymanski, C.] Univ Hosp Amiens, Amiens, France; [Trocolli, R.] Polyclin Hosp Bari, Bari, Italy; [Schneider, J.] Bayer, BSPH, Berlin, Germany; [Fagerland, M.; Atar, D.] Oslo Univ Hosp, Oslo, Norway; [Camm, J. A.] St Georges Univ London, London, England</t>
  </si>
  <si>
    <t>Zeuzem, S; Mantry, P; Soriano, V; Buynak, RJ; Dufour, JF; Pockros, PJ; Wright, D; Angus, P; Buti, M; Stern, JO; Kadus, W; Vinisko, R; Bocher, W; Mensa, FJ</t>
  </si>
  <si>
    <t>Faldaprevir, deleobuvir and ribavirin in IL28B non-CC patients with HCV genotype-1a infection included in the SOUND-C3 phase 2b study</t>
  </si>
  <si>
    <t>[Zeuzem, Stefan] JW Goethe Univ Hosp, Theodor Stern Kai 7,Bldg 11,3rd Floor, D-60590 Frankfurt, Germany; [Kadus, Werner] Boehringer Ingelheim Pharma GmbH &amp; Co KG, Biberach, Germany; [Boecher, Wulf] Boehringer Ingelheim Pharma GmbH &amp; Co KG, Ingelheim, Germany; [Mantry, Parvez] Methodist Dallas Med Ctr, Liver Inst, Dallas, TX USA; [Wright, David] Cent Texas Clin Res, Austin, TX USA; [Buynak, Robert J.] Northwest Indiana Ctr Clin Res, Valparaiso, IN USA; [Pockros, Paul J.] Scripps Clin, La Jolla, CA USA; [Stern, Jerry O.; Vinisko, Richard; Mensa, Federico J.] Boehringer Ingelheim Pharmaceut Inc, 90 E Ridge POB 368, Ridgefield, CT 06877 USA; [Soriano, Vicente] Hosp Carlos III, Madrid, Spain; [Buti, Maria] Hosp Univ Valle de Hebron, Barcelona, Spain; [Buti, Maria] CIBERehd Inst Carlos III, Barcelona, Spain; [Dufour, Jean-Francois] Univ Bern, Univ Clin Visceral Surg &amp; Med, Bern, Switzerland; [Angus, Peter] Austin Hlth, Heidelberg, Vic, Australia</t>
  </si>
  <si>
    <t>Zeuzem, S (reprint author), JW Goethe Univ Hosp, Theodor Stern Kai 7,Bldg 11,3rd Floor, D-60590 Frankfurt, Germany.</t>
  </si>
  <si>
    <t>Oeckl, P; Jardel, C; Salachas, F; Lamari, F; Andersen, PM; Bowser, R; de Carvalho, M; Costa, J; van Damme, P; Gray, E; Grosskreutz, J; Hernandez-Barral, M; Herukka, SK; Huss, A; Jeromin, A; Kirby, J; Kuzma-Kozakiewicz, M; Amador, MD; Mora, JS; Morelli, C; Muckova, P; Petri, S; Poesen, K; Rhode, H; Rikardsson, AK; Robberecht, W; Mahillo, AIR; Shaw, P; Silani, V; Steinacker, P; Turner, MR; Tuzun, E; Yetimler, B; Ludolph, AC; Otto, M</t>
  </si>
  <si>
    <t>Multicenter validation of CSF neurofilaments as diagnostic biomarkers for ALS</t>
  </si>
  <si>
    <t>AMYOTROPHIC LATERAL SCLEROSIS AND FRONTOTEMPORAL DEGENERATION</t>
  </si>
  <si>
    <t>[Oeckl, Patrick; Huss, Andre; Steinacker, Petra; Ludolph, Albert C.; Otto, Markus] Ulm Univ Hosp, Dept Neurol, Oberer Eselsberg 45, D-89081 Ulm, Germany; [Jardel, Claude; Lamari, Foudil] Hop Univ Pitie Salpetriere Charles Foix, Dept Metab Biochem, F-75651 Paris, France; [Salachas, Francois; Amador, Maria del Mar] Hop Univ La Pitie Salpetriere Charles Foix, Paris ALS Reference Ctr, Neurol Dis Dept, F-75651 Paris, France; [Andersen, Peter M.; Rikardsson, Anna-Karin] Umea Univ, Dept Neurol, S-90185 Umea, Sweden; [Bowser, Robert; Jeromin, Andreas] Iron Horse Diagnost Inc, Scottsdale, AZ 85255 USA; [Bowser, Robert] Barrow Neurol Inst, Div Neurol, Phoenix, AZ 85013 USA; [Bowser, Robert] Barrow Neurol Inst, Div Neurobiol, Phoenix, AZ 85013 USA; [de Carvalho, Mamede] Univ Lisbon, Fac Med, Inst Med Mol, P-1649028 Lisbon, Portugal; [Costa, Julia] Univ Nova Lisboa, Inst Tecnol Quim &amp; Biol Antonio Xavier, P-2780157 Oeiras, Portugal; [van Damme, Philip] Univ Hosp Leuven, Dept Neurol, B-3000 Leuven, Belgium; [Gray, Elizabeth; Turner, Martin R.] Univ Oxford, Nuffield Dept Clin Neurosci, Oxford OX3 9DU, England; [Grosskreutz, Julian] Jena Univ Hosp, Dept Neurol, D-07747 Jena, Germany; [Herukka, Sanna-Kaisa] Univ Eastern Finland, Dept Neurol, Kuopio 70211, Finland; [Herukka, Sanna-Kaisa] Kuopio Univ Hosp, Kuopio 70211, Finland; [Kirby, Janine; Shaw, Pamela] Univ Sheffield, Dept Neurosci, Sheffield Inst Translat Neurosci, Sheffield S10 2HQ, S Yorkshire, England; [Kuzma-Kozakiewicz, Magdalena] Med Univ Warsaw, Dept Neurol, PL-02097 Warsaw, Poland; [Morelli, Claudia; Silani, Vincenzo] IRCCS Ist Auxol Italiano, Dept Neurol, I-20149 Milan, Italy; [Morelli, Claudia; Silani, Vincenzo] IRCCS Ist Auxol Italiano, Lab Neurosci, I-20149 Milan, Italy; [Muckova, Petra; Rhode, Heidrun] Jena Univ Hosp, Inst Biochem 1, D-07743 Jena, Germany; [Petri, Susanne] Hannover Med Sch, Dept Neurol, D-30625 Hannover, Germany; [Poesen, Koen] Univ Leuven, Lab Mol Neurobiomarker Res, B-3000 Leuven, Belgium; [Poesen, Koen] Univ Hosp Leuven, Lab Med, B-3000 Leuven, Belgium; [van Damme, Philip; Robberecht, Wim] Katholieke Univ Leuven, Univ Leuven, VIB Vesalius Res Ctr, Dept Neurosci,Expt Neurol,Lab Neurobiol, Leuven, Belgium; [Hernandez-Barral, Maria; Mora, Jesus S.; Rodriguez Mahillo, Ana I.] Hosp Carlos III Madrid, ALS Unit, Madrid 28029, Spain; [Tuzun, Erdem; Yetimler, Berrak] Istanbul Univ, Expt Med Res Inst, Neurosci Dept, TR-34393 Istanbul, Turkey; [Silani, Vincenzo] Univ Milan, Dept Dino Ferrari Ctr, Dept Pathophysiol &amp; Transplantat, I-20122 Milan, Italy</t>
  </si>
  <si>
    <t>Otto, M (reprint author), Ulm Univ Hosp, Dept Neurol, Oberer Eselsberg 45, D-89081 Ulm, Germany.</t>
  </si>
  <si>
    <t>2167-8421</t>
  </si>
  <si>
    <t>Riera, M; Esteban, H; Suarez, I; Palacios, R; Lozano, F; Blanco, JR; Valencia, E; Ocampo, A; Amador, C; Frontera, G; vonwichmann-De Miguel, MA</t>
  </si>
  <si>
    <t>Validation and adhesion to GESIDA quality indicators in patients with HIV infection</t>
  </si>
  <si>
    <t>[Riera, Melchor] Hosp Univ Son Espases, IDIPSA, Dept Med Interna, Serv Enfermedades Infecciosas, Palma De Mallorca, Islas Baleares, Spain; [Esteban, Herminia.] Fdn SEIMC, GESIDA, Madrid, Spain; [Suarez, Ignacio] Complejo Hosp Univ Huelva, UGC Enfermedades Infecciosas, Huelva, Spain; [Palacios, Rosario] Hosp Virgen de la Victoria, Unidad Enfermedades Infecciosas, Malaga, Spain; [Lozano, Fernando] Hosp Univ Valme, Seville, Spain; [Blanco, Jose R.] Hosp San Pedro, Dept Enfermedades Infecciosas, Logrono, La Rioja, Spain; [Valencia, Eulalia] Hosp La Paz, Hosp Carlos III, Madrid, Spain; [Ocampo, Antonio] Hosp Xeral Vigo, Vigo, Pontevedra, Spain; [Amador, Concha] Hosp Marina Baixa, Alicante, Spain; [Frontera, Guillem] IDIPSA, Unidad Invest, Palma De Mallorca, Islas Baleares, Spain; [Angel vonwichmann-de Miguel, Miguel] Hosp Univ Donostia, Donostia San Sebastian, Gipuzkoa, Spain</t>
  </si>
  <si>
    <t>Riera, M (reprint author), Hosp Univ Son Espases, IDIPSA, Dept Med Interna, Serv Enfermedades Infecciosas, Palma De Mallorca, Islas Baleares, Spain.</t>
  </si>
  <si>
    <t>Espiau, M; Yeste, D; Noguera-Julian, A; Gonzalez-Tome, MI; Falcon-Neyra, L; Gavilan, C; Navarro-Gomez, ML; Mellado-Pena, MJ; Gracia-Casanova, M; Colino-Gil, ME; Mendez, M; Calavia, LMC; Fortuny, C; Carrascosa, A; Soler-Palacin, P</t>
  </si>
  <si>
    <t>Metabolic Syndrome in Children and Adolescents Living with HIV</t>
  </si>
  <si>
    <t>[Espiau, Maria; Soler-Palacin, Pere] Univ Autonoma Barcelona, Pediat Infect Dis &amp; Immunodeficiencies Unit, Hosp Univ Vall dHebron, Barcelona, Spain; [Yeste, Diego; Carrascosa, Antonio] Univ Autonoma Barcelona, Pediat Endocrinol Unit, Hosp Univ Vall dHebron, Dept Pediat,Ctr Biomed Res Rare Dis CIBERER, Barcelona, Spain; [Noguera-Julian, Antoni; Fortuny, Claudia] Univ Barcelona, Infect Dis Unit, Dept Pediat, Hosp St Joan de Deu, Barcelona, Spain; [Gonzalez-Tome, Maria I.] Hosp Univ 12 Octubre, Pediat Infect Dis &amp; HIV Unit, Madrid, Spain; [Falcon-Neyra, Lola] Hosp Univ Virgen del Rocio, Dept Pediat Infect Dis &amp; Immunol, Seville, Spain; [Gavilan, Cesar] Hosp Univ St Joan Alacant, Dept Pediat, Alicante, Spain; [Navarro-Gomez, Maria L.] Hosp Gen Univ Gregorio Maranon, Dept Pediat, Infect Dis Unit, Madrid, Spain; [Mellado-Pena, Maria J.] Hosp Carlos III, Dept Pediat, Infect &amp; Trop Dis Unit, Hosp Univ Infantil La Paz, Madrid, Spain; [Gracia-Casanova, Mercedes] Hosp Clin Zaragoza, Dept Pediat, Infect Dis Unit, Zaragoza, Spain; [Colino-Gil, Maria E.] Complejo Hosp Insular Maternoinfantil Palmas Gran, Pediat Infect Dis &amp; HIV Unit, Las Palmas Gran Canaria, Spain; [Mendez, Maria] Hosp Badalona Germans Trias &amp; Pujol, Dept Pediat, Infect Dis Unit, Barcelona, Spain; [Ciria Calavia, Luis M.] Hosp Infantil Univ Miguel Servet, Dept Pediat, Infect Dis Unit, Zaragoza, Spain</t>
  </si>
  <si>
    <t>Soler-Palacin, P (reprint author), Hosp Univ Vall dHebron, Pediat Infect Dis &amp; Immunodeficiencies Unit, Passeig Vall dHebron 119-129, Barcelona 08035, Spain.</t>
  </si>
  <si>
    <t>E171</t>
  </si>
  <si>
    <t>E176</t>
  </si>
  <si>
    <t>Barreiro, P</t>
  </si>
  <si>
    <t>First Case of Zika Virus Infection in a HIV plus Patient</t>
  </si>
  <si>
    <t>[Barreiro, Pablo] Hosp Carlos III La Paz, Trop &amp; Travel Med Unit, Madrid, Spain</t>
  </si>
  <si>
    <t>Barreiro, P (reprint author), Hosp Carlos III La Paz, Trop &amp; Travel Med Unit, Madrid, Spain.</t>
  </si>
  <si>
    <t>APR-JUN</t>
  </si>
  <si>
    <t>Lopez, J; Fernandez, SN; Santiago, MJ; Urbano, J; Gonzalez, R; Fernandez-Llamazares, C; Lopez-Herce, J</t>
  </si>
  <si>
    <t>Methylnaltrexone for the Treatment of Constipation in Critically Ill Children</t>
  </si>
  <si>
    <t>[Lopez, Jorge; Fernandez, Sarah N.; Santiago, Maria J.; Urbano, Javier; Gonzalez, Rafael; Lopez-Herce, Jesus] Univ Complutense Madrid, Pediat Intens Care Dept,Sch Med, Gregorio Maranon Gen Univ Hosp,Carlos III Hlth In, Gregorio Maranon Hlth Res Inst,Mother Child Hlth, Madrid, Spain; [Fernandez-Llamazares, Cecilia] Gregorio Maranon Gen Univ Hosp, Serv Pharm, Madrid, Spain</t>
  </si>
  <si>
    <t>Lopez, J (reprint author), Univ Complutense Madrid, Pediat Intens Care Dept,Sch Med, Gregorio Maranon Gen Univ Hosp,Carlos III Hlth In, Gregorio Maranon Hlth Res Inst,Mother Child Hlth, Madrid, Spain.</t>
  </si>
  <si>
    <t>Verde, Z; Reinoso-Barbero, L; Chicharro, L; Resano, P; Sanchez-Hernandez, I; Gonzalez-Moro, JMR; Bandres, F; Gomez-Gallego, F; Santiago, C</t>
  </si>
  <si>
    <t>The Effect of Polymorphisms in DNA Repair Genes and Carcinogen Metabolizers on Leukocyte Telomere Length: A Cohort of Healthy Spanish Smokers</t>
  </si>
  <si>
    <t>NICOTINE &amp; TOBACCO RESEARCH</t>
  </si>
  <si>
    <t>[Verde, Zoraida; Reinoso-Barbero, Luis; Chicharro, Luis] Univ Europea, Dept Biomed Sci, C Tajo SN, Madrid 28670, Spain; [Reinoso-Barbero, Luis] Grp Banco Popular, Dept Occupat Med, Madrid, Spain; [Resano, Pilar] Hosp Guadalajara, Dept Neumol, Guadalajara, Spain; [Sanchez-Hernandez, Ignacio] Hosp Carlos III, Dept Neumol, Madrid, Spain; [Rodriguez Gonzalez-Moro, Jose Miguel] Hosp Gregorio Maranon, Dept Neumol, Madrid, Spain; [Bandres, Fernando] Univ Complutense, Dept Toxicol &amp; Hlth Sanitary, E-28040 Madrid, Spain; [Gomez-Gallego, Felix; Santiago, Catalina] Univ Europea, Sch Doctoral Studies &amp; Res, Madrid, Spain</t>
  </si>
  <si>
    <t>Verde, Z (reprint author), Univ Europea, Dept Biomed Sci, C Tajo SN, Madrid 28670, Spain.</t>
  </si>
  <si>
    <t>1462-2203</t>
  </si>
  <si>
    <t>Guillen-Garcia, P; Rodriguez-Inigo, E; Guillen-Vicente, I; Guillen-Vicente, M; Fernandez-Jaen, T; Concejero, V; Val, D; Maestro, A; Abelow, S; Lopez-Alcorocho, JM</t>
  </si>
  <si>
    <t>Viability of Pathologic Cartilage Fragments as a Source for Autologous Chondrocyte Cultures</t>
  </si>
  <si>
    <t>CARTILAGE</t>
  </si>
  <si>
    <t>[Guillen-Garcia, Pedro; Rodriguez-Inigo, Elena; Guillen-Vicente, Isabel; Guillen-Vicente, Marta; Fernandez-Jaen, Tomas; Concejero, Vicente; Abelow, Steve; Manuel Lopez-Alcorocho, Juan] CLIN CEMTRO, Res Unit, Madrid 28035, Spain; [Guillen-Garcia, Pedro; Fernandez-Jaen, Tomas] Catholic Univ Murcia, Fac Med, Sports Traumatol Dept, Murcia, Spain; [Val, Daniel] Hosp Carlos III, Dept Pathol, Madrid, Spain; [Maestro, Antonio] FREMAP, Dept Orthoped &amp; Trauma Surg, Gijon, Spain</t>
  </si>
  <si>
    <t>Lopez-Alcorocho, JM (reprint author), CLIN CEMTRO, C Ventisquero Condesa 42, Madrid 28035, Spain.</t>
  </si>
  <si>
    <t>1947-6035</t>
  </si>
  <si>
    <t>Ramos, JM; Tissiano, G; Fano, H; Yohannes, T; Gosa, A; Reyes, F; Gorgolas, M; Barreiro, P</t>
  </si>
  <si>
    <t>Pravalence of positive HIV, HBV, HCV and treponemal tests in blood donors in a rural hospital in southern Ethiopia</t>
  </si>
  <si>
    <t>[Ramos, Jose M.; Tissiano, Gabre; Fano, Haji; Yohannes, Tafese; Gosa, Ashenafi; Reyes, Francisco] Gambo Rural Gen Hosp, Microbiol Lab, POB 121, Shashemene, Ethiopia; [Ramos, Jose M.; Tissiano, Gabre; Fano, Haji; Yohannes, Tafese; Gosa, Ashenafi; Reyes, Francisco] Gambo Rural Gen Hosp, Dept Med, POB 121, Shashemene, Ethiopia; [Ramos, Jose M.] Hosp Gen Univ Alicante, Dept Internal Med, Calle Pintor Baeza 12, Alicante 03010, Spain; [Gorgolas, Miguel] Fdn Jimenez Diaz, Div Infect Dis, Ave Reyes Catolico S-N, Madrid 28003, Spain; [Barreiro, Pablo] Hosp Carlos III La Paz, Infect Dis Sect, Calle Sinesio Delgado 10, Madrid 28029, Spain</t>
  </si>
  <si>
    <t>Ramos, JM (reprint author), Hosp Gen Univ Alicante, Dept Internal Med, Pintor Baeza 12, Alicante 03010, Spain.</t>
  </si>
  <si>
    <t>Pineda-Tenor, D; Jimenez-Sousa, MA; Rallon, N; Berenguer, J; Soriano, V; Aldamiz-Echevarria, T; Garcia-Alvarez, M; Diez, C; Fernandez-Rodriguez, A; Benito, JM; Resino, S</t>
  </si>
  <si>
    <t>Short Communication: CXCL12 rs1029153 Polymorphism Is Associated with the Sustained Virological Response in HIV/Hepatitis C Virus-Coinfected Patients on Hepatitis C Virus Therapy</t>
  </si>
  <si>
    <t>[Pineda-Tenor, Daniel] Hosp Univ Fuenlabrada, Serv Lab Clin, Madrid, Spain; [Pineda-Tenor, Daniel; Jimenez-Sousa, Maria A.; Garcia-Alvarez, Monica; Fernandez-Rodriguez, Amanda; Resino, Salvador] Inst Salud Carlos III, Ctr Nacl Microbiol, Unidad Infecc Viral &amp; Inmunidad, Madrid, Spain; [Rallon, Norma; Diez, Cristina; Miguel Benito, Jose] Univ Autonoma Madrid, IIS FJD, Madrid, Spain; [Berenguer, Juan; Aldamiz-Echevarria, Teresa; Diez, Cristina] Univ Gregorio Maranon, Gen Hosp, Unidad Enfermedades Infecciosas VIH, Madrid, Spain; [Berenguer, Juan; Aldamiz-Echevarria, Teresa] IIS GM, Madrid, Spain; [Soriano, Vicente] Hosp Carlos III, Serv Enfermedades Infecciosas, Madrid, Spain; [Soriano, Vicente] Hosp Univ La Paz, Serv Med Interna, Madrid, Spain</t>
  </si>
  <si>
    <t>Resino, S (reprint author), Inst Salud Carlos III, Ctr Nacl Microbiol, Campus Majadahonda Carretera Majadahonda Pozuelo, Majadahonda 28220, Madrid, Spain.</t>
  </si>
  <si>
    <t>Toro, R; Cabeza-Letran, ML; Quezada, M; Rodriguez-Puras, MJ; Mangas, A</t>
  </si>
  <si>
    <t>Impaired right and left ventricular mechanics in adults with pulmonary hypertension and congenital shunts</t>
  </si>
  <si>
    <t>JOURNAL OF CARDIOVASCULAR MEDICINE</t>
  </si>
  <si>
    <t>[Toro, Rocio; Mangas, Alipio] Univ Cadiz, Sch Med, Dept Med, Cadiz 11009, Spain; [Luisa Cabeza-Letran, Maria; Jose Rodriguez-Puras, Maria] Univ Hosp Virgen del Rocio, Adult Congenital Heart Dis Unit, Clin Management Area Heart, Seville, Spain; [Quezada, Maribel] Hosp Carlos III, Dept Cardiol, Madrid, Spain</t>
  </si>
  <si>
    <t>Toro, R (reprint author), Univ Cadiz, Sch Med, Dept Med, Cadiz 11009, Spain.</t>
  </si>
  <si>
    <t>1558-2027</t>
  </si>
  <si>
    <t>Barreiro, Pablo</t>
  </si>
  <si>
    <t>First Case of Zika Virus Infection in a HIV+ Patient.</t>
  </si>
  <si>
    <t>AIDS reviews</t>
  </si>
  <si>
    <t>Tropical &amp; Travel Medicine Unit, Hospital Carlos III-La Paz, Madrid, Spain.</t>
  </si>
  <si>
    <t>1698-6997</t>
  </si>
  <si>
    <t>Lahoz, Carlos; Gracia, Carlos Esteban; Garcia, Leonardo Reinares; Montoya, Sergi Bellmunt; Hernando, Angel Brea; Heredero, Alvaro Fernandez; Tembra, Manuel Suarez; Velasco, Marta Botas; Guijarro, Carlos; Ruiz, Esther Bravo; Pinto, Xavier; de Ceniga, Melina Vega; Monux Ducaju, Guillermo</t>
  </si>
  <si>
    <t>[In Process Citation].</t>
  </si>
  <si>
    <t>Clinica e investigacion en arteriosclerosis : publicacion oficial de la Sociedad Espanola de Arteriosclerosis</t>
  </si>
  <si>
    <t>Unidad de Lipidos y Riesgo Vascular, Servicio de Medicina Interna, Hospital Carlos III, Madrid, Espana. Electronic address: clahoz.hciii@salud.madrid.org.</t>
  </si>
  <si>
    <t>2016 Mar</t>
  </si>
  <si>
    <t>28 Suppl 1</t>
  </si>
  <si>
    <t>1 49</t>
  </si>
  <si>
    <t>77/193</t>
  </si>
  <si>
    <t>47/74</t>
  </si>
  <si>
    <t>37/83</t>
  </si>
  <si>
    <t>78/124</t>
  </si>
  <si>
    <t>SUBSTANCE ABUSE - SCIE;</t>
  </si>
  <si>
    <t>3 DE 18</t>
  </si>
  <si>
    <t>71/173</t>
  </si>
  <si>
    <t>Marquez, A; Vidal-Bralo, L; Rodriguez-Rodriguez, L; Gonzalez-Gay, MA; Balsa, A; Gonzalez-Alvaro, I; Carreira, P; Ortego-Centeno, N; Ayala-Gutierrez, MM; Garcia-Hernandez, FJ; Gonzalez-Escribano, MF; Sabio, JM; Tolosa, C; Suarez, A; Gonzalez, A; Padyukov, L; Worthington, J; Vyse, T; Alarcon-Riquelme, ME; Martin, J</t>
  </si>
  <si>
    <t>A combined large-scale meta-analysis identifies COG6 as a novel shared risk locus for rheumatoid arthritis and systemic lupus erythernatosus</t>
  </si>
  <si>
    <t>[Marquez, Ana; Martin, Javier] CSIC, Inst Parasitol &amp; Biomed Lopez Neyra, PTS Granada, Granada, Spain; [Marquez, Ana; Ortego-Centeno, Norberto] Hosp Clin San Cecilio, Syst Autoimmune Diseases Unit, Granada, Spain; [Vidal-Bralo, Laura; Gonzalez, Antonio] Hosp Clin Univ Santiago, Inst Invest Sanitaria, Lab Invest 10, Santiago De Compostela, Spain; [Vidal-Bralo, Laura; Gonzalez, Antonio] Hosp Clin Univ Santiago, Inst Invest Sanitaria, Rheumatol Unit, Santiago De Compostela, Spain; [Rodriguez-Rodriguez, Luis] Hosp Clin San Carlos, Dept Rheumatol, Madrid, Spain; [Rodriguez-Rodriguez, Luis] Hosp Clin San Carlos, Heath Res Inst IdISSC, Madrid, Spain; [Gonzalez-Gay, Miguel A.] Hosp Univ Marques de Valdecilla, IDIVAL, Dept Rheumatol, Santander, Spain; [Balsa, Alejandro] Univ Hosp La Paz, Dept Rheumatol, Madrid, Spain; [Balsa, Alejandro] Univ Hosp La Paz, Inst Hlth Res IdiPAZ, Madrid, Spain; [Gonzalez-Alvaro, Isidoro] Hosp Univ La Princesa, Rheumatol Serv, Madrid, Spain; [Gonzalez-Alvaro, Isidoro] Hosp Univ La Princesa, Hlth Res Inst IP, Madrid, Spain; [Carreira, Patricia] Hosp 12 Octubre, Dept Rheumatol, Madrid, Spain; [Ayala-Gutierrez, Maria M.] Hosp Carlos Haya, Dept Internal Med, Malaga, Spain; [Jose Garcia-Hernandez, Francisco] Hosp Univ Virgen del Rocio, Dept Internal Med, Seville, Spain; [Francisca Gonzalez-Escribano, M.] Hosp Univ Virgen del Rocio, Dept Immunol, CSIC, IBiS, Seville, Spain; [Mario Sabio, Jose] Hosp Virgen de las Nieves, Dept Internal Med, Granada, Spain; [Tolosa, Caries] Hosp Parc Tauli, Dept Internal Med, Sabadell, Spain; [Suarez, Ana] Univ Oviedo, Fac Med, Dept Funct Biol, Immunol Area, Oviedo, Spain; [Padyukov, Leonid] Karolinska Inst, Dept Med, Rheumatol Unit, Stockholm, Sweden; [Worthington, Jane] Univ Manchester, Manchester Acad Hlth Sci Ctr, Arthrit Res UK Ctr Genet &amp; Genom, Ctr Musculoskeletal Res,Inst Inflammat &amp; Repair, Manchester, Lancs, England; [Vyse, Timothy] Kings Coll London, Div Genet &amp; Mol Med, London, England; [Vyse, Timothy] Kings Coll London, Div Immunol Infect &amp; Inflammatory Dis, London, England; [Alarcon-Riquelme, Marta E.] Univ Granada, Pfizer, Junta Andalucia, Ctr Genom &amp; Invest Oncol GENYO, Granada, Spain; [Alarcon-Riquelme, Marta E.] Karolinska Inst, Inst Environm Med, Stockholm, Sweden</t>
  </si>
  <si>
    <t>Marquez, A (reprint author), CSIC, Inst Parasitol &amp; Biomed Lopez Neyra, Parque Tecnol Ciencias Salud,Ave Conocimiento S-N, Granada 18016, Spain.</t>
  </si>
  <si>
    <t>Isla, D; Felip, E; Vinolas, N; Provencio, M; Majem, M; Artal, A; Bover, I; Lianes, P; De las Penas, R; Catot, S; de Castro, J; Blasco, A; Terrasa, J; Gonzalez-Larriba, JL; Juan, O; Domine, M; Bernabe, R; Garrido, P</t>
  </si>
  <si>
    <t>Lung Cancer in Women with a Family History of Cancer: The Spanish Female-specific Database WORLD07</t>
  </si>
  <si>
    <t>ANTICANCER RESEARCH</t>
  </si>
  <si>
    <t>[Isla, Dolores] Hosp Clin Univ Lozano Blesa, Inst Invest Sanitaria Aragon, Dept Med Oncol, Av San Juan Bosco 15, Zaragoza 50009, Spain; [Felip, Enriqueta] Hosp Univ Miguel Servet, Dept Med Oncol, Zaragoza, Spain; [Vinolas, Nuria] Hosp Valle De Hebron, Dept Med Oncol, Barcelona, Spain; [Provencio, Mariano] Hosp Clin Barcelona, Dept Med Oncol, Barcelona, Spain; [Majem, Margarita] Hosp Puerta de Hierro, Dept Med Oncol, Madrid, Spain; [Artal, Angel] Hosp Santa Creu &amp; Sant Pau, Dept Med Oncol, Barcelona, Spain; [Bover, Isabel] Hosp Son Llatzer, Dept Med Oncol, Palma De Mallorca, Spain; [Lianes, Pilar] Hosp Mararo, Dept Med Oncol, Barcelona, Spain; [De las Penas, Ramon] Consorcio Hosp Prov Castellon, Dept Med Oncol, Castellon De La Plana, Spain; [Catot, Silvia] Althaia Xarxa Assistencial Univ Manresa, Dept Med Oncol, Manresa, Spain; [de Castro, Javier] Hosp La Paz, Dept Med Oncol, Madrid, Spain; [Blasco, Ana] Hosp Gen Valencia, Dept Med Oncol, Valencia, Spain; [Terrasa, Josefa] Hosp Son Espases, Dept Med Oncol, Palma De Mallorca, Spain; [Luis Gonzalez-Larriba, Jose] Hosp Clin San Carlos, Dept Med Oncol, Madrid, Spain; [Juan, Oscar] Hosp La Fe, Dept Med Oncol, Valencia, Spain; [Domine, Manuel] Fdn Jimenez Diaz, Dept Med Oncol, Madrid, Spain; [Bernabe, Reyes] Hosp Nuestra Senora de Valme, Dept Med Oncol, Seville, Spain; [Garrido, Pilar] Hosp Ramon &amp; Cajal, Dept Med Oncol, Madrid, Spain</t>
  </si>
  <si>
    <t>Isla, D (reprint author), Hosp Clin Univ Lozano Blesa, Inst Invest Sanitaria Aragon, Dept Med Oncol, Av San Juan Bosco 15, Zaragoza 50009, Spain.</t>
  </si>
  <si>
    <t>0250-7005</t>
  </si>
  <si>
    <t>Gonzalez-Parra, E; Dauden, E; Carrascosa, JM; Olveira, A; Botella, R; Bonanad, C; Rivera, R</t>
  </si>
  <si>
    <t>Kidney Disease and Psoriasis. A New Comorbidity?</t>
  </si>
  <si>
    <t>[Gonzalez-Parra, E.] Hosp Fdn Jimenez Diaz, Serv Nefrol, Madrid, Spain; [Dauden, E.] Hosp La Princesa, Serv Dermatol, Madrid, Spain; [Carrascosa, J. M.] Hosp Badalona Germans Trias &amp; Pujol, Serv Dermatol, Barcelona, Spain; [Olveira, A.] Hosp La Paz, Serv Aparato Digest, Madrid, Spain; [Rivera, R.] Hosp 12 Octubre, Serv Dermatol, Madrid, Spain; [Botella, R.] Hosp Univ La Fe, Serv Dermatol, Valencia, Spain; [Bonanad, C.] Hosp Clin Univ, Serv Cardiol, Valencia, Spain</t>
  </si>
  <si>
    <t>Rivera, R (reprint author), Hosp 12 Octubre, Serv Dermatol, Madrid, Spain.</t>
  </si>
  <si>
    <t>Diaz-Lujan, C; Triquell, MF; Castillo, C; Hardisson, D; Kemmerling, U; Fretes, RE</t>
  </si>
  <si>
    <t>Role of placental barrier integrity in infection by Trypanosoma cruzi</t>
  </si>
  <si>
    <t>ACTA TROPICA</t>
  </si>
  <si>
    <t>[Diaz-Lujan, C.; Triquell, M. F.; Fretes, R. E.] Univ Nacl Cordoba INICSA CONICET, Inst Biol Celular, Fac Cs Med, Cell Biol Histol &amp; Embryol Dept, Cordoba, Argentina; [Fretes, R. E.] Univ Nacl La Rioja, Dept Hlth, Histol Embryol &amp; Genet IICSHUM, La Rioja, Argentina; [Diaz-Lujan, C.; Fretes, R. E.] Univ Nacl Villa Maria, Histol &amp; Cytol Med, Cordoba, Argentina; [Castillo, C.] Univ Chile, Fac Med, Inst Ciencias Biomed, Programa Anat Desarrollo, Santiago, Region Metropol, Chile; [Hardisson, D.] Univ Autonoma Madrid, Hosp La Paz, E-28049 Madrid, Spain</t>
  </si>
  <si>
    <t>Diaz-Lujan, C; Fretes, RE (reprint author), Univ Nacl Cordoba INICSA CONICET, Fac Cs Med, Cell Biol Histol &amp; Embryol Dept, CP 5000,Enrique Barros W-N,Ciudad Univ, Cordoba, Argentina.</t>
  </si>
  <si>
    <t>0001-706X</t>
  </si>
  <si>
    <t>Bouer, M; Rodriguez-Bandera, AI; Albizuri-Prado, F; Lobos, A; Gubeling, W; Wortsman, X</t>
  </si>
  <si>
    <t>Real-time high-frequency colour Doppler ultrasound detection of cutaneous Dermatobia hominis myiasis</t>
  </si>
  <si>
    <t>[Bouer, M.] Fac Med Sao Paulo, Hosp Clin, Dept Radiol, Sao Paulo, Brazil; [Rodriguez-Bandera, A. I.; Albizuri-Prado, F.] Univ Hosp La Paz, Dept Dermatol, Madrid, Spain; [Lobos, A.] Univ Andes, Fac Med, Santiago, Chile; [Gubeling, W.] Univ Andes, Dept Dermatol, Santiago, Chile; [Gubeling, W.] Skinmed Med Ctr, Santiago, Chile; [Wortsman, X.] Univ Chile, Dept Radiol, Inst Diagnost Imaging &amp; Res Skin &amp; Soft Tissues, Clin Servet,Fac Med, Santiago, Chile; [Wortsman, X.] Univ Chile, Dept Dermatol, Inst Diagnost Imaging &amp; Res Skin &amp; Soft Tissues, Clin Servet,Fac Med, Santiago, Chile</t>
  </si>
  <si>
    <t>Wortsman, X (reprint author), Univ Chile, Dept Radiol, Inst Diagnost Imaging &amp; Res Skin &amp; Soft Tissues, Clin Servet,Fac Med, Santiago, Chile.; Wortsman, X (reprint author), Univ Chile, Dept Dermatol, Inst Diagnost Imaging &amp; Res Skin &amp; Soft Tissues, Clin Servet,Fac Med, Santiago, Chile.</t>
  </si>
  <si>
    <t>E180</t>
  </si>
  <si>
    <t>E181</t>
  </si>
  <si>
    <t>Amor, A; Rodriguez, E; Saugar, JM; Arroyo, A; Lopez-Quintana, B; Abera, B; Yimer, M; Yizengaw, E; Zewdie, D; Ayehubizu, Z; Hailu, T; Mulu, W; Echazu, A; Krolewieki, AJ; Aparicio, P; Herrador, Z; Anegagrie, M; Benito, A</t>
  </si>
  <si>
    <t>High prevalence of Strongyloides stercoralis in school-aged children in a rural highland of north-western Ethiopia: the role of intensive diagnostic work-up</t>
  </si>
  <si>
    <t>PARASITES &amp; VECTORS</t>
  </si>
  <si>
    <t>[Amor, Aranzazu; Anegagrie, Melaku; Benito, Agustin] Inst Hlth Carlos III, Natl Ctr Trop Med, Madrid, Spain; [Amor, Aranzazu; Anegagrie, Melaku] Mundo Sano Fdn, Madrid, Spain; [Rodriguez, Esperanza; Saugar, Jose M.] Inst Hlth Carlos III, Natl Ctr Microbiol, Parasitol Serv, Madrid, Spain; [Arroyo, Ana; Lopez-Quintana, Beatriz] Hosp La Paz Carlos III, Serv Microbiol &amp; Parasitol, Madrid, Spain; [Abera, Bayeh; Yimer, Mulat; Yizengaw, Endalew; Zewdie, Derejew; Ayehubizu, Zimman; Hailu, Tadesse; Mulu, Wondemagegn] Bahir Dar Univ, Coll Med &amp; Hlth Sci, Dept Microbiol Immunol &amp; Parasitol, Bahir Dar, Ethiopia; [Echazu, Adriana; Krolewieki, Alejandro J.] Univ Nacl Salta, Inst Invest Enfermedades Trop, San Ramon De La Nueva Or, Salta, Argentina; [Echazu, Adriana; Krolewieki, Alejandro J.] Consejo Nacl Invest Cient &amp; Tecn, Buenos Aires, DF, Argentina; [Aparicio, Pilar] Inst Hlth Carlos III, Natl Sch Hlth, Madrid, Spain</t>
  </si>
  <si>
    <t>Amor, A (reprint author), Inst Hlth Carlos III, Natl Ctr Trop Med, Madrid, Spain.; Amor, A (reprint author), Mundo Sano Fdn, Madrid, Spain.</t>
  </si>
  <si>
    <t>1756-3305</t>
  </si>
  <si>
    <t>Calvo, C; Gallardo, P; Torija, P; Bellon, S; Mendez-Echeverria, A; del Rosal, T; Baquero-Artigao, F; Sainz, T; Romero, M; Cabrerizo, M</t>
  </si>
  <si>
    <t>Enterovirus neurological disease and bacterial coinfection in very young infants with fever</t>
  </si>
  <si>
    <t>[Calvo, Cristina; Gallardo, Paula; Torija, Patricia; Bellon, Sara] Hosp Severo Ochoa, Dept Pediat, Madrid, Spain; [Calvo, Cristina; Mendez-Echeverria, Ana; del Rosal, Teresa; Baquero-Artigao, Fernando; Sainz, Talia] Hosp La Paz, La Paz Res Inst IdiPAZ, Pediat &amp; Infect Dis, Madrid, Spain; [Romero, Maria] Hosp La Paz, Microbiol Lab, Madrid, Spain; [Cabrerizo, Maria] Hlth Inst Carlos III, Natl Ctr Microbiol, Enterovirus Unit, Madrid, Spain</t>
  </si>
  <si>
    <t>Calvo, C (reprint author), Hosp La Paz, Dept Pediat, P Castellana 261, Madrid 28046, Spain.</t>
  </si>
  <si>
    <t>Pereira, PL; Urrutia, MJM; Roman, LE</t>
  </si>
  <si>
    <t>Renal Transplant and Reconstructive Surgery</t>
  </si>
  <si>
    <t>[Lopez Pereira, Pedro; Martinez Urrutia, Maria Jose; Espinosa Roman, Laura] Univ Hosp La Paz, Unit Pediat Urol &amp; Nephrol, P Castellana 261, Madrid 28046, Spain</t>
  </si>
  <si>
    <t>Pereira, PL (reprint author), Univ Hosp La Paz, Unit Pediat Urol &amp; Nephrol, P Castellana 261, Madrid 28046, Spain.</t>
  </si>
  <si>
    <t>Bartha, JL; Bugatto, F; Fernandez-Deudero, A; Fernandez-Macias, R; Perdomo, G</t>
  </si>
  <si>
    <t>Tissue specific expression of human fatty acid oxidation enzyme genes in late pregnancy</t>
  </si>
  <si>
    <t>[Bartha, Jose L.] Univ Hosp La Paz, Dept Obstet &amp; Gynecol, Madrid, Spain; [Bugatto, Fernando; Fernandez-Macias, Rosa] Univ Hosp Puerta del Mar, Div Maternal &amp; Fetal Med, Dept Obstet &amp; Gynecol, Cadiz, Spain; [Fernandez-Deudero, Alvaro] Univ Hosp Puerta del Mar, Res Unit, Cadiz, Spain; [Perdomo, German] Univ Burgos, Sch Nursery, Burgos, Spain</t>
  </si>
  <si>
    <t>Bartha, JL (reprint author), Univ Hosp La Paz, Dept Obstet &amp; Gynecol, Madrid, Spain.</t>
  </si>
  <si>
    <t>Gentil, MA; Gonzalez-Corvillo, C; Perello, M; Zarraga, S; Jimenez-Martin, C; Lauzurica, LR; Alonso, A; Franco, A; Hernandez-Marrero, D; Sanchez-Fructuoso, A</t>
  </si>
  <si>
    <t>Hepatitis C Treatment With Direct-Acting Antivirals in Kidney Transplant: Preliminary Results From a Multicenter Study</t>
  </si>
  <si>
    <t>[Gentil, M. A.; Gonzalez-Corvillo, C.] Hosp Virgen Del Rocio, Dept Nephrol, Seville, Spain; [Perello, M.] Hosp Valle De Hebron, Dept Nephrol, Barcelona, Spain; [Zarraga, S.] Hosp Cruces, Dept Nephrol, Baracaldo, Spain; [Jimenez-Martin, C.] Hosp La Paz, Dept Nephrol, Madrid, Spain; [Lauzurica, L. R.] Hosp Badalona Germans Trias &amp; Pujol, Dept Nephrol, Badalona, Spain; [Alonso, A.] Complejo Hosp A Coruna, Dept Nephrol, La Coruna, Spain; [Franco, A.] Hosp San Juan, Dept Nephrol, Alicante, Spain; [Hernandez-Marrero, D.] Hosp Reg Malaga, Dept Nephrol, Malaga, Spain; [Sanchez-Fructuoso, A.] Hosp Clin San Carlos, Dept Nephrol, Madrid, Spain</t>
  </si>
  <si>
    <t>Gonzalez-Corvillo, C (reprint author), Hosp Virgen Rocio, Calle Manuel Siurot S-N, Seville 41013, Spain.</t>
  </si>
  <si>
    <t>Fontenla, A; Martinez-Ferrer, JB; Alzueta, J; Vinolas, X; Garcia-Alberola, A; Brugada, J; Peinado, R; Sancho-Tello, MJ; Cano, A; Fernandez-Lozano, I</t>
  </si>
  <si>
    <t>Incidence of arrhythmias in a large cohort of patients with current implantable cardioverter-defibrillators in Spain: results from the UMBRELLA Registry</t>
  </si>
  <si>
    <t>[Fontenla, Adolfo] Univ Hosp 12 Octubre, Ave Corodoba Sn, Madrid 28041, Spain; [Martinez-Ferrer, Jose B.] Univ Hosp Araba, Calle Jose Itxotegi Sn, Vitoria 01009, Alava, Spain; [Alzueta, Javier] Univ Hosp Virgen de las Victoria, Campus Teatinos Sn, Malaga 29010, Spain; [Vinolas, Xavier] Hosp Santa Creu &amp; Sant Pau, Carrer St Quinti 89, Barcelona 08026, Spain; [Garcia-Alberola, Arcadi] Univ Hosp Virgen de la Arrixaca, Ronda Levante 11, Murcia 30008, Spain; [Brugada, Josep] Hosp Clin Barcelona, Carrer Villarroel 170, Barcelona 08036, Spain; [Peinado, Rafael] Univ Hosp La Paz, Paseo Castellana 261, Madrid 28046, Spain; [Sancho-Tello, Maria J.] Univ Hosp La Fe, Ave Campanar 21, Valencia 46026, Spain; [Cano, Alicia] Medtron Iber, Cardiac &amp; Vasc Grp, Calle Maria de Portugal 9, Madrid 28050, Spain; [Fernandez-Lozano, Ignacio] Univ Hosp Puerta de Hierro Majadahonda, Calle Manuel de Falla 1, Madrid 28222, Spain</t>
  </si>
  <si>
    <t>Fontenla, A (reprint author), Univ Hosp 12 Octubre, Ave Corodoba Sn, Madrid 28041, Spain.</t>
  </si>
  <si>
    <t>Norsa, L; Gupte, G; Belouda, ER; Joly, F; Corcos, O; Pirenne, J; Harlenius, G; Lacaille, F</t>
  </si>
  <si>
    <t>TEN YEARS AFTER A SUCCESSFUL INTESTINAL TRANSPLANTATION: WHAT IS THEIR LIFE?</t>
  </si>
  <si>
    <t>DIGESTIVE AND LIVER DISEASE</t>
  </si>
  <si>
    <t>[Norsa, L.; Lacaille, F.] Necker Enfants Malad Hosp, Paris, France; [Gupte, G.] Birmingham Childrens Hosp, Birmingham, W Midlands, England; [Belouda, E. Ramos] Univ Hosp La Paz, Madrid, Spain; [Joly, F.; Corcos, O.] Beaujon Hosp, Clichy, France; [Pirenne, J.] Univ Hosp, Leuven, Belgium; [Harlenius, G.] Sahlgrens Univ Hosp, Gothenburg, Sweden</t>
  </si>
  <si>
    <t>1590-8658</t>
  </si>
  <si>
    <t>E260</t>
  </si>
  <si>
    <t>E261</t>
  </si>
  <si>
    <t>Celia, H; Noinaj, N; Zakharov, SD; Bordignon, E; Botos, I; Santamaria, M; Barnard, TJ; Cramer, WA; Lloubes, R; Buchanan, SK</t>
  </si>
  <si>
    <t>Structural insight into the role of the Ton complex in energy transduction</t>
  </si>
  <si>
    <t>[Celia, Herve; Lloubes, Roland] Aix Marseille Univ, CNRS, UMR7255, Inst Microbiol Mediterranee,Lab Ingn Syst Macromo, F-13402 Marseille 20, France; [Celia, Herve; Botos, Istvan; Barnard, Travis J.; Buchanan, Susan K.] Natl Inst Diabet &amp; Digest &amp; Kidney Dis, NIH, Bethesda, MD 20892 USA; [Noinaj, Nicholas; Zakharov, Stanislav D.; Cramer, William A.] Purdue Univ, Markey Ctr Struct Biol, Dept Biol Sci, W Lafayette, IN 47907 USA; [Noinaj, Nicholas; Zakharov, Stanislav D.; Cramer, William A.] Purdue Univ, Purdue Inst Inflammat Immunol &amp; Infect Dis, W Lafayette, IN 47907 USA; [Bordignon, Enrica] Free Univ Berlin, Fachbereich Phys, D-14195 Berlin, Germany; [Bordignon, Enrica] Ruhr Univ Bochum, Fac Chem &amp; Biochem, D-45810 Bochum, Germany; [Santamaria, Monica] Hosp La Paz IdiPAZ, Inst Invest, Dept Cirugia Expt, Paseo Castellana 261, Madrid 28046, Spain</t>
  </si>
  <si>
    <t>Lloubes, R (reprint author), Aix Marseille Univ, CNRS, UMR7255, Inst Microbiol Mediterranee,Lab Ingn Syst Macromo, F-13402 Marseille 20, France.; Buchanan, SK (reprint author), Natl Inst Diabet &amp; Digest &amp; Kidney Dis, NIH, Bethesda, MD 20892 USA.; Noinaj, N (reprint author), Purdue Univ, Markey Ctr Struct Biol, Dept Biol Sci, W Lafayette, IN 47907 USA.; Noinaj, N (reprint author), Purdue Univ, Purdue Inst Inflammat Immunol &amp; Infect Dis, W Lafayette, IN 47907 USA.</t>
  </si>
  <si>
    <t>Ortiz, MR; Roldan, I; Bertomeu, V; Muniz, J; Marin, F; Anguita, M</t>
  </si>
  <si>
    <t>Structural Heart Disease in Anticoagulated Patients With Nonvalvular Atrial Fibrillation: Prevalence and Clinical Profile in a Spanish Sample</t>
  </si>
  <si>
    <t>[Ruiz Ortiz, Martin; Anguita, Manuel] Hosp Reina Sofia, Serv Cardiol, Cordoba, Spain; [Roldan, Inmaculada] Hosp La Paz, Serv Cardiol, Madrid, Spain; [Bertomeu, Vicente] Hosp San Juan, Serv Cardiol, Alicante, Spain; [Muniz, Javier] Inst Univ Ciencias Salud, Dept Med Prevent &amp; Salud Publ, La Coruna, Spain; [Marin, Francisco] Hosp Virgen La Arrixaca, Serv Cardiol, Murcia, Spain</t>
  </si>
  <si>
    <t>Ortiz, MR (reprint author), Hosp Reina Sofia, Serv Cardiol, Cordoba, Spain.</t>
  </si>
  <si>
    <t>Tabernero, D; Calleja, JL; Riveiro-Barciela, M; Lens, S; Manzano, ML; Moreira, V; Crespo, J; Piqueras, B; Pascasio, JM; Erdozain, JC; Gutierrez, ML; Aguirre, A; Suarez, E; Gea, F; Rivero, M; Acero, D; Fernandez-Bermejo, M; Moreno, D; Sanchez-Pobre, P; de Cuenca, B; Moreno, JJ; Esteban, R; Buti, M</t>
  </si>
  <si>
    <t>Impact of age in renal safety of medium-term treatment with Entecavir and Tenofovir in real-life in a real-world cohort: Analysis of the Spanish national chronic hepatitis B register (CIBERHEP)</t>
  </si>
  <si>
    <t>[Tabernero, David; Calleja, Jose L.; Riveiro-Barciela, Mar; Lens, Sabela; Esteban, Rafael; Buti, Maria] CIBERehd, Barcelona, Spain; [Tabernero, David; Riveiro-Barciela, Mar; Esteban, Rafael; Buti, Maria] Univ Hosp Vall Hebron, Barcelona, Spain; [Calleja, Jose L.] Univ Autonoma Madrid, Univ Hosp Puerta de Hierro, Majadahonda, Spain; [Lens, Sabela] Hosp Clin Barcelona, IDIBAPS, Barcelona, Spain; [Manzano, Maria L.; Sanchez-Pobre, Pilar] Univ Hosp 12 Octubre, Madrid, Spain; [Moreira, Victor] Univ Hosp Ramon Y Cajal, Madrid, Spain; [Crespo, Javier] Univ Hosp Marques de Valdecilla, Santander, Spain; [Piqueras, Belen] Univ Hosp Fuenlabrada, Fuenlabrada, Spain; [Manuel Pascasio, Juan] Univ Hosp Virgen del Rocio, Seville, Spain; [Erdozain, Jose C.] Univ Hosp Infanta Sofia, San Sebastian De Reyes, Spain; [Luisa Gutierrez, Maria] Univ Hosp Fdn Alcorcon, Alcorcon, Spain; [Aguirre, Alberto] Univ Hosp Severo Ochoa, Leganes, Spain; [Suarez, Emilio] Univ Hosp Virgen de Valme, Seville, Spain; [Gea, Francisco] Univ Hosp La Paz, Madrid, Spain; [Rivero, Miguel] Univ Hosp Sureste, Arganda Del Rey, Spain; [Acero, Doroteo] Univ Hosp Girona Dr Josep Trueta, Girona, Spain; [Fernandez-Bermejo, Miguel] Hosp San Pedro Alcantara, Caceres, Spain; [Moreno, Diego] Univ Hosp Mostoles, Mostoles, Spain; [Sanchez-Pobre, Pilar] Clin Hosp San Carlos, Madrid, Spain; [de Cuenca, Beatriz] Hosp Infanta Cristina, Parla, Spain; [Javier Moreno, J.] Hosp Gen Segovia, Segovia, Spain</t>
  </si>
  <si>
    <t>944A</t>
  </si>
  <si>
    <t>945A</t>
  </si>
  <si>
    <t>Arsuaga, M; de la Calle-Prieto, F; Anton, AN; Gonzalez, AV</t>
  </si>
  <si>
    <t>Emerging viral infections and hepatotropic virus</t>
  </si>
  <si>
    <t>[Arsuaga, Marta; de la Calle-Prieto, Fernando] Hosp La Paz Carlos III, Serv Med Interim, Ctr Referencia Nacl Enfermedades Trop, Unidad Med Trop &amp; Consulta Viajero, Madrid, Spain; [Negredo Anton, Ana; Vazquez Gonzalez, Ana] ISCIII, Ctr Nacl Microbiol, Lab Arbovirus &amp; Enfermedades Viricas Importados, Madrid, Spain</t>
  </si>
  <si>
    <t>Arsuaga, M (reprint author), Hosp La Paz Carlos III, Serv Med Interim, Ctr Referencia Nacl Enfermedades Trop, Unidad Med Trop &amp; Consulta Viajero, Madrid, Spain.</t>
  </si>
  <si>
    <t>Pacchiarotti, I; Leon-Caballero, J; Murru, A; Verdolini, N; Furio, MA; Pancheri, C; Valenti, M; Samalin, L; Roige, ES; Gonzalez-Pinto, A; Montes, J; Benabarre, A; Crespo, JM; Perrino, CD; Goikolea, JM; Gutierrez-Rojas, L; Carvalho, AF; Vieta, E</t>
  </si>
  <si>
    <t>Mood stabilizers and antipsychotics during breastfeeding: Focus on bipolar disorder</t>
  </si>
  <si>
    <t>EUROPEAN NEUROPSYCHOPHARMACOLOGY</t>
  </si>
  <si>
    <t>[Pacchiarotti, Isabella; Leon-Caballero, Jordi; Murru, Andrea; Verdolini, Norma; Antonietta Furio, Maria; Pancheri, Corinna; Valenti, Marc; Samalin, Ludovic; Sole Roige, Eva; Benabarre, Antonio; Manuel Goikolea, Jose; Vieta, Eduard] Univ Barcelona, Inst Neurosci, Hosp Clin, IDIBAPS,CIBERSAM, 170 Villarroel St, Barcelona, Catalonia, Spain; [Leon-Caballero, Jordi] CIBERSAM, Inst Neuropsiquiat &amp; Addicc, Parc Salut Mar, Barcelona, Catalonia, Spain; [Verdolini, Norma] Univ Perugia, Santa Maria Misericordia Hosp, Dept Med, Div Psychiat Clin Psychol &amp; Rehabil, I-06100 Perugia, Italy; [Antonietta Furio, Maria] Univ Aldo Moro, Dipartimento Med Base Neurosci &amp; Organi Senso, UOC Psichiat Univ, Bari, Italy; [Pancheri, Corinna] Univ Roma La Sapienza, Policlin Umberto 1, Clin Malattie Nervose &amp; Mentali, Rome, Italy; [Samalin, Ludovic] Univ Auvergne, EA7280, Dept Psychiat, CHU Clermont Ferrand, Clermont Ferrand, France; [Gonzalez-Pinto, Ana] Univ Basque Country, CIBERSAM, OSI Araba Univ Hosp, BIOARABA Hlth Res Inst, Vitoria, Spain; [Manuel Montes, Jose] Univ Alcala De Henares, Univ Hosp Ramon &amp; Cajal, Psychiat Serv, CIBERSAM,IRYCIS, Carretera Colmenar Km 9-1, Madrid 28034, Spain; [Manuel Crespo, Jose] CIBERSAM, Univ Hosp Bellvitge, Bellvitge Biomed Res Inst IDIBELL, Dept Psychiat, Barcelona, Spain; [de Dios Perrino, Consuelo] CIBERSAM, IdiPAZ, Univ Hosp La Paz, Madrid, Spain; [Gutierrez-Rojas, Luis] San Cecilio Univ Hosp, Psychiat Serv, Granada, Spain; [Carvalho, Andre F.] Univ Fed Ceara, Dept Clin Med, Fortaleza, CE, Brazil; [Carvalho, Andre F.] Univ Fed Ceara, Translat Psychiat Res Grp, Fac Med, Fortaleza, CE, Brazil</t>
  </si>
  <si>
    <t>Vieta, E (reprint author), Univ Barcelona, Inst Neurosci, Hosp Clin, IDIBAPS,CIBERSAM, 170 Villarroel St, Barcelona, Catalonia, Spain.</t>
  </si>
  <si>
    <t>0924-977X</t>
  </si>
  <si>
    <t>Esteve-Pastor, MA; Garcia-Fernandez, A; Macias, M; Sogorb, F; Valdes, M; Roldan, V; Muniz, J; Badimon, L; Roldan, I; Bertomeu-Martinez, V; Cequier, A; Lip, GYH; Anguita, M; Marin, F</t>
  </si>
  <si>
    <t>Is the ORBIT Bleeding Risk Score Superior to the HAS-BLED Score in Anticoagulated Atrial Fibrillation Patients?</t>
  </si>
  <si>
    <t>[Asuncion Esteve-Pastor, Maria; Valdes, Mariano; Marin, Francisco] IMIB Arrixaca, Hosp Univ Virgen de la Arrixaca, Dept Cardiol, Murcia, Spain; [Garcia-Fernandez, Amaya; Macias, Manuel; Sogorb, Francisco] ISABIAL FISABIO Fdn, Inst Hlth &amp; Biomed Res, Hosp Gen Univ Alicante, Dept Cardiol, Alicante, Spain; [Roldan, Vanessa] Hosp Morales Meseguer, Dept Hematol, Murcia, Spain; [Muniz, Javier] Hosp Univ A Coruna, Dept Cardiol, La Coruna, Spain; [Badimon, Lina] IIB St Pau, Hosp Santa Creu &amp; St Pau, CSICICCC, Cardiovasc Res Ctr, Barcelona, Spain; [Roldan, Inmaculada] Hosp La Paz, Dept Cardiol, Madrid, Spain; [Bertomeu-Martinez, Vicente] Hosp Univ San Juan, Dept Cardiol, Alicante, Spain; [Cequier, Angel] Bellvitge Hosp, Dept Cardiol, Barcelona, Spain; [Lip, Gregory Y. H.] Univ Birmingham, Inst Cardiovasc Sci, City Hosp, Birmingham, W Midlands, England; [Anguita, Manuel] Hosp Univ Reina Sofia, Dept Cardiol, Cordoba, Spain</t>
  </si>
  <si>
    <t>Marin, F (reprint author), IMIB Arrixaca, Hosp Univ Virgen de la Arrixaca, Dept Cardiol, Murcia, Spain.</t>
  </si>
  <si>
    <t>Bilbao-Aldaiturriaga, N; Askaiturrieta, Z; Granado-Tajada, I; Goricar, K; Dolzan, V; Garcia-Miguel, P; de Andoin, NG; Martin-Guerrero, I; Garcia-Orad, A</t>
  </si>
  <si>
    <t>A systematic review and meta-analysis of MDM2 polymorphisms in osteosarcoma susceptibility</t>
  </si>
  <si>
    <t>[Bilbao-Aldaiturriaga, Nerea; Askaiturrieta, Ziortza; Granado-Tajada, Itsasne; Martin-Guerrero, Idoia; Garcia-Orad, Africa] Univ Basque Country, Dept Genet Phys Anthropol &amp; Anim Physiol, Fac Med &amp; Odontol, UPV EHU, Leioa, Bizkaia, Spain; [Goricar, Katja; Dolzan, Vita] Fac Med, Inst Biochem, Ljubljana, Slovenia; [Garcia-Miguel, Purificacion] Univ Hosp La Paz, Serv Pediat Oncohematol, Madrid, Spain; [Garcia de Andoin, Nagore] Univ Hosp Donostia, Unit Pediat Oncohematol, San Sebastian, Spain; [Garcia-Orad, Africa] BioCruces Hlth Res Inst, Baracaldo, Spain</t>
  </si>
  <si>
    <t>Garcia-Orad, A (reprint author), Univ Basque Country, Dept Genet Phys Anthropol &amp; Anim Physiol, Fac Med &amp; Odontol, UPV EHU, Leioa, Bizkaia, Spain.</t>
  </si>
  <si>
    <t>Zeymer, U; Widimsky, P; Danchin, N; Lettino, M; Bardaji, A; Barrabes, JA; Cequier, A; Claeys, MJ; De Luca, L; Dorler, J; Erlinge, D; Erne, P; Goldstein, P; Koul, SM; Lemesle, G; Luscher, TF; Matter, CM; Montalescot, G; Radovanovic, D; Sendon, JL; Tousek, P; Weidinger, F; Weston, CFM; Zaman, A; Andell, P; Li, J; Jukema, JW</t>
  </si>
  <si>
    <t>P2Y12 receptor inhibitors in patients with non-ST-elevation acute coronary syndrome in the real world: use, patient selection, and outcomes from contemporary European registries</t>
  </si>
  <si>
    <t>EUROPEAN HEART JOURNAL-CARDIOVASCULAR PHARMACOTHERAPY</t>
  </si>
  <si>
    <t>[Zeymer, Uwe] Klinikum Ludwigshafen, Bremser Str 79, D-67063 Ludwigshafen, Germany; [Zeymer, Uwe] Inst Herzinfarktforsch Ludwigshafen, Bremser Str 79, D-67063 Ludwigshafen, Germany; [Widimsky, Petr; Tousek, Petr] Charles Univ Prague, Fac Med 3, Cardioctr, Prague, Czech Republic; [Danchin, Nicolas] Hosp Europeen Georges Pompidou, Dept Cardiol, Paris, France; [Danchin, Nicolas] Univ Paris 05, Paris, France; [Lettino, Maddalena] Humanitas Res Hosp, Cardiol Unit, Milan, Italy; [Bardaji, Alfredo] IISPV, Hosp Univ Tarragona Joan XXIII, Cardiol Serv, Tarragona, Spain; [Barrabes, Jose A.] Hosp Univ Vall d`Hebron, Cardiol Serv, Barcelona, Spain; [Cequier, Angel] Univ Barcelona, Bellvitge Univ Hosp IDIBELL, Heart Dis Inst, Barcelona, Spain; [Claeys, Marc J.] Univ Antwerp Hosp, Dept Cardiol, Edegem, Belgium; [De Luca, Leonardo] Lab Intervent Cardiol European Hosp, Dept Cardiovasc Sci, Rome, Italy; [Doerler, Jakob] Med Univ Innsbruck, Univ Clin Internal Med 3, Cardiol &amp; Angiol, Innsbruck, Austria; [Erlinge, David; Koul, Sasha M.; Andell, Pontus] Lund Univ, Skane Univ Hosp Lund, Dept Cardiol, Lund, Sweden; [Erne, Paul] Univ Zurich, AMIS Plus Data Ctr, Zurich, Switzerland; [Goldstein, Patrick] Univ Lille, Ctr Hosp Reg, Serv SAMU Nord, Pole Urgence, Lille, France; [Lemesle, Gilles] Ctr Hosp Reg, Intervent Cardiol Hop Cardiol, Cardiac Intens Care Unit, Lille, France; [Lemesle, Gilles] Univ Lille, Lille, France; [Luscher, Thomas F.; Matter, Christian M.; Li, Jin] Univ Zurich, Univ Zurich Hosp, Univ Heart Ctr, Cardiol Dept, Zurich, Switzerland; [Montalescot, Gilles] Univ Paris 06, Pitie Salpetriere Univ Hosp, AP HP, ACTION Study Grp,INSERM,UMRS 1166,Inst Cardiol, Paris, France; [Radovanovic, Dragana] Univ Zurich, Biostat &amp; Prevent Inst, AMIS Plus Data Ctr, Epidemiol, Zurich, Switzerland; [Lopez Sendon, Jose] Hosp La Paz IdiPaz, Dept Cardiol, Madrid, Spain; [Weidinger, Franz] Hosp Rudolfstiftung, Dept Med Cardiol &amp; Intens Care 2, Vienna, Austria; [Weston, Clive F. M.] Swansea Univ, Sch Med, Swansea, W Glam, Wales; [Zaman, Azfar] Freeman Rd Hosp, Cardiol, Newcastle Upon Tyne, Tyne &amp; Wear, England; [Zaman, Azfar] Inst Cellular Med, Newcastle Upon Tyne, Tyne &amp; Wear, England; [Jukema, J. Wouter] Leiden Univ, Med Ctr, Dept Cardiol, Leiden, Netherlands</t>
  </si>
  <si>
    <t>Zeymer, U (reprint author), Klinikum Ludwigshafen, Bremser Str 79, D-67063 Ludwigshafen, Germany.; Zeymer, U (reprint author), Inst Herzinfarktforsch Ludwigshafen, Bremser Str 79, D-67063 Ludwigshafen, Germany.</t>
  </si>
  <si>
    <t>2055-6837</t>
  </si>
  <si>
    <t>Sanz, IL; Barreno, CP; Rodriguez, ME; Zapata, RMR</t>
  </si>
  <si>
    <t>Integrated diagnoses of 19 WHO grade II astrocytomas, oligodendrogliomas and oligoastrocytomas diagnosed between 2011 and 2015 using ATRX, IDH1 and p53 immunohistochemistry</t>
  </si>
  <si>
    <t>[Sanz, I. Lara] Hosp La Paz, Pathol, Madrid, Spain</t>
  </si>
  <si>
    <t>S178</t>
  </si>
  <si>
    <t>S179</t>
  </si>
  <si>
    <t>Prognostic factors and outcomes for pediatric patients receiving an haploidentical relative allogeneic transplant using CD3/CD19-depleted grafts</t>
  </si>
  <si>
    <t>[Diaz, M. A.; Deltoro, N.; Ramirez, M.; Abad, L.; Sevilla, J.; Merino, E.; Ruiz, J.; Gonzalez-Vicent, M.] Childrens Univ, Dept Pediat, Hematopoiet Stem Cell Transplantat Unit, Hosp Nino Jesus, Madrid, Spain; [Perez-Martinez, A.] Univ Hosp La Paz, Dept Pediat, Pediat Hematooncol &amp; Hematopoiet Stem Cell Transp, Madrid, Spain; [Herrero, B.; Martinez, I.] Hosp Monteprincipe, Dept Pediat, Pediat Hematooncol Unit, Madrid, Spain; [Vicario, J. L.] Community Transfus Ctr Madrid, Histocompatibil Lab, Madrid, Spain</t>
  </si>
  <si>
    <t>Perez-Martinez, A (reprint author), Univ La Paz, Hosp Infantil, Serv Hematooncol Pediat, Paseo Castellana 261, Madrid 28046, Spain.</t>
  </si>
  <si>
    <t>Alcobendas, R; Rodriguez-Vidal, A; Pascual-Salcedo, D; Murias, S; Remesal, A; Diego, C; Merino, R</t>
  </si>
  <si>
    <t>Monitoring serum etanercept levels in juvenile idiopathic arthritis: a pilot study</t>
  </si>
  <si>
    <t>[Alcobendas, R.; Rodriguez-Vidal, A.; Murias, S.; Remesal, A.; Merino, R.] Univ Hosp La Paz Madrid, Paediat Rheumatol Unit, Madrid, Spain; [Pascual-Salcedo, D.; Diego, C.] Univ Hosp La Paz Madrid, Immunol Unit, Madrid, Spain</t>
  </si>
  <si>
    <t>Rodriguez-Vidal, A (reprint author), Complejo Hosp Univ, Santiago De Compostela 15706, Spain.</t>
  </si>
  <si>
    <t>Gracia, CE; Rodriguez, JRE; Mora, MJP; Garcia, VM; Cabeza, PR; Velasco, AC; Heredero, AF; Velasco, MB; Alonso, SF; Otero, FJM; Febres, LMS; Laliena, LE; Ibrahim, Z; Hernandez, MM</t>
  </si>
  <si>
    <t>Prevalence of anaemia in patients undergoing elective vascular surgery and its influence in the postoperative period</t>
  </si>
  <si>
    <t>[Esteban Gracia, C.] Hosp Badalona Germans Trias &amp; Pujol, Serv Angiol &amp; Cirugia Vasc, Barcelona, Spain; [Escudero Rodriguez, J. R.] Hosp Santa Creu &amp; Sant Pau, Serv Angiol &amp; Cirugia Vasc, Barcelona, Spain; [Preciado Mora, M. J.] Hosp Badalona Germans Trias &amp; Pujol, Serv Anestesiol, Barcelona, Spain; [Moral Garcia, V.] Hosp Santa Creu &amp; Sant Pau, Serv Anestesiol, Barcelona, Spain; [Rodriguez Cabeza, P.] Hosp Josep Trueta, Serv Angiol &amp; Cirugia Vasc, Girona, Spain; [Clara Velasco, A.] Hosp Mar, Serv Angiol &amp; Cirugia Vasc, Barcelona, Spain; [Fernandez Heredero, A.] Hosp La Paz, Serv Angiol &amp; Cirugia Vasc, Madrid, Spain; [Botas Velasco, M.] Hosp Cabuenes, Serv Angiol &amp; Cirugia Vasc, Gijon, Asturias, Spain; [Fernandez Alonso, S.] Complejo Hosp Navarra, Serv Angiol &amp; Cirugia Vasc, Navarra, Spain; [Mateos Otero, F. J.] Hosp Univ Burgos, Serv Angiol &amp; Cirugia Vasc, Burgos, Spain; [Salmeron Febres, L. M.] Complejo Hosp Univ Granada, Serv Angiol &amp; Cirugia Vasc, Granada, Spain; [Estallo Laliena, L.] Hosp Galdakao Usansolo, Serv Angiol &amp; Cirugia Vasc, Galdakao, Vizcaya, Spain; [Ibrahim, Z.] Hosp Univ Canarias, Serv Angiol &amp; Cirugia Vasc, Santa Cruz De Tenerife, Spain; [Miralles Hernandez, M.] Hosp La Fe, Serv Angiol &amp; Cirugia Vasc, Valencia, Spain</t>
  </si>
  <si>
    <t>Gracia, CE (reprint author), Hosp Badalona Germans Trias &amp; Pujol, Serv Angiol &amp; Cirugia Vasc, Barcelona, Spain.</t>
  </si>
  <si>
    <t>Alcantara, F; Feito, M; Albizuri, F; Beato, M; De Lucas, R</t>
  </si>
  <si>
    <t>Notalgia Paresthetica and Multiple Endocrine Neoplasia Syndrome 2A: A Case Report</t>
  </si>
  <si>
    <t>[Alcantara, Francisco] Hosp Univ Guadalajara, Dept Dermatol, Guadalajara, Spain; [Feito, Marta; Albizuri, Fatima; De Lucas, Raul] Hosp La Paz, Dept Dermatol, Paseo Castellana 261, Madrid 28046, Spain; [Beato, Maria] Hosp La Paz, Dept Pathol, Madrid, Spain</t>
  </si>
  <si>
    <t>Feito, M (reprint author), Hosp La Paz, Dept Dermatol, Paseo Castellana 261, Madrid 28046, Spain.</t>
  </si>
  <si>
    <t>E303</t>
  </si>
  <si>
    <t>E305</t>
  </si>
  <si>
    <t>Iglesias, N; de Guevara, CL; Perez-Perez, G; Llorca, L; Alba, C; Alarcon, T; Toro, C</t>
  </si>
  <si>
    <t>Microbiome gut composition in traveler's diarrhea: changes after recovery and impact of bacterial infections</t>
  </si>
  <si>
    <t>HELICOBACTER</t>
  </si>
  <si>
    <t>[Iglesias, N.; Ladron de Guevara, C.; Toro, C.] Hosp La Paz Carlos III, Madrid, Spain; [Perez-Perez, G.] NYU, New York, NY USA; [Llorca, L.; Alba, C.; Alarcon, T.] Hosp La Princesa, Madrid, Spain</t>
  </si>
  <si>
    <t>1083-4389</t>
  </si>
  <si>
    <t>Tadeo, I; Berbegall, AP; Castel, V; Garcia-Miguel, P; Callaghan, R; Pahlman, S; Navarro, S; Noguera, R</t>
  </si>
  <si>
    <t>Extracellular matrix composition defines an ultra-high-risk group of neuroblastoma within the high-risk patient cohort</t>
  </si>
  <si>
    <t>[Tadeo, Irene; Berbegall, Ana P.; Callaghan, Robert; Navarro, Samuel; Noguera, Rosa] Univ Valencia INCLIVA, Sch Med, Dept Pathol, Avda Blasco Ibanez 15, Valencia 46010, Spain; [Castel, Victoria] Univ &amp; Polytech Hosp La Fe, Pediat Oncol Unit, Avda Fernando Abril Martorell 106, Valencia 46026, Spain; [Garcia-Miguel, Purificacion] Univ Hosp La Paz, Serv Pediat Oncohematol, Paseo Castellana 261, Madrid 28046, Spain; [Pahlman, Sven] Lund Univ, Div Mol Med Medicon Village, Bldg 406, SE-22381 Lund, Sweden</t>
  </si>
  <si>
    <t>Noguera, R (reprint author), Univ Valencia INCLIVA, Sch Med, Dept Pathol, Avda Blasco Ibanez 15, Valencia 46010, Spain.</t>
  </si>
  <si>
    <t>AUG 9</t>
  </si>
  <si>
    <t>Tejedor, PN; Castano, JT; Loaiza, CAQ; Fernandez, LLM; Doza, JP; Reguero, JJR; Martinez, JC; Iturriaga, LAR; Menana, AM; Arias, P; Gordo, G; Abadia, PL; Subias, PE</t>
  </si>
  <si>
    <t>The finding of a founder mutation c.3344C &gt; T(p.Pro1115Leu) in EIF2KA4 gene in iberian romani patients with pulmonary veno-occlusive disease: a family matter</t>
  </si>
  <si>
    <t>[Navas Tejedor, P.] Univ Hosp Gregorio Maranon, Madrid, Spain; [Tenorio Castano, J.; Arias, P.; Gordo, G.; Lapunzina Abadia, P.] Univ Hosp La Paz, INGEMM, Madrid, Spain; [Quezada Loaiza, C. A.; Moran Fernandez, L. L.; Palomino Doza, J.; Escribano Subias, P.] Univ Hosp 12 Octubre, Cardiol, Madrid, Spain; [Rodriguez Reguero, J. J.] Univ Hosp Cent Asturias, Oviedo, Spain; [Martinez Menana, A.] Univ Hosp Marques de Valdecilla, Santander, Spain; [Cifrian Martinez, J.; Ruiz Iturriaga, L. A.] Hosp Cruces, Bilbao, Spain</t>
  </si>
  <si>
    <t>Tejedor, PN; Castano, JT; Loaiza, CAQ; Garrido, EB; Doza, JP; Gordo, G; Meseguer, ML; Arias, P; Abadia, PL; Subias, PE</t>
  </si>
  <si>
    <t>Molecular analysis of BMPR2, KCNK3 and TBX4 genes and genotype-phenotype in a Spanish cohort of patients with idiopathic and heritable pulmonary hypertension</t>
  </si>
  <si>
    <t>[Navas Tejedor, P.] Univ Hosp Gregorio Maranon, Cardiol, Madrid, Spain; [Tenorio Castano, J.; Gordo, G.; Arias, P.; Lapunzina Abadia, P.] Univ Hosp La Paz, INGEMM, Madrid, Spain; [Quezada Loaiza, C. A.; Palomino Doza, J.; Escribano Subias, P.] Univ Hosp 12 Octubre, Cardiol, Madrid, Spain; [Barrios Garrido, E.] Univ Hosp Ramon y Cajal Madrid, Madrid, Spain; [Lopez Meseguer, M.] Univ Hosp Vall dHebron, Neumol, Barcelona, Spain</t>
  </si>
  <si>
    <t>Fernandez, BD; Oloriz, T; Rodriguez-Manero, M; Ballesteros, G; Basterra, N; Garcia-Bolao, I; Asso, A; Arias, MA; Martinez-Sande, L; Gonzalez-Juanatey, JR; Peinado, R</t>
  </si>
  <si>
    <t>Long term follow-up of patients with ventricular arrhythmias due to coronary artery spasm</t>
  </si>
  <si>
    <t>[Diaz Fernandez, B.; Rodriguez-Manero, M.; Martinez-Sande, L.; Gonzalez-Juanatey, J. R.] Univ Hosp Santiago de Compostela, Santiago De Compostela, Spain; [Oloriz, T.; Garcia-Bolao, I.; Asso, A.] Univ Hosp Miguel Servet, Zaragoza, Spain; [Ballesteros, G.; Basterra, N.] Univ Navarra Clin, Navarra, Spain; [Arias, M. A.] Hosp Virgen de la Salud, Toledo, Spain; [Peinado, R.] Univ Hosp La Paz, Madrid, Spain</t>
  </si>
  <si>
    <t>Ruiz, RM; Jimenez-Jaimez, J; Peinado, R; Grima, EZ; Esparza, CM; Segura, F; Mazuelos, F; Picon, R; Alvarez, M; Tercedor, L</t>
  </si>
  <si>
    <t>Long-term follow-up of patients with unexplained cardiac arrest: insights from the FIVI-Gen Study</t>
  </si>
  <si>
    <t>[Macias Ruiz, R.; Jimenez-Jaimez, J.; Alvarez, M.; Tercedor, L.] Univ Hosp Virgen de las Nieves, Dept Cardiol, Granada, Spain; [Peinado, R.] Univ Hosp La Paz, Dept Cardiol, Madrid, Spain; [Zorio Grima, E.] Univ Hosp La Fe, Dept Cardiol, Valencia, Spain; [Munoz Esparza, C.] Univ Hosp Virgen de la Arrixaca, Murcia, Spain; [Segura, F.] Univ Hosp Insular Gran Canaria, Dept Cardiol, Las Palmas Gran Canaria, Spain; [Mazuelos, F.] Univ Hosp Reina Sofia, Dept Cardiol, Cordoba, Spain; [Picon, R.] Univ Hosp Virgen de Valme, Dept Cardiol, Seville, Spain</t>
  </si>
  <si>
    <t>Tolosana, JM; Trucco, ME; Madrid, AH; Toquero, J; Merino, JL; Osca, J; Quesada, A; Ferrer, JM; Villuendas, R; Perez, J; Mont, LL</t>
  </si>
  <si>
    <t>Early AV node ablation versus pharmacological rate control in patients with CRT and AF. Results of SPARE III, a randomized multicenter study</t>
  </si>
  <si>
    <t>[Tolosana, J. M.; Trucco, M. E.; Mont, L. L.] Hosp Clin Barcelona, Arrhythmia Sect, Dept Cardiol, Barcelona, Spain; [Hernandez Madrid, A.] Univ Hosp Ramon &amp; Cajal Madrid, Arrhythmia Sect, Dept Cardiol, Madrid, Spain; [Toquero, J.] Univ Hosp Puerta de Hierro Majadahonda, Arrhythmia Sect, Dept Cardiol, Madrid, Spain; [Merino, J. L.] Univ Hosp La Paz, Arrhythmia Sect, Dept Cardiol, Madrid, Spain; [Osca, J.] Hosp Univ &amp; Politecn La Fe, Arrhythmia Sect, Dept Cardiol, Valencia, Spain; [Quesada, A.] Univ Gen Hosp Valencia, Arrhythmia Sect, Dept Cardiol, Valencia, Spain; [Martinez Ferrer, J.] Hosp Univ Txagorritxu Victoria, Arrhythmia Sect, Dept Cardiol, Pais Vasco, Spain; [Villuendas, R.] Univ Hosp Trias &amp; Pujol, Arrhythmia Sect, Dept Cardiol, Barcelona, Spain; [Perez, J.] Univ Hosp Vall dHebron, Arrhythmia Sect, Dept Cardiol, Barcelona, Spain</t>
  </si>
  <si>
    <t>Berenguer, JN; Cabezas, JMM; Garcia, GMA; Cano, MJR; Lopez-Guarch, CJ; Charterina, SA; Subias, PE</t>
  </si>
  <si>
    <t>Acute complications of pulmonary artery aneurysms: new challenges in acute and critical cardiac care</t>
  </si>
  <si>
    <t>[Berenguer, J. Nuche; Lopez-Guarch, C. Jimenez; Charterina, S. Alonso; Subias, P. Escribano] Univ Hosp 12 Octubre, Madrid, Spain; [Cabezas, J. M. Montero] Leiden Univ, Med Ctr, Cardiol, Leiden, Netherlands; [Garcia, G. Martinez-Ales] Univ Hosp La Paz, Madrid, Spain; [Cano, M. J. Ruiz] Heart &amp; Diabet Ctr NRW, Bad Oeynhausen, Germany</t>
  </si>
  <si>
    <t>Marcano, AL; Vivas, D; Tello, A; De La Hera, JM; Garay, A; Gomez-Polo, JC; Silva, I; Silvente, A; Bernardo, E; Gracida, M; Rozado, J; Ortega, A; Marin, F; Ferreiro, JL; Roldan, I</t>
  </si>
  <si>
    <t>Underuse of more potent P2Y12 antagonists in elderly patients, despite having worse response to clopidogrel compared to younger patients</t>
  </si>
  <si>
    <t>[Marcano, A. L.; Garay, A.; Gracida, M.; Ferreiro, J. L.] Bellvitge Univ Hosp, Heart Dis Inst, IDIBELL, Barcelona, Spain; [Vivas, D.; Gomez-Polo, J. C.; Bernardo, E.; Ortega, A.] Hosp Clin San Carlos, Dept Cardiol, Madrid, Spain; [Tello, A.; Silvente, A.; Marin, F.] Hosp Clin Univ Virgen de la Arrixaca, Dept Cardiol, Murcia, Spain; [De La Hera, J. M.; Silva, I.; Rozado, J.] Univ Hosp Cent Asturias, Dept Cardiol, Oviedo, Spain; [Roldan, I.] Univ Hosp La Paz, Dept Cardiol, Madrid, Spain</t>
  </si>
  <si>
    <t>Marcano, AL; Vivas, D; Tello, A; De la Hera, JM; Ferreiro, JL; Gomez-Polo, JC; Rozado, J; Silvente, A; Ortega, A; Silva, I; Sosa, SG; Bernardo, E; Cequier, AR; Marin, F; Roldan, I</t>
  </si>
  <si>
    <t>Large mean platelet volume is associated with impaired clopidogrel-responsiveness in acute coronary syndrome patients, with no impact on prasugrel or ticagrelor effects</t>
  </si>
  <si>
    <t>[Marcano, A. L.; Ferreiro, J. L.; Sosa, S. G.; Cequier, A. R.] IDIBELL Bellvitge Univ Hosp, Heart Dis Inst, Barcelona, Spain; [Vivas, D.; Gomez-Polo, J. C.; Ortega, A.; Bernardo, E.] Hosp Clin San Carlos, Dept Cardiol, Madrid, Spain; [Tello, A.; Silvente, A.; Marin, F.] Hosp Clin Univ Virgen de la Arrixaca, Dept Cardiol, Murcia, Spain; [De la Hera, J. M.; Rozado, J.; Silva, I.] Univ Hosp Cent Asturias, Dept Cardiol, Oviedo, Spain; [Roldan, I.] Univ Hosp La Paz, Madrid, Spain</t>
  </si>
  <si>
    <t>Arceluz, MR; Delgado, R; Ortega, M; De Oca, RM; Merino, L</t>
  </si>
  <si>
    <t>Pulmonary vein isolation by laser balloon ablation: is energy delivered too deep into the vein?</t>
  </si>
  <si>
    <t>[Arceluz, M. R.; Delgado, R.; Ortega, M.; Montes De Oca, R.; Merino, L.] Univ Hosp La Paz, Electrophysiol &amp; Robot Unit, Madrid, Spain</t>
  </si>
  <si>
    <t>Pastor, MAE; Fernandez, AG; Sansano, JMG; Sogorb, F; Valdes, M; Roldan, V; Muniz, J; Badimon, L; Roldan, I; Anguita, M; Marin, F</t>
  </si>
  <si>
    <t>Evaluation of the HAS-BLED and ORBIT bleeding risk scores in anticoagulated atrial fibrillation patients receiving oral anticoagulation: data from two different clinical scenarios</t>
  </si>
  <si>
    <t>[Esteve Pastor, M. A.; Valdes, M.; Marin, F.] Hosp Clin Univ Virgen de la Arrixaca, Dept Cardiol, Murcia, Spain; [Garcia Fernandez, A.; Gomez Sansano, J. M.; Sogorb, F.] Gen Univ Hosp Alicante, Alicante, Spain; [Roldan, V.] Univ Hosp Morales Meseguer, Dept Hematol &amp; Med Oncol, Murcia, Spain; [Muniz, J.] Inst Univ Ciencias Salud, La Coruna, Spain; [Badimon, L.] Cardiovasc Res Ctr CSIC ICCC, Barcelona, Spain; [Roldan, I.] Univ Hosp La Paz, La Paz, Bolivia; [Anguita, M.] Univ Hosp Reina Sofia, Cordoba, Spain</t>
  </si>
  <si>
    <t>Junco, RAM; Arceluz, M; Fernandez, OG; Ortega, CA; Delgado, R; Vasquez, C; Rial, V; Irazusta, J; Meras, P; Llorens, JLM</t>
  </si>
  <si>
    <t>An atrioesophageal fistula develop after atrial fibrillation ablation</t>
  </si>
  <si>
    <t>[Mori Junco, R. A.; Arceluz, M.; Gonzalez Fernandez, O.; Alvarez Ortega, C.; Delgado, R.; Vasquez, C.; Rial, V.; Irazusta, J.; Meras, P.; Merino Llorens, J. L.] Univ Hosp La Paz, Cardiol, Madrid, Spain</t>
  </si>
  <si>
    <t>Valencia, ME; Quiles, MI</t>
  </si>
  <si>
    <t>Urinary infection through Mycobacterium fortuitum in patient with infection by HIV</t>
  </si>
  <si>
    <t>[Eulalia Valencia, Ma] Hosp La Paz, Serv Med Interna, Unidad VIH, Madrid, Spain; [Inmaculada Quiles, Ma] Hosp La Paz, Serv Microbiol, Madrid, Spain</t>
  </si>
  <si>
    <t>Valencia, ME (reprint author), Hosp La Paz, Serv Med Interna, Unidad VIH, Madrid, Spain.</t>
  </si>
  <si>
    <t>Perez-Segura, P; Manneh, R; Ceballos, I; Garcia, A; Benavides, M; Fuster, J; Vaz, MA; Cano, JM; Berros, JP; Covela, M; Moreno, V; Quintanar, T; Bueno, JMG; Fernandez, I; Sepulveda, J</t>
  </si>
  <si>
    <t>GEINOFOTE: efficacy and safety of fotemustine in patients with high-grade recurrent gliomas and poor performance status</t>
  </si>
  <si>
    <t>[Perez-Segura, P.] Hosp Clin San Carlos, Madrid, Spain; [Manneh, R.; Sepulveda, J.] Hosp 12 Octubre, Madrid, Spain; [Ceballos, I.] Univ Hosp, Canarias, Spain; [Garcia, A.] Hosp Marques de Valdecilla, Santander, Spain; [Benavides, M.] Hosp Carlos Haya, Malaga, Spain; [Fuster, J.] Hosp Son Espases, Palma De Mallorca, Spain; [Vaz, M. A.] Hosp Ramon &amp; Cajal, Madrid, Spain; [Cano, J. M.] Gen Hosp, Ciudad Real, Spain; [Berros, J. P.] Cent Hosp, Asturias, Spain; [Covela, M.] Hosp Lucus Augusti, Lugo, Spain; [Moreno, V.] Hosp La Paz, Madrid, Spain; [Quintanar, T.] Univ Hosp, Elche, Spain; [Garcia Bueno, J. M.] Gen Hosp, Albacete, Spain; [Fernandez, I.] Complejo Hosp, Vigo, Spain</t>
  </si>
  <si>
    <t>Perez-Segura, P (reprint author), Hosp Clin San Carlos, Madrid, Spain.</t>
  </si>
  <si>
    <t>Martin-Munoz, MF; Pineda, F; Parrado, GG; Guillen, D; Rivero, D; Belver, T; Quirce, S</t>
  </si>
  <si>
    <t>Food allergy in breastfeeding babies. Hidden allergens in human milk</t>
  </si>
  <si>
    <t>EUROPEAN ANNALS OF ALLERGY AND CLINICAL IMMUNOLOGY</t>
  </si>
  <si>
    <t>[Martin-Munoz, M. F.; Guillen, D.; Rivero, D.; Belver, T.; Quirce, S.] Hosp La Paz Hlth Res Inst IdiPAZ, Dept Allergy, Madrid, Spain; [Pineda, F.; Garcia Parrado, G.] Diater Labs, R&amp;D Dept, Madrid, Spain</t>
  </si>
  <si>
    <t>Martin-Munoz, MF (reprint author), Inst Invest Hosp la Paz Idipaz, Dept Allergy, Paseo Castellana 261, Madrid 28046, Spain.</t>
  </si>
  <si>
    <t>1764-1489</t>
  </si>
  <si>
    <t>Barrios, V; Escobar, C</t>
  </si>
  <si>
    <t>Implications of edoxaban in the prevention and treatment of thromboembolic complications in clinical practice</t>
  </si>
  <si>
    <t>FUTURE CARDIOLOGY</t>
  </si>
  <si>
    <t>[Barrios, Vivencio] Alcala Univ, Univ Hosp Ramon y Cajal, Dept Cardiol, Madrid, Spain; [Escobar, Carlos] Univ Hosp La Paz Madrid, Dept Cardiol, Madrid, Spain</t>
  </si>
  <si>
    <t>Barrios, V (reprint author), Alcala Univ, Univ Hosp Ramon y Cajal, Dept Cardiol, Madrid, Spain.</t>
  </si>
  <si>
    <t>1479-6678</t>
  </si>
  <si>
    <t>Clinical benefits of pitavastatin: focus on patients with diabetes or at risk of developing diabetes</t>
  </si>
  <si>
    <t>[Barrios, Vivencio] Hosp Ramon &amp; Cajal, Dept Cardiol, Madrid, Spain; [Escobar, Carlos] Hosp La Paz, Dept Cardiol, Madrid, Spain</t>
  </si>
  <si>
    <t>Barrios, V (reprint author), Hosp Ramon &amp; Cajal, Dept Cardiol, Madrid, Spain.</t>
  </si>
  <si>
    <t>Pedersen, SJ; van den Berg, R; Navarro, V; Wichuk, S; Marin, J; de Hooge, MSM; Lambert, RG; van der Heijde, D; Maksymowych, WP</t>
  </si>
  <si>
    <t>CAN STRUCTURAL PROGRESSION ON MRI OF SACROILIAC JOINTS IN PATIENTS WITH SPONDYLOARTHRITIS BE RELIABLY DETECTED AND WHAT TYPE OF CALIBRATION IS NECESSARY TO ACHIEVE THIS?</t>
  </si>
  <si>
    <t>[Pedersen, S. J.] Univ Copenhagen, Rigshosp, Copenhagen, Denmark; [van den Berg, R.; Navarro, V; de Hooge, M. S. M.; van der Heijde, D.] LUMC, Leiden, Netherlands; [Navarro, V] Univ Hosp La Paz, Madrid, Spain; [Wichuk, S.; Lambert, R. G.; Maksymowych, W. P.] Univ Alberta, Edmonton, AB, Canada; [Marin, J.] Hosp Italiano Buenos Aires, Buenos Aires, DF, Argentina</t>
  </si>
  <si>
    <t>Monje, A; Monje-Gil, F; Burgueno, M; Gonzalez-Garcia, R; Galindo-Moreno, P; Wang, HL</t>
  </si>
  <si>
    <t>Incidence of and Factors Associated with Sinus Membrane Perforation During Maxillary Sinus Augmentation Using the Reamer Drilling Approach: A Double-Center Case Series</t>
  </si>
  <si>
    <t>INTERNATIONAL JOURNAL OF PERIODONTICS &amp; RESTORATIVE DENTISTRY</t>
  </si>
  <si>
    <t>[Monje, Alberto] Univ Michigan, Sch Dent, Dept Periodont &amp; Oral Med, 1011 North Univ Ave, Ann Arbor, MI 48109 USA; [Monje-Gil, Florencio; Gonzalez-Garcia, Raul; Galindo-Moreno, Pablo] Ctr Implantol Oral &amp; Maxillofacial Surg CICOM, Badajoz, Spain; [Burgueno, Miguel] Hosp La Paz, Dept Oral &amp; Maxillofacial Surg, Madrid, Spain; Univ Granada, Sch Dent, Oral Surg &amp; Implant Dent Dept, Granada, Spain</t>
  </si>
  <si>
    <t>Monje, A (reprint author), Univ Michigan, Sch Dent, Dept Periodont &amp; Oral Med, 1011 North Univ Ave, Ann Arbor, MI 48109 USA.</t>
  </si>
  <si>
    <t>0198-7569</t>
  </si>
  <si>
    <t>Danchin, N; Lettino, M; Zeymer, U; Widimsky, P; Bardaji, A; Barrabes, JA; Cequier, A; Claeys, MJ; De Luca, L; Dorler, J; Erlinge, D; Erne, P; Goldstein, P; Koul, SM; Lemesle, G; Luscher, TF; Matter, CM; Montalescot, G; Radovanovic, D; Sendon, JL; Tousek, P; Weidinger, F; Weston, CFM; Zaman, A; Andell, P; Li, J; Jukema, JW</t>
  </si>
  <si>
    <t>Use, patient selection and outcomes of P2Y12 receptor inhibitor treatment in patients with STEMI based on contemporary European registries</t>
  </si>
  <si>
    <t>[Danchin, Nicolas] Hosp Europeen Georges Pompidou, AP HP, Dept Cardiol, Paris, France; [Danchin, Nicolas] Univ Paris 05, Paris, France; [Lettino, Maddalena] Humanitas Res Hosp, Cardiol Unit, Milan, Italy; [Zeymer, Uwe] Inst Herzinfarktforsch, Intervent Cardiol, Ludwigshafen, Germany; [Widimsky, Petr; Tousek, Petr] Charles Univ Prague, Fac Med 3, Cardioctr, Prague, Czech Republic; [Bardaji, Alfredo] Hosp Univ Tarragona Joan XXIII, IISPV Tarragona, Cardiol Serv, Tarragona, Spain; [Barrabes, Jose A.] Hosp Univ Vall dHebron, Cardiol Serv, Barcelona, Spain; [Cequier, Angel] Univ Barcelona, Univ Hosp IDIBELL, Heart Dis Inst Bellvitge, Barcelona, Spain; [Claeys, Marc J.] Univ Antwerp Hosp, Dept Cardiol, Edegem, Belgium; [De Luca, Leonardo] European Hosp, Lab Intervent Cardiol, Dept Cardiovasc Sci, Rome, Italy; [Doerler, Jakob] Med Univ Innsbruck, Univ Clin Internal Med Cardiol &amp; Angiol 3, Innsbruck, Austria; [Erlinge, David] Lund Univ, Skane Univ Hosp, Dept Cardiol, Lund, Sweden; [Erne, Paul] Univ Zurich, AMIS Plus Data Ctr, Zurich, Switzerland; [Goldstein, Patrick] CHRU Lille, Pole Urgence Serv SAMU Nord, Lille, France; [Koul, Sasha M.; Andell, Pontus] Skane Univ Hosp, Dept Cardiol, Lund, Sweden; [Lemesle, Gilles] Ctr Hosp Reg &amp; Univ Lille, Intervent Cardiol Hop Cardiol, Cardiac Intens Care Unit, Lille, France; [Luscher, Thomas F.; Li, Jin] Univ Zurich, Univ Zurich Hosp, Univ Heart Ctr, Dept Cardiol, Zurich, Switzerland; [Montalescot, Gilles] Univ Paris 06, Pitie Salpetriere Univ Hosp, AP HP, ACT Study Grp,INSERM,UMRS 1166,Inst Cardiol, Paris, France; [Radovanovic, Dragana] Univ Zurich, Epidemiol Biostat &amp; Prevent Inst, AMIS Plus Data Ctr, Zurich, Switzerland; [Lopez Sendon, Jose] Hosp La Paz, IdiPaz, Cardiol Dept, Madrid, Spain; [Weidinger, Franz] Hosp Rudolfstiftung, Dept Med Cardiol &amp; Intens Care 2, Vienna, Austria; [Weston, Clive F. M.] Swansea Univ, Coll Med, Swansea, W Glam, Wales; [Zaman, Azfar] Freeman Rd Hosp, Cardiol, Newcastle Upon Tyne, Tyne &amp; Wear, England; [Zaman, Azfar] Inst Cellular Med, Newcastle Upon Tyne, Tyne &amp; Wear, England; [Jukema, J. Wouter] Leiden Univ, Med Ctr, Dept Cardiol, Leiden, Netherlands</t>
  </si>
  <si>
    <t>Danchin, N (reprint author), Hosp Europeen Georges Pompidou, AP HP, Dept Cardiol, Paris, France.; Danchin, N (reprint author), Univ Paris 05, Paris, France.</t>
  </si>
  <si>
    <t>Carballeda-Sangiao, N; Rodriguez-Mahillo, AI; Careche, M; Navas, A; Moneo, I; Gonzalez-Munoz, M</t>
  </si>
  <si>
    <t>Changes over Time in IgE Sensitization to Allergens of the Fish Parasite Anisakis spp.</t>
  </si>
  <si>
    <t>PLOS NEGLECTED TROPICAL DISEASES</t>
  </si>
  <si>
    <t>[Carballeda-Sangiao, Noelia; Rodriguez-Mahillo, Ana I.; Moneo, Ignacio; Gonzalez-Munoz, Miguel] Univ Hosp La Paz, Inst Hlth Res IdiPaz, Dept Immunol, Madrid, Spain; [Careche, Mercedes] CSIC, Dept Prod, Inst Food Sci Technol &amp; Nutr, Madrid, Spain; [Navas, Alfonso] CSIC, Dept Biodivers &amp; Evolutionary Biol, Museo Nacl Ciencias Nat, Madrid, Spain</t>
  </si>
  <si>
    <t>Gonzalez-Munoz, M (reprint author), Univ Hosp La Paz, Inst Hlth Res IdiPaz, Dept Immunol, Madrid, Spain.</t>
  </si>
  <si>
    <t>1935-2735</t>
  </si>
  <si>
    <t>e0004864</t>
  </si>
  <si>
    <t>Aakre, I; Strand, TA; Bjoro, T; Norheim, I; Barikmo, I; Ares, S; Alcorta, MD; Henjum, S</t>
  </si>
  <si>
    <t>Thyroid Function among Breastfed Children with Chronically Excessive Iodine Intakes</t>
  </si>
  <si>
    <t>[Aakre, Inger; Barikmo, Ingrid; Henjum, Sigrun] Oslo &amp; Akershus Univ Coll, Dept Nursing &amp; Hlth Promot, Fac Hlth Sci, N-0130 Oslo, Norway; [Aakre, Inger; Strand, Tor A.] Univ Bergen, Fac Med &amp; Dent, Dept Global Publ Hlth &amp; Primary Care, N-5018 Bergen, Norway; [Strand, Tor A.] Innlandet Hosp Trust, Res Dept, N-2609 Lillehammer, Norway; [Bjoro, Trine] Oslo Univ Hosp, Dept Med Biochem, N-0379 Oslo, Norway; [Bjoro, Trine] Univ Oslo, Inst Clin Med, N-0379 Oslo, Norway; [Norheim, Ingrid] Oslo Univ Hosp, Dept Endocrinol Morbid Obes &amp; Prevent Med, N-0424 Oslo, Norway; [Ares, Susana; Duque Alcorta, Marta] Univ Madrid, Univ Hosp La Paz, Neonatol Unit, Madrid 28046, Spain</t>
  </si>
  <si>
    <t>Aakre, I (reprint author), Oslo &amp; Akershus Univ Coll, Dept Nursing &amp; Hlth Promot, Fac Hlth Sci, N-0130 Oslo, Norway.; Aakre, I (reprint author), Univ Bergen, Fac Med &amp; Dent, Dept Global Publ Hlth &amp; Primary Care, N-5018 Bergen, Norway.</t>
  </si>
  <si>
    <t>Menendez-Montes, I; Palacios, B; Escobar, B; Alonso, AV; Guzman, G; Ruiz-Cabello, J; Jimenez-Borreguero, LJ; Martin-Puig, S</t>
  </si>
  <si>
    <t>Imbalance of the VHL/HIF signaling in WT1+Epicardial Progenitors results in coronary vascular defects, fibrosis and cardiac hypertrophy</t>
  </si>
  <si>
    <t>[Menendez-Montes, I.; Palacios, B.; Escobar, B.; Alonso, A. V.; Jimenez-Borreguero, L. J.; Martin-Puig, S.] Natl Ctr Cardiovasc Res CNIC, Myocardial Pathophysiol Area, Madrid, Spain; [Guzman, G.] Univ Hosp La Paz, Cardiol, Madrid, Spain; [Ruiz-Cabello, J.] Natl Ctr Cardiovasc Res CNIC, Cell &amp; Dev Biol Area, Madrid, Spain</t>
  </si>
  <si>
    <t>S113</t>
  </si>
  <si>
    <t>Blood pressure goals revisited</t>
  </si>
  <si>
    <t>[Barrios, Vivencio] Hosp Ramon &amp; Cajal, Dept Cardiol, E-28034 Madrid, Spain; [Escobar, Carlos] Hosp La Paz, Dept Cardiol, Madrid, Spain</t>
  </si>
  <si>
    <t>Barrios, V (reprint author), Hosp Ramon &amp; Cajal, Dept Cardiol, E-28034 Madrid, Spain.</t>
  </si>
  <si>
    <t>Sainz, T; Serrano-Villar, S; Mellado, MJ</t>
  </si>
  <si>
    <t>Prevalence of Elevated Blood Pressure in HIV-infected Children, Adolescents and Young Adults</t>
  </si>
  <si>
    <t>[Sainz, Talia; Jose Mellado, Maria] Hosp La Paz, Dept Pediat, Trop &amp; Infect Dis Unit, Madrid, Spain; [Sainz, Talia; Jose Mellado, Maria] La Paz Res Inst IdiPAZ, Madrid, Spain; [Serrano-Villar, Sergio] Hosp Univ Ramon &amp; Cajal, Dept Infect Dis, Madrid, Spain; [Serrano-Villar, Sergio] IRyCIS, Madrid, Spain</t>
  </si>
  <si>
    <t>Sainz, T (reprint author), Hosp La Paz, Dept Pediat, Trop &amp; Infect Dis Unit, Madrid, Spain.; Sainz, T (reprint author), La Paz Res Inst IdiPAZ, Madrid, Spain.</t>
  </si>
  <si>
    <t>Quer, J; Gregori, J; Rodriguez-Frias, F; Buti, M; Madejon, A; Perez-del-Pulgar, S; Garcia-Cehic, D; Casillas, R; Blasi, M; Homs, M; Tabernero, D; Alvarez-Tejado, M; Munoz, JM; Cubero, M; Caballero, A; delCampo, JA; Domingo, E; Belmonte, I; Nieto, L; Lens, S; Munoz-de-Rueda, P; Sanz-Cameno, P; Sauleda, S; Bes, M; Gomez, J; Briones, C; Perales, C; Sheldon, J; Castells, L; Viladomiu, L; Salmeron, J; Ruiz-Extremera, A; Quiles-Perez, R; Moreno-Otero, R; Lopez-Rodriguez, R; Allende, H; Romero-Gomez, M; Guardia, J; Esteban, R; Garcia-Samaniego, J; Forns, X; Esteban, JI</t>
  </si>
  <si>
    <t>High-Resolution Hepatitis C Virus Subtyping Using NS5B Deep Sequencing and Phylogeny, an Alternative to Current Methods (vol 53, pg 219, 2015)</t>
  </si>
  <si>
    <t>[Quer, Josep; Gregori, Josep; Buti, Maria; Garcia-Cehic, Damir; Cubero, Maria; Castells, Lluis; Viladomiu, Lluis; Guardia, Jaume; Esteban, Rafael; Ignacio Esteban, Juan] Hosp Univ Vall dHebron VHIR HUVH, Liver Unit, Internal Med, Lab Malalties Hepat, Barcelona, Spain; [Quer, Josep; Gregori, Josep; Rodriguez-Frias, Francisco; Buti, Maria; Madejon, Antonio; Perez-del-Pulgar, Sofia; Garcia-Cehic, Damir; Casillas, Rosario; Blasi, Maria; Homs, Maria; Tabernero, David; Cubero, Maria; delCampo, Jose Antonio; Domingo, Esteban; Lens, Sabela; Munoz-de-Rueda, Paloma; Sanz-Cameno, Paloma; Sauleda, Silvia; Bes, Marta; Gomez, Jordi; Briones, Carlos; Perales, Celia; Sheldon, Julie; Castells, Lluis; Viladomiu, Lluis; Salmeron, Javier; Ruiz-Extremera, Angela; Quiles-Perez, Rosa; Moreno-Otero, Ricardo; Lopez-Rodriguez, Rosario; Romero-Gomez, Manuel; Guardia, Jaume; Esteban, Rafael; Garcia-Samaniego, Javier; Forns, Xavier; Ignacio Esteban, Juan] Inst Salud Carlos III, CIBERehd, Madrid, Spain; [Quer, Josep; Rodriguez-Frias, Francisco; Buti, Maria; Castells, Lluis; Guardia, Jaume; Esteban, Rafael; Ignacio Esteban, Juan] Univ Autonoma Barcelona, E-08193 Barcelona, Spain; [Gregori, Josep; Alvarez-Tejado, Miguel; Manuel Munoz, Jose] Roche Diagnost SL, Barcelona, Spain; [Rodriguez-Frias, Francisco; Casillas, Rosario; Blasi, Maria; Homs, Maria; Tabernero, David; Caballero, Andrea; Belmonte, Irene; Nieto, Leonardo] HUVH, Dept Microbiol, Biochem Unit, Virol Unit, Barcelona, Spain; [Madejon, Antonio; Garcia-Samaniego, Javier] Hosp La Paz Carlos III, Liver Unit, Madrid, Spain; [Perez-del-Pulgar, Sofia; Lens, Sabela; Forns, Xavier] IDIBAPS, Hosp Clin, Liver Unit, Barcelona, Spain; [delCampo, Jose Antonio] Hosp Univ Virgen de Valme, Seville, Spain; [Domingo, Esteban] Univ Autonoma Madrid, Ctr Biol Mol Severo Ochoa, CSIC UAM, Campus Cantoblanco, Madrid, Spain; [Munoz-de-Rueda, Paloma; Salmeron, Javier; Ruiz-Extremera, Angela; Quiles-Perez, Rosa] Hosp San Cecilio, Granada, Spain; [Sanz-Cameno, Paloma] Hosp la Princesa, Madrid, Spain; [Sauleda, Silvia; Bes, Marta; Perales, Celia; Sheldon, Julie] Inst Catala Salut, Banc Sang &amp; Teixits, Barcelona, Spain; [Gomez, Jordi] CSIC, Inst Parasitol &amp; Biomed Lopez Neyra, Granada, Spain; [Briones, Carlos] Ctr Astrobiol CSIC INTA, Madrid, Spain; [Allende, Helena] VHIR HUVH, Dept Pathol Anat, Barcelona, Spain</t>
  </si>
  <si>
    <t>Quer, J (reprint author), Hosp Univ Vall dHebron VHIR HUVH, Liver Unit, Internal Med, Lab Malalties Hepat, Barcelona, Spain.; Quer, J (reprint author), Inst Salud Carlos III, CIBERehd, Madrid, Spain.; Quer, J (reprint author), Univ Autonoma Barcelona, E-08193 Barcelona, Spain.</t>
  </si>
  <si>
    <t>Palou-Redorta, J; Solsona, E; Angulo, J; Fernandez, JM; Madero, R; Unda, M; Martinez-Pineiro, JA; Portillo, J; Chantada, V; Moyano, JL</t>
  </si>
  <si>
    <t>Retrospective study of various conservative treatment options with bacille Calmette-Guerin in bladder urothelial carcinoma T1G3: Maintenance therapy</t>
  </si>
  <si>
    <t>[Palou-Redorta, J.] Univ Autonoma Barcelona, Serv Urol, Fundacio Puigvert, E-08193 Barcelona, Spain; [Solsona, E.; Fernandez, J. M.; Madero, R.; Unda, M.; Martinez-Pineiro, J. A.; Portillo, J.; Chantada, V.; Moyano, J. L.] Club Urol Espanol Tratamiento Oncol, Valencia, Spain; [Solsona, E.] Inst Valenciano Oncol, Serv Urol, Valencia, Spain; [Angulo, J.] Hosp Univ Getafe, Serv Urol, Madrid, Spain; [Fernandez, J. M.] Univ Oviedo, Hosp Cent Asturias, E-33080 Oviedo, Spain; [Unda, M.] Hosp Basurto, Serv Urol, Bilbao, Spain; [Martinez-Pineiro, J. A.] Hosp La Paz, Serv Urol, Madrid, Spain; [Portillo, J.] Hosp Marques Valdecilla, Serv Urol, Santander, Spain; [Chantada, V.] Complejo Hosp Univ A Coruna, Serv Urol, La Coruna, Spain; [Moyano, J. L.] Hosp Univ Virgen Macarena, Serv Urol, Seville, Spain; [Madero, R.] Hosp La Paz, Dept Estadist, Madrid, Spain</t>
  </si>
  <si>
    <t>Palou-Redorta, J (reprint author), Univ Autonoma Barcelona, Serv Urol, Fundacio Puigvert, E-08193 Barcelona, Spain.</t>
  </si>
  <si>
    <t>Navarro-Compan, V; Machado, PM</t>
  </si>
  <si>
    <t>Sacroiliac joint radiographic progression - speed and determinants</t>
  </si>
  <si>
    <t>NATURE REVIEWS RHEUMATOLOGY</t>
  </si>
  <si>
    <t>[Navarro-Compan, Victoria] Univ Hosp La Paz, IdiPaz, Paseo Castellana 261, Madrid 28046, Spain; [Machado, Pedro M.] UCL, Ctr Rheumatol Res, 1st Floor,Russell Sq House,10-12 Russell Sq, London WC1B 5EH, England; [Machado, Pedro M.] UCL, Med Res Council, Ctr Neuromuscular Dis, 1st Floor,Russell Sq House,10-12 Russell Sq, London WC1B 5EH, England</t>
  </si>
  <si>
    <t>Machado, PM (reprint author), UCL, Ctr Rheumatol Res, 1st Floor,Russell Sq House,10-12 Russell Sq, London WC1B 5EH, England.; Machado, PM (reprint author), UCL, Med Res Council, Ctr Neuromuscular Dis, 1st Floor,Russell Sq House,10-12 Russell Sq, London WC1B 5EH, England.</t>
  </si>
  <si>
    <t>1759-4790</t>
  </si>
  <si>
    <t>de Hooge, M; van den Berg, R; Navarro-Compan, V; Reijnierse, M; van Gaalen, F; Fagerli, K; Landewe, R; van Oosterhout, M; Ramonda, R; Huizinga, T; van der Heijde, D</t>
  </si>
  <si>
    <t>Patients with chronic back pain of short duration from the SPACE cohort: which MRI structural lesions in the sacroiliac joints and inflammatory and structural lesions in the spine are most specific for axial spondyloarthritis?</t>
  </si>
  <si>
    <t>[de Hooge, Manouk; van den Berg, Rosaline; Navarro-Compan, Victoria; van Gaalen, Floris; Huizinga, Tom; van der Heijde, Desiree] Leiden Univ, Med Ctr, Dept Rheumatol, Leiden, Netherlands; [Navarro-Compan, Victoria] Univ Hosp La Paz, Dept Rheumatol, Madrid, Spain; [Reijnierse, Monique] Leiden Univ, Med Ctr, Dept Radiol, Leiden, Netherlands; [Fagerli, Karen] Diakonhjemmet Hosp, Dept Rheumatol, Oslo, Norway; [Landewe, Robert] Amsterdam Med Ctr, Dept Clin Immunol &amp; Rheumatol, Amsterdam, Netherlands; [van Oosterhout, Maikel] Groene Hart Ziekenhuis, Dept Rheumatol, Gouda, Netherlands; [Ramonda, Roberta] Univ Padua, Rheumatol Unit, Padua, Italy</t>
  </si>
  <si>
    <t>van der Heijde, D (reprint author), Leiden Univ, Med Ctr, POB 9600, NL-2300 RC Leiden, Netherlands.</t>
  </si>
  <si>
    <t>Rojo-Manaute, JM; Capa-Grasa, A; Chana-Rodriguez, F; Perez-Mananes, R; Rodriguez-Maruri, G; Sanz-Ruiz, P; Munoz-Ledesma, J; Aburto-Bernardo, M; Esparragoza-Cabrera, L; del Cerro-Gutierrez, M; Vaquero-Martin, J</t>
  </si>
  <si>
    <t>Ultra-Minimally Invasive Ultrasound-Guided Carpal Tunnel Release A Randomized Clinical Trial</t>
  </si>
  <si>
    <t>[Rojo-Manaute, Jose Manuel] MedCare Orthoped &amp; Spine Hosp, Unit Hand Surg, Dept Orthoped, Second Interchange,Sheikh Zayed Rd,POB 215565, Dubai, U Arab Emirates; [Capa-Grasa, Alberto] Univ Hosp La Paz, Dept Phys &amp; Rehabil Med, Madrid, Spain; [Chana-Rodriguez, Francisco; Perez-Mananes, Ruben; Sanz-Ruiz, Pablo; Munoz-Ledesma, Jorge; Aburto-Bernardo, Mikel; Esparragoza-Cabrera, Luis; Vaquero-Martin, Javier] Univ Hosp Gregorio Maranon, Dept Orthoped Surg, Madrid, Spain; [Rodriguez-Maruri, Guillermo] Hosp Nuestra Senora Amer, Dept Phys &amp; Rehabil Med, Madrid, Spain; [del Cerro-Gutierrez, Miguel] Hosp Beata Maria Ana, Unit Hand Surg, Madrid, Spain</t>
  </si>
  <si>
    <t>Rojo-Manaute, JM (reprint author), MedCare Orthoped &amp; Spine Hosp, Unit Hand Surg, Dept Orthoped, Second Interchange,Sheikh Zayed Rd,POB 215565, Dubai, U Arab Emirates.</t>
  </si>
  <si>
    <t>Capdevila, F; Olavarria, E; Encinas, MP; Arias, RD; Diaz, RMA; Omena, NG; Marin, FF; Carrascosa, GB; Garcia, VC; Steegmann, JL</t>
  </si>
  <si>
    <t>CMREGISTRY: AN OBSERVATIONAL, MULTI CENTER, PROSPECTIVE FOLLOW-UP REGISTRY OF PATIENTS WITH CHRONIC PHASE CML WITH A HIGH PROBABILITY OF OBTAINING A STABLE DEEP MOLECULAR RESPONSE &gt;CMR4 (IS)</t>
  </si>
  <si>
    <t>[Capdevila, F.] Fdn Miguel Servet, NavarraBiomed, Pamplona, Spain; [Olavarria, E.] Hammersmith Hosp, Haematol, London, England; [Perez Encinas, M.] Hosp Clin Univ, Santiago, Spain; [de Paz Arias, R.] Hosp La Paz, Madrid, Spain; [Ayala Diaz, R. M.] Hosp 12 Octubre, Madrid, Spain; [Garcia Omena, N.] Hosp Virgen de la Salud, Toledo, Spain; [Ferrer Marin, F.] Hosp Morales Meseguer, Murcia, Spain; [Bautista Carrascosa, G.] Hosp Univ Puerta de Hierro, Madrid, Spain; [Conesa Garcia, V.] Hosp Gen Univ Elche, Elche, Spain; [Steegmann, J. L.] Hosp la Princesa, Hematol, Madrid, Spain; [OBOTGED Leucemia Mieloide Cronica] GELMC, Madrid, Spain</t>
  </si>
  <si>
    <t>Pericay, C; Martinez-Lago, N; Corral, M; Declara, IM; Donnay, O; Martel, IJ; Garcia-Paredes, B; Mendez, JCM; Lanvin, DC; Gonzalez-Astorga, B; Casado, AR; Urena, MTD; Rodriguez, N; Aragon, VC; Velasco, EM; Ramirez, JAB; Macarulla, T</t>
  </si>
  <si>
    <t>Preliminary clinical and pathologic characteristics of patients treated in second-line (2L) with 25 cycles (Cy) or more of FOLFIRI plus Aflibercept (FA)</t>
  </si>
  <si>
    <t>[Pericay, C.] Tauli Inst Univ, Corp Sanitaria Parc, Hosp Sabadell, Sabadell, Spain; [Martinez-Lago, N.] Hosp Univ A Coruna, La Coruna, Spain; [Corral, M.] Hosp Alcaniz, Teruel, Spain; [Macias Declara, I.] Corp Sanitaria Parc Tauli, Sabadell, Spain; [Donnay, O.] Hosp La Princesa, Madrid, Spain; [Juez Martel, I.] Hosp Univ Fuenlabrada, Fuenlabrada, Spain; [Garcia-Paredes, B.] Hosp Clin San Carlos Madrid, Madrid, Spain; [Mendez Mendez, J. C.] Ctr Oncol Galicia, La Coruna, Spain; [Cacho Lanvin, D.] Hosp Marques Valdecilla, Santander, Spain; [Gonzalez-Astorga, B.; Delgado Urena, M. T.] Hosp Univ Clin San Cecilio, Granada, Spain; [Ruiz Casado, A.] Hosp Puerta Hierro Majadahonda, Majadahonda, Spain; [Rodriguez, N.] Univ Hosp La Paz, Madrid, Spain; [Calderero Aragon, V.] Hosp Barbastro, Huesca, Spain; [Mata Velasco, E.] Hosp Navarra, Pamplona, Spain; [Barrera Ramirez, J. A.] Hosp San Juan Alicante, Alicante, Spain; [Macarulla, T.] Vall dHebron Univ Hosp, Barcelona, Spain</t>
  </si>
  <si>
    <t>Munoz, A; Casado, AR; Pericay, C; Millan, PI; de Guevara, RGL; Pena, ED; Ana, MLM; Cebrian, IG; Ma, AMS; Martel, IJ; Garcia, SE; Garcia, JA; Bruquetas, IM; Adrian, SG; de Mena, ML; Higuera, O; Ghanem, I; Alfonso, PG; Rodriguez, N</t>
  </si>
  <si>
    <t>Metastases resection following FOLFIRI-aflibercept in refractory patients to first-line chemotherapy: safety and efficacy analysis</t>
  </si>
  <si>
    <t>[Munoz, A.] Hosp Gregorio Maranon, Madrid, Spain; [Ruiz Casado, A.] Hosp Puerta de Hierro Majadahonda, Majadahonda, Spain; [Pericay, C.] Inst Univ UAB, Corp Sanitaria Parc Tauli, Sabadell, Spain; [Ibeas Millan, P.] Hosp Univ Henares, Coslada, Spain; [Ladro de Guevara, R. Grandez] Hosp Reina Sofia, Tudela, Spain; [Diaz Pena, E.] Hosp Don Benito Villanueva, Don Benito, Spain; [Munoz Ana, M. Lopez] Hosp Univ Burgos, Burgos, Spain; [Gonzalez Cebrian, I.] Complejo Hosp Jaen, Jaen, Spain; [Santos Ma, A. Moreno] Hosp Univ Puerto Real, Puerto Real, Spain; [Juez Martel, I.] Hosp Univ Fuenlabrada, Fuenlabrada, Spain; [Encinas Garcia, S.] MD Anderson Canc Ctr, Madrid, Spain; [Alcaide Garcia, J.] Hosp Costa del Sol, Marbella, Spain; [Machengs Bruquetas, I.] Hosp Univ Sagrat Cor, Barcelona, Spain; [Garcia Adrian, S.] Hosp Univ Mostoles, Mostoles, Spain; [Lobo de Mena, M.; Garcia Alfonso, P.] Hosp Gen Univ Gregorio Maranon, Madrid, Spain; [Higuera, O.; Ghanem, I.; Rodriguez, N.] Univ Hosp La Paz, Madrid, Spain</t>
  </si>
  <si>
    <t>Serrano-Villar, S; Rojo, D; Martinez-Martinez, M; Deusch, S; Vazquez-Castellanos, JF; Bargiela, R; Sainz, T; Vera, M; Moreno, S; Estrada, V; Gosalbes, MJ; Latorre, A; Seifert, J; Barbas, C; Moya, A; Ferrer, M</t>
  </si>
  <si>
    <t>Gut Bacteria Metabolism Impacts Immune Recovery in HIV-infected Individuals</t>
  </si>
  <si>
    <t>[Serrano-Villar, Sergio; Moreno, Santiago] Univ Hosp Ramon &amp; Cajal, Dept Infect Dis, Madrid, Spain; [Serrano-Villar, Sergio; Moreno, Santiago] Ramon &amp; Cajal Hlth Res Inst IRYCIS, Madrid, Spain; [Rojo, David; Barbas, Coral] Univ CEU San Pablo, Ctr Metabolom &amp; Bioanal CEMBIO, Fac Farm, Campus Monteprincipe, Madrid, Spain; [Martinez-Martinez, Monica; Bargiela, Rafael; Ferrer, Manuel] CSIC, Inst Catalysis, Madrid, Spain; [Deusch, Simon; Seifert, Jana] Univ Hohenheim, Inst Anim Sci, Stuttgart, Germany; [Vazquez-Castellanos, Jorge F.; Jose Gosalbes, Maria; Latorre, Amparo; Moya, Andres] Fdn Promot Hlth &amp; Biomed Res Valencian Community, Valencia, Spain; [Vazquez-Castellanos, Jorge F.; Jose Gosalbes, Maria; Latorre, Amparo; Moya, Andres] Network Res Ctr Epidemiol &amp; Publ Hlth CIBER ESP, Madrid, Spain; [Sainz, Talia] Univ Hosp La Paz, Dept Pediat Infect Dis, Madrid, Spain; [Sainz, Talia] La Paz Res Inst IdiPAZ, Madrid, Spain; [Vera, Mar] Ctr Sanitario Sandoval, Madrid, Spain; [Estrada, Vicente] Univ Hosp Clin San Carlos, Dept Internal Med, HIV Unit, Madrid, Spain; [Latorre, Amparo; Moya, Andres] Univ Valencia, Inst Cavanilles Biodiversidad &amp; Biol Evolutiva, Valencia, Spain</t>
  </si>
  <si>
    <t>Barbas, C (reprint author), Univ CEU San Pablo, Ctr Metabolom &amp; Bioanal CEMBIO, Fac Farm, Campus Monteprincipe, Madrid, Spain.; Ferrer, M (reprint author), CSIC, Inst Catalysis, Madrid, Spain.; Moya, A (reprint author), Fdn Promot Hlth &amp; Biomed Res Valencian Community, Valencia, Spain.; Moya, A (reprint author), Network Res Ctr Epidemiol &amp; Publ Hlth CIBER ESP, Madrid, Spain.; Moya, A (reprint author), Univ Valencia, Inst Cavanilles Biodiversidad &amp; Biol Evolutiva, Valencia, Spain.</t>
  </si>
  <si>
    <t>Gossec, L; Portier, A; Landewe, R; Etcheto, A; Navarro-Compan, V; Kroon, F; van der Heijde, D; Dougados, M</t>
  </si>
  <si>
    <t>Preliminary definitions of 'flare' in axial spondyloarthritis, based on pain, BASDAI and ASDAS-CRP: an ASAS initiative</t>
  </si>
  <si>
    <t>[Gossec, Laure; Portier, Agnes] Univ Paris 06, Inst Pierre Louis Epidemiol &amp; Sante Publ, Sorbonne Univ, GRC UPMC 08 EEMOIS, Paris, France; [Gossec, Laure] Hop La Pitie Salpetriere, AP HP, Dept Rheumatol, Paris, France; [Portier, Agnes; Etcheto, Adrien; Dougados, Maxime] Paris Descartes Univ, Fac Med, Paris, France; [Portier, Agnes; Etcheto, Adrien; Dougados, Maxime] Cochin Hosp, AP HP, Rheumatol Dept B, Paris, France; [Landewe, Robert] Amsterdam &amp; Atrium Med Ctr, Amsterdam Rheumatol Ctr, Dept Clin Immunol &amp; Rheumatol, Heerlen, Netherlands; [Navarro-Compan, Victoria; Kroon, Feline; van der Heijde, Desiree] Leiden Univ, Dept Rheumatol, Med Ctr, Leiden, Netherlands; [Navarro-Compan, Victoria] Univ Hosp La Paz, Dept Rheumatol, Madrid, Spain</t>
  </si>
  <si>
    <t>Gossec, L (reprint author), Hop La Pitie Salpetriere, Serv Rhumatol, 47-83 Blvd Hop, F-75013 Paris, France.</t>
  </si>
  <si>
    <t>Zeymer, U; Montalescot, G; Ardissino, D; Bolognese, L; Clemmensen, P; Collet, JP; Lopez-Sendon, J; Widimsky, P</t>
  </si>
  <si>
    <t>Optimal timing of initiation of oral P2Y12-receptor antagonist therapy in patients with non-ST elevation acute coronary syndromes. Lessons learnt from the ACCOAST-trial</t>
  </si>
  <si>
    <t>[Zeymer, Uwe] Klinikum Ludwigshafen, Bremserstr 79, D-67063 Ludwigshafen, Germany; [Zeymer, Uwe] Inst Herzinfarktforsch, Bremserstr 79, D-67063 Ludwigshafen, Germany; [Montalescot, Gilles; Collet, Jean-Philippe] Univ Pitie Salpetriere, Ctr Hosp, Paris, France; [Ardissino, Diego] Azienda Osped Univ, Trento, Italy; [Clemmensen, Peter] Nykoebing F Hosp, Div Cardiol, Dept Med, Nykobing, Denmark; [Lopez-Sendon, Jose] Univ Hosp La Paz, La Paz, Spain; [Widimsky, Petr] Charles Univ Prague, Fac Med 3, Dept Cardiol, Kralovske Vinohrady, Czech Republic; [Widimsky, Petr] Univ Hosp, Kralovske Vinohrady, Czech Republic</t>
  </si>
  <si>
    <t>Zeymer, U (reprint author), Klinikum Ludwigshafen, Bremserstr 79, D-67063 Ludwigshafen, Germany.; Zeymer, U (reprint author), Inst Herzinfarktforsch, Bremserstr 79, D-67063 Ludwigshafen, Germany.</t>
  </si>
  <si>
    <t>Katchan, V; David, P; Shoenfeld, Y</t>
  </si>
  <si>
    <t>Cannabinoids and autoimmune diseases: A systematic review</t>
  </si>
  <si>
    <t>[Katchan, Valeria] Hosp La Paz, Dept Med Interna, Madrid, Spain; [David, Paula] Univ Estado Rio de Janeiro, Fac Ciencias Med, BR-20550011 Rio De Janeiro, Brazil; [Katchan, Valeria; David, Paula; Shoenfeld, Yehuda] Chaim Sheba Med Ctr, Zabludowicz Ctr Autoimmune Dis, IL-52621 Tel Hashomer, Israel; [Shoenfeld, Yehuda] Tel Aviv Univ, Sackler Fac Med, IL-69978 Tel Aviv, Israel</t>
  </si>
  <si>
    <t>Shoenfeld, Y (reprint author), Chaim Sheba Med Ctr, Zabludowicz Ctr Autoimmune Dis, IL-52621 Tel Hashomer, Israel.</t>
  </si>
  <si>
    <t>Serrano-Villar, S; Rojo, D; Martinez-Martinez, M; Deusch, S; Vazquez-Castellanos, JF; Sainz, T; Vera, M; Moreno, S; Estrada, V; Gosalbes, MJ; Latorre, A; Margolles, A; Seifert, J; Barbas, C; Moya, A; Ferrer, M</t>
  </si>
  <si>
    <t>HIV infection results in metabolic alterations in the gut microbiota different from those induced by other diseases</t>
  </si>
  <si>
    <t>[Serrano-Villar, Sergio] Univ Hosp Ramon &amp; Cajal, Dept Infect Dis, Madrid, Spain; [Serrano-Villar, Sergio; Moreno, Santiago] Ramon &amp; Cajal Hlth Res Inst IRYCIS, Madrid, Spain; [Rojo, David; Barbas, Coral] Univ CEU San Pablo, Fac Farm, Ctr Metabol &amp; Bioanal CEMBIO, Campus Monteprincipe, Madrid, Spain; [Martinez-Martinez, Monica; Ferrer, Manuel] CSIC, Inst Catalysis, Madrid, Spain; [Deusch, Simon; Seifert, Jana] Univ Hohenheim, Inst Anim Sci, Stuttgart, Germany; [Vazquez-Castellanos, Jorge F.; Jose Gosalbes, Maria; Latorre, Amparo; Moya, Andres] Fdn Promot Hlth &amp; Biomed Res Valencian Commuity F, Valencia, Spain; [Vazquez-Castellanos, Jorge F.; Jose Gosalbes, Maria; Latorre, Amparo; Moya, Andres] Network Res Ctr Epidemiol &amp; Publ Hlth CIBER ESP, Madrid, Spain; [Sainz, Talia] Univ Hosp La Paz, Dept Pediat Infect Dis, Madrid, Spain; [Sainz, Talia] La Paz Res Inst IdiPAZ, Madrid, Spain; [Vera, Mar] Ctr Sanitario Sandoval, Madrid, Spain; [Estrada, Vicente] Univ Hosp Clin San Carlos, Dept Internal Med, HIV Unit, Madrid, Spain; [Latorre, Amparo; Moya, Andres] Univ Valencia, Inst Cavanilles Biodiversidad &amp; Biol Evolut, Valencia, Spain; [Margolles, Abelardo] CSIC, Dairy Res Inst IPLA, Dept Microbiol &amp; Biochem Dairy Prod, Villaviciosa, Asturias, Spain</t>
  </si>
  <si>
    <t>Barbas, C (reprint author), Univ CEU San Pablo, Fac Farm, Ctr Metabol &amp; Bioanal CEMBIO, Campus Monteprincipe, Madrid, Spain.; Ferrer, M (reprint author), CSIC, Inst Catalysis, Madrid, Spain.; Moya, A (reprint author), Fdn Promot Hlth &amp; Biomed Res Valencian Commuity F, Valencia, Spain.; Moya, A (reprint author), Network Res Ctr Epidemiol &amp; Publ Hlth CIBER ESP, Madrid, Spain.; Moya, A (reprint author), Univ Valencia, Inst Cavanilles Biodiversidad &amp; Biol Evolut, Valencia, Spain.</t>
  </si>
  <si>
    <t>Ruibal, P; Oestereich, L; Ludtke, A; Becker-Ziaja, B; Wozniak, DM; Kerber, R; Korva, M; Cabeza-Cabrerizo, M; Bore, JA; Koundouno, FR; Duraffour, S; Weller, R; Thorenz, A; Cimini, E; Viola, D; Agrati, C; Repits, J; Afrough, B; Cowley, LA; Ngabo, D; Hinzmann, J; Mertens, M; Vitoriano, I; Logue, CH; Boettcher, JP; Pallasch, E; Sachse, A; Bah, A; Nitzsche, K; Kuisma, E; Michel, J; Holm, T; Zekeng, EG; Garcia-Dorival, I; Wolfel, R; Stoecker, K; Fleischmann, E; Strecker, T; Di Caro, A; Avsic-Zupanc, T; Kurth, A; Meschi, S; Mely, S; Newman, E; Bocquin, A; Kis, Z; Kelterbaum, A; Molkenthin, P; Carletti, F; Portmann, J; Wolff, S; Castilletti, C; Schudt, G; Fizet, A; Ottowell, LJ; Herker, E; Jacobs, T; Kretschmer, B; Severi, E; Ouedraogo, N; Lago, M; Negredo, A; Franco, L; Anda, P; Schmiedel, S; Kreuels, B; Wichmann, D; Addo, MM; Lohse, AW; De Clerck, H; Nanclares, C; Jonckheere, S; Van Herp, M; Sprecher, A; Gao, XJ; Carrington, M; Miranda, O; Castro, CM; Gabriel, M; Drury, P; Formenty, P; Diallo, B; Koivogui, L; Magassouba, N; Carroll, MW; Gunther, S; Munoz-Fontela, C</t>
  </si>
  <si>
    <t>Unique human immune signature of Ebola virus disease in Guinea</t>
  </si>
  <si>
    <t>[Ruibal, Paula; Luedtke, Anja; Herker, Eva; Munoz-Fontela, Cesar] Leibniz Inst Expt Virol, Heinrich Pette Inst, D-20251 Hamburg, Germany; [Ruibal, Paula; Oestereich, Lisa; Luedtke, Anja; Becker-Ziaja, Beate; Wozniak, David M.; Kerber, Romy; Cabeza-Cabrerizo, Mar; Duraffour, Sophie; Pallasch, Elisa; Holm, Tobias; Jacobs, Thomas; Kreuels, Benno; Gabriel, Martin; Guenther, Stephan; Munoz-Fontela, Cesar] WHO, Bernhard Nocht Inst Trop Med, Collaborating Ctr Arbovirus &amp; Hemorrhag Fever Ref, D-20359 Hamburg, Germany; [Ruibal, Paula; Oestereich, Lisa; Luedtke, Anja; Becker-Ziaja, Beate; Wozniak, David M.; Kerber, Romy; Pallasch, Elisa; Nitzsche, Katja; Holm, Tobias; Woelfel, Roman; Stoecker, Kilian; Fleischmann, Erna; Strecker, Thomas; Kelterbaum, Anne; Molkenthin, Peter; Wolff, Svenja; Schudt, Gordian; Kreuels, Benno; Wichmann, Dominic; Addo, Marylyn M.; Lohse, Ansgar W.; Gabriel, Martin; Guenther, Stephan; Munoz-Fontela, Cesar] German Ctr Infect Res DZIF, Partner Sites Hamburg, Munich, Germany; [Ruibal, Paula; Oestereich, Lisa; Luedtke, Anja; Becker-Ziaja, Beate; Wozniak, David M.; Kerber, Romy; Korva, Misa; Cabeza-Cabrerizo, Mar; Bore, Joseph A.; Koundouno, Fara Raymond; Duraffour, Sophie; Weller, Romy; Thorenz, Anja; Cimini, Eleonora; Viola, Domenico; Agrati, Chiara; Repits, Johanna; Afrough, Babak; Cowley, Lauren A.; Ngabo, Didier; Hinzmann, Julia; Mertens, Marc; Vitoriano, Ines; Logue, Christopher H.; Boettcher, Jan Peter; Pallasch, Elisa; Sachse, Andreas; Bah, Amadou; Nitzsche, Katja; Kuisma, Eeva; Michel, Janine; Holm, Tobias; Zekeng, Elsa-Gayle; Garcia-Dorival, Isabel; Woelfel, Roman; Stoecker, Kilian; Fleischmann, Erna; Strecker, Thomas; Di Caro, Antonino; Avsic-Zupanc, Tatjana; Kurth, Andreas; Meschi, Silvia; Mely, Stephane; Newman, Edmund; Bocquin, Anne; Kis, Zoltan; Kelterbaum, Anne; Molkenthin, Peter; Carletti, Fabrizio; Portmann, Jasmine; Wolff, Svenja; Castilletti, Concetta; Schudt, Gordian; Fizet, Alexandra; Ottowell, Lisa J.; Negredo, Anabel; Lohse, Ansgar W.; Gabriel, Martin; Carroll, Miles W.; Guenther, Stephan; Munoz-Fontela, Cesar] European Mobile Lab Consortium, Bernhard Nocht Inst Trop Med, D-20359 Hamburg, Germany; [Korva, Misa; Avsic-Zupanc, Tatjana] Univ Ljubljana, Fac Med, Inst Microbiol &amp; Immunol, Ljubljana 1000, Slovenia; [Weller, Romy] Twincore, Ctr Expt &amp; Clin Infect Res, Inst Expt Virol, D-30625 Hannover, Germany; [Thorenz, Anja] Hannover Med Sch, D-30625 Hannover, Germany; [Cimini, Eleonora; Viola, Domenico; Agrati, Chiara; Di Caro, Antonino; Meschi, Silvia; Carletti, Fabrizio; Castilletti, Concetta] Natl Inst Infect Dis Lazzaro Spallanzani, I-00149 Rome, Italy; [Afrough, Babak; Ngabo, Didier; Vitoriano, Ines; Logue, Christopher H.; Kuisma, Eeva; Newman, Edmund; Ottowell, Lisa J.; Carroll, Miles W.] Publ Hlth England, Porton Down, Salisbury SP4 0JG, Wilts, England; [Cowley, Lauren A.] Publ Hlth England, Colindale Ave, London NW9 5EQ, England; [Hinzmann, Julia; Boettcher, Jan Peter; Sachse, Andreas; Michel, Janine; Kurth, Andreas; Ouedraogo, Nobila] Robert Koch Inst, D-13353 Berlin, Germany; [Mertens, Marc] Friedrich Loeffler Inst, D-17493 Greifswald, Germany; [Bah, Amadou] Swiss Trop &amp; Publ Hlth Inst, CH-4051 Basel, Switzerland; [Garcia-Dorival, Isabel] Univ Liverpool, Inst Infect &amp; Global Hlth, Liverpool L69 7BE, Merseyside, England; [Woelfel, Roman; Stoecker, Kilian; Fleischmann, Erna; Molkenthin, Peter] Bundeswehr Inst Microbiol, D-80937 Munich, Germany; [Strecker, Thomas; Kelterbaum, Anne; Wolff, Svenja; Schudt, Gordian] Univ Marburg, Inst Virol, D-35043 Marburg, Germany; [Mely, Stephane; Bocquin, Anne] INSERM, Lab P4 Jean Merieux, F-69365 Lyon, France; [Kis, Zoltan] Hungarian Natl Biosafety Lab, Natl Ctr Epidemiol, H-1097 Budapest, Hungary; [Kis, Zoltan; Severi, Ettore] European Ctr Dis Prevent &amp; Control, S-17165 Solna, Sweden; [Portmann, Jasmine] Fed Off Civil Protect, CH-3700 Spiez, Switzerland; [Fizet, Alexandra] Inst Pasteur, Unite Biol Infect Virales Emergentes, F-69365 Lyon, France; [Kretschmer, Birte] European Res &amp; Project Off, Eurice, D-10115 Berlin, Germany; [Lago, Mar] Hosp La Paz, Infect Dis Unit, Internal Med Serv, Madrid 28046, Spain; [Negredo, Anabel; Franco, Leticia; Anda, Pedro] Inst Hlth Carlos III, Natl Ctr Microbiol, Madrid 28220, Spain; [Schmiedel, Stefan; Kreuels, Benno; Wichmann, Dominic; Addo, Marylyn M.; Lohse, Ansgar W.] Univ Med Ctr Hamburg Eppendorf, D-20246 Hamburg, Germany; [De Clerck, Hilde; Nanclares, Carolina; Jonckheere, Sylvie; Van Herp, Michel; Sprecher, Armand] Med Sans Frontieres, B-1050 Brussels, Belgium; [Gao Xiaojiang; Carrington, Mary] Leidos Biomed Res, Canc &amp; Inflammat Program, Expt Immunol Lab, Frederick Natl Lab Canc Res, Frederick, MD 21702 USA; [Gao Xiaojiang; Carrington, Mary] Ragon Inst MGH MIT &amp; Harvard, Cambridge, MA 02139 USA; [Miranda, Osvaldo; Castro, Carlos M.] Hosp Militar Cent Dr Carlos J Finlay, Havana 11400, Cuba; [Drury, Patrick; Formenty, Pierre; Diallo, Boubacar] WHO, CH-1211 Geneva 27, Switzerland; [Koivogui, Lamine] Inst Natl Sante Publ, Conakry 2101, Guinea; [Magassouba, N'Faly] Univ Gamal Abdel Nasser Conakry, CHU Donka, Conakry 2101, Guinea</t>
  </si>
  <si>
    <t>Munoz-Fontela, C (reprint author), Leibniz Inst Expt Virol, Heinrich Pette Inst, D-20251 Hamburg, Germany.; Gunther, S; Munoz-Fontela, C (reprint author), WHO, Bernhard Nocht Inst Trop Med, Collaborating Ctr Arbovirus &amp; Hemorrhag Fever Ref, D-20359 Hamburg, Germany.; Gunther, S; Munoz-Fontela, C (reprint author), German Ctr Infect Res DZIF, Partner Sites Hamburg, Munich, Germany.; Gunther, S; Munoz-Fontela, C (reprint author), European Mobile Lab Consortium, Bernhard Nocht Inst Trop Med, D-20359 Hamburg, Germany.</t>
  </si>
  <si>
    <t>Perez, RS; Lois, JR; Lopez, LP; Peinado, AA; Rocafort, AG; Gonzalez, RP; Bronte, LD; Zurita, MB; Silva, LGG; Sebastian, JD; Blanco, FV</t>
  </si>
  <si>
    <t>Vascular rings and tracheoesophageal compression: 15 years of surgical experience</t>
  </si>
  <si>
    <t>[Sanchez Perez, Raul; Rey Lois, Juvenal; Polo Lopez, Luz; Aroca Peinado, Angel; Gonzalez Rocafort, Alvaro; Villagra Blanco, Fernando] Hosp La Paz, Serv Cirugia Cardiaca Infantil &amp; Cardiopatias Con, Madrid, Spain; [Perez Gonzalez, Raquel] Hosp La Paz, Serv Anestesia &amp; Reanimac Infantil, Madrid, Spain; [Deiros Bronte, Lucia; Garcia-Guereta Silva, Luis] Hosp La Paz, Serv Cardiol Infantil, Madrid, Spain; [Bret Zurita, Montserrat] Hosp La Paz, Serv Radiodiagnost, Madrid, Spain; [Diez Sebastian, Jesus] Hosp La Paz, Secc Bioestadist, Madrid, Spain</t>
  </si>
  <si>
    <t>Perez, RS (reprint author), Hosp La Paz, Serv Cirugia Cardiaca Infantil &amp; Cardiopatias Con, Madrid, Spain.</t>
  </si>
  <si>
    <t>Esteve-Pastor, MA; Marin, F; Bertomeu-Martinez, V; Roldan-Rabadan, I; Cequier-Fillat, A; Badimon, L; Muniz-Garcia, J; Valdes, M; Anguita-Sanchez, M</t>
  </si>
  <si>
    <t>Do physicians correctly calculate thromboembolic risk scores? A comparison of concordance between manual and computer-based calculation of CHADS(2) and CHA(2)DS(2)-VASc scores</t>
  </si>
  <si>
    <t>[Esteve-Pastor, M. A.; Marin, F.; Valdes, M.] Hosp Clin Univ Virgen de la Arrixaca, Dept Cardiol, Ctra Madrid Cartagena S-N, Murcia 30120, Spain; [Bertomeu-Martinez, V.] Hosp Univ San Juan, Dept Cardiol, Alicante, Spain; [Roldan-Rabadan, I.] Hosp La Paz, Dept Cardiol, Madrid, Spain; [Cequier-Fillat, A.] Bellvitge Hosp, Dept Cardiol, Barcelona, Spain; [Badimon, L.] Hosp Santa Creu &amp; Sant Pau, IIB St Pau, CSIC ICCC, Cardiovasc Res Ctr, Barcelona, Spain; [Muniz-Garcia, J.] Hosp Univ A Coruna, Dept Cardiol, La Coruna, Spain; [Anguita-Sanchez, M.] Hosp Univ Reina Sofia, Dept Cardiol, Cordoba, Spain</t>
  </si>
  <si>
    <t>Marin, F (reprint author), Hosp Clin Univ Virgen de la Arrixaca, Dept Cardiol, Ctra Madrid Cartagena S-N, Murcia 30120, Spain.</t>
  </si>
  <si>
    <t>Lopez-Lopez, E; Gutierrez-Camino, A; Astigarraga, I; Navajas, A; Echebarria-Barona, A; Garcia-Miguel, P; de Andoin, NG; Lobo, C; Guerra-Merino, I; Martin-Guerrero, I; Garcia-Orad, A</t>
  </si>
  <si>
    <t>Vincristine pharmacokinetics pathway and neurotoxicity during early phases of treatment in pediatric acute lymphoblastic leukemia</t>
  </si>
  <si>
    <t>[Lopez-Lopez, Elixabet; Gutierrez-Camino, Angela; Martin-Guerrero, Idoia; Garcia-Orad, Africa] Univ Basque Country UPV EHU, Fac Med &amp; Odontol, Dept Genet Phys Anthropol &amp; Anim Physiol, Leioa, Spain; [Astigarraga, Itziar; Navajas, Aurora; Echebarria-Barona, Aizpea] Univ Hosp Cruces, Pediat Hematol Oncol Unit, Bilbao, Spain; [Garcia-Miguel, Purificacion] Univ Hosp La Paz, Serv Pediat Oncohematol, Madrid, Spain; [Garcia de Andoin, Nagore] Univ Hosp Donostia, Unit Pediat Oncohematol, San Sebastian, Spain; [Lobo, Carmen] Univ Hosp Donostia, Dept Anat Pathol, Donostia San Sebastian, Spain; [Guerra-Merino, Isabel] Univ Hosp Araba, Dept Pathol, Araba, Spain; [Garcia-Orad, Africa] BioCruces Hlth Res Inst, Baracaldo, Spain</t>
  </si>
  <si>
    <t>Garcia-Orad, A (reprint author), Univ Basque Country UPV EHU, Fac Med &amp; Odontol, Dept Genet Phys Anthropol &amp; Anim Physiol, Leioa, Spain.; Garcia-Orad, A (reprint author), BioCruces Hlth Res Inst, Baracaldo, Spain.</t>
  </si>
  <si>
    <t>Chesnaye, NC; Schaefer, F; Bonthuis, M; Holman, R; Baiko, S; Baskin, E; Berbeca, O; Cloarec, S; Cornelissen, M; Espinosa, L; Heaf, J; Stone, R; Reisaeter, AV; Shtiza, D; Zurowska, A; Harambat, J; Jager, KJ; Groothoff, JW; van Stralen, KJ</t>
  </si>
  <si>
    <t>EXPLAINING THE VARIATION IN COUNTRY MORTALITY RATES FOR PAEDIATRIC END-STAGE RENAL DISEASE ACROSS EUROPE - AN ESPN-ERA/EDTA REGISTRY ANALYSIS</t>
  </si>
  <si>
    <t>[Chesnaye, Nicholas C.; Bonthuis, Marjolein; Holman, Rebecca; Jager, Kitty J.; van Stralen, Karlijn J.] ESPN ERA EDTA Registry, Amsterdam, Netherlands; [Chesnaye, Nicholas C.; Bonthuis, Marjolein; Holman, Rebecca; Jager, Kitty J.; van Stralen, Karlijn J.] ERA EDTA Registry, Med Informat, Amsterdam, Netherlands; [Schaefer, Franz] Heidelberg Univ, Ctr Pediat &amp; Adolescent Med, Heidelberg, Germany; [Baiko, Sergey] 2nd Childrens Hosp, Pediat Nephrol Dept, Minsk, Byelarus; [Baskin, Esra] Baskent Univ, Pediat Nephrol Dept, TR-06490 Ankara, Turkey; [Berbeca, Olga] Inst Mother &amp; Child Care, Pediat Nephrol, Kishinev, Moldova; [Cloarec, Sylvie] CHU Tours, Hop Clocheville, Serv Nephrol Pediat, Tours, France; [Cornelissen, Marlies] Radboud Univ Nijmegen Med Ctr, Pediat Nephrol, Nijmegen, Netherlands; [Espinosa, Laura] Univ Hosp La Paz, Paediat Nephrol, Madrid, Spain; [Heaf, James] Roskilde Hosp, Dept Med, Roskilde, Denmark; [Stone, Rosario] Hosp Sta Maria, Dept Pediat, Lisbon, Portugal; [Reisaeter, Anna Varberg] Oslo Univ Hosp, Nephrol Sect, N-0450 Oslo, Norway; [Shtiza, Diamant] Univ Hosp Ctr Mother Tereza, Pediat Nephrol Unit, Tirana, Albania; [Zurowska, Aleksandra] Med Univ Gdansk, Dept Paediat Nephrol &amp; Hypertens Gdansk, Gdansk, Poland; [Harambat, Jerome] Bordeaux Univ Hosp, Dept Pediat, Bordeaux, France; [Groothoff, Jaap W.] Emma Childrens Hosp, Dept Pediat Nephrol, Amsterdam, Netherlands</t>
  </si>
  <si>
    <t>Escobar, C; Barrios, V; Prieto, L</t>
  </si>
  <si>
    <t>Therapeutic behavior of primary care physicians in patients with atrial fibrillation taking vitamin K antagonists not adequately controlled</t>
  </si>
  <si>
    <t>[Escobar, Carlos] Univ Hosp La Paz, Dept Cardiol, Madrid, Spain; [Barrios, Vivencio] Univ Hosp Ramon y Cajal, Dept Cardiol, Madrid, Spain; [Prieto, Luis] Univ Catolica San Antonio Murcia, Med Biostat, Murcia, Spain</t>
  </si>
  <si>
    <t>Escobar, C (reprint author), Univ Hosp La Paz, Dept Cardiol, Madrid, Spain.</t>
  </si>
  <si>
    <t>E17</t>
  </si>
  <si>
    <t>E18</t>
  </si>
  <si>
    <t>Oepkes, D; Bartha, JL; Schmid, M; Yaron, Y</t>
  </si>
  <si>
    <t>Benefits of contingent screening vs primary screening by cell-free DNA testing: think again</t>
  </si>
  <si>
    <t>[Oepkes, D.] Leiden Univ, Med Ctr, Dept Obstet, Leiden, Netherlands; [Bartha, J. L.] Univ Hosp La Paz, Madrid, Spain; [Schmid, M.] Med Univ Vienna, Vienna, Austria; [Yaron, Y.] Tel Aviv Univ, Tel Aviv Sourasky Med Ctr, Genet Inst, IL-69978 Tel Aviv, Israel</t>
  </si>
  <si>
    <t>Oepkes, D (reprint author), Leiden Univ, Med Ctr, Dept Obstet, Leiden, Netherlands.</t>
  </si>
  <si>
    <t>Navarro-Compan, V; Ramiro, S; Landewe, R; Dougados, M; Miceli-Richard, C; Richette, P; van der Heijde, D</t>
  </si>
  <si>
    <t>Disease activity is longitudinally related to sacroiliac inflammation on MRI in male patients with axial spondyloarthritis: 2-years of the DESIR cohort</t>
  </si>
  <si>
    <t>[Navarro-Compan, Victoria; Ramiro, Sofia; van der Heijde, Desiree] Leiden Univ, Med Ctr, Dept Rheumatol, POB 9600, NL-2300 RC Leiden, Netherlands; [Navarro-Compan, Victoria] Univ Hosp La Paz, IdiPaz, Dept Rheumatol, Madrid, Spain; [Landewe, Robert] Univ Amsterdam, Amsterdam Rheumatol &amp; Clin Immunol Ctr, Dept Clin Immunol &amp; Rheumatol, Amsterdam, Netherlands; [Landewe, Robert] Atrium Med Ctr, Dept Rheumatol, Heerlen, Netherlands; [Dougados, Maxime] Paris Descartes Univ, PRES Sorbonne Paris Cite, Cochin Hosp, AP HP,INSERM,Dept Rheumatol,Clin Epidemiol &amp; Bios, Paris, France; [Miceli-Richard, Corinne] Hop Univ Paris Sud, Dept Rheumatol, Paris, France; [Richette, Pascal] Univ Paris Diderot, UFR Med, Paris, France; [Richette, Pascal] Hop Lariboisiere, AP HP, Federat Rhumatol, F-75475 Paris, France; [Richette, Pascal] Hop Lariboisiere, Inserm U1132, F-75475 Paris, France</t>
  </si>
  <si>
    <t>Navarro-Compan, V (reprint author), Leiden Univ, Med Ctr, Dept Rheumatol, POB 9600, NL-2300 RC Leiden, Netherlands.</t>
  </si>
  <si>
    <t>Olveira, C; Sole, A; Giron, RM; Quintana-Gallego, E; Mondejar, P; Baranda, F; Alvarez, A; Prados, C; Rodriguez-Gonzalez, J; Herrero-Labarga, I; Quittner, A; Olveira, G</t>
  </si>
  <si>
    <t>Depression and anxiety symptoms in Spanish adult patients with cystic fibrosis: associations with health-related quality of life</t>
  </si>
  <si>
    <t>GENERAL HOSPITAL PSYCHIATRY</t>
  </si>
  <si>
    <t>[Olveira, C.] Univ Malaga, Pneumol, Malaga Reg Univ Hosp, Inst Biomed Malaga IBIMA, Malaga 29010, Spain; [Sole, A.] Univ &amp; Politec Hosp Fe, Lung Transplant &amp; Cyst Fibrosis Unit, Valencia, Spain; [Giron, R. M.] La Princesa Univ Hosp, La Princesa Inst Hlth Res, Dept Pneumol, Madrid, Spain; [Quintana-Gallego, E.] Univ Seville, Univ Hosp Virgen del Rocio, Inst Biomed Sevilla IBIS, Cyst Fibrosis Unit,Unidad Med Quirurg Enfermedade, Seville, Spain; [Quintana-Gallego, E.] Inst Salud Carlos III, CIBER Enfermedades Resp CIBERES, Madrid, Spain; [Mondejar, P.] Univ Hosp Virgen de la Arrixaca, Pediat Pneumol &amp; Cyst Fibrosis Unit, Murcia, Spain; [Baranda, F.] Hosp Cruces, Cyst Fibrosis Unit, Pneumol, Vizcaya, Spain; [Alvarez, A.] Hosp Univ Vall dHebron, VHIR, Pneumol, Adult Cyst Fibrosis Unit, Barcelona, Spain; [Prados, C.] Univ Hosp La Paz, Pneumol, Cyst Fibrosis Unit, Madrid, Spain; [Rodriguez-Gonzalez, J.] Hosp Ntra, Pneumol, Sra De Candelaria, Santa Cruz De T, Spain; [Herrero-Labarga, I.] Hosp Miguel Servet, Pneumol, Zaragoza, Spain; [Quittner, A.] Univ Miami, Pediat, Dept Psychol, Coral Gables, FL 33124 USA; [Olveira, G.] Univ Malaga, Inst Biomed Malaga IBIMA, Malaga Reg Univ Hosp, Endocrinol &amp; Nutr, Malaga 29010, Spain; [Olveira, G.] Inst Salud Carlos III CB07 08 0019, CIBER Diabet &amp; Associated Metab Dis, CIBERDEM, Madrid, Spain</t>
  </si>
  <si>
    <t>Olveira, G (reprint author), Univ Malaga, Inst Biomed Malaga IBIMA, Malaga Reg Univ Hosp, Endocrinol &amp; Nutr Serv Nutr Unit, Ave Carlos Haya, Malaga 29010, Spain.</t>
  </si>
  <si>
    <t>0163-8343</t>
  </si>
  <si>
    <t>Pintor-Tortolero, J; Garcia, JC; Cantero, R</t>
  </si>
  <si>
    <t>Transanal minimally invasive surgery approach for rectal GIST</t>
  </si>
  <si>
    <t>[Pintor-Tortolero, J.; Cantero, R.] Univ Hosp La Paz, Dept Surg, Madrid 28046, Spain; [Garcia, J. C.] Univ Hosp Ramon &amp; Cajal, Dept Surg, Madrid, Spain; [Cantero, R.] Univ Hosp La Paz, Paseo Castellana 261, Madrid 28046, Spain</t>
  </si>
  <si>
    <t>Cantero, R (reprint author), Univ Hosp La Paz, Dept Surg, Madrid 28046, Spain.; Cantero, R (reprint author), Univ Hosp La Paz, Paseo Castellana 261, Madrid 28046, Spain.</t>
  </si>
  <si>
    <t>Clarke, A; Wohl, D; Oka, S; Clumeck, N; Brinson, C; Tashima, K; Arribas, J; Cheret, A; Brunetta, J; Sax, P; Zhong, L; Das, M; Fordyce, M; Elliott, C</t>
  </si>
  <si>
    <t>A randomized, double-blind comparison of tenofovir alafenamide (TAF) vs tenofovir disoproxil fumarate (TDF), each coformulated with elvitegravir, cobicistat and emtricitabine (E/C/F) for initial HIV-1 treatment: week 96 results</t>
  </si>
  <si>
    <t>[Clarke, A.] Brighton Univ Hosp NHS Fdn Trust, Brighton, E Sussex, England; [Clarke, A.] Sussex Univ Hosp NHS Fdn Trust, Brighton, E Sussex, England; [Wohl, D.] Univ N Carolina, Chapel Hill, NC USA; [Oka, S.] Natl Ctr Global Hlth &amp; Med, Tokyo, Japan; [Clumeck, N.] CHU St Pierre Univ Hosp, Brussels, Belgium; [Brinson, C.] Cent Texas Clin Res, Austin, TX USA; [Tashima, K.] Brown Univ, Alpert Med Sch, Providence, RI 02912 USA; [Arribas, J.] Hosp La Paz, Madrid, Spain; [Cheret, A.] Tourcoing Hosp, Paris, France; [Brunetta, J.] Univ Toronto, Toronto, ON M5S 1A1, Canada; [Sax, P.] Harvard Univ, Sch Med, Boston, MA USA; [Zhong, L.; Das, M.; Fordyce, M.] Gilead Sci Inc, 353 Lakeside Dr, Foster City, CA 94404 USA; [Elliott, C.] Gilead Sci Ltd, London, England</t>
  </si>
  <si>
    <t>Duart-Clemente, JM; Gandia-Gonzalez, ML; Alvarez-Galovich, L; Duart-Clemente, JV</t>
  </si>
  <si>
    <t>Letter to the Editor concerning "Systematic review of the effect of dynamic fixation systems compared with rigid fixation in the anterior cervical spine" by Campos RR, Botelho RV (Eur Spine J. 2014 Feb; 23(2):298-304)</t>
  </si>
  <si>
    <t>[Melchor Duart-Clemente, Javier; Alvarez-Galovich, Luis] Fdn Jimenez Diaz, Spinal Unit, E-28040 Madrid, Spain; [Luisa Gandia-Gonzalez, Maria] Hosp La Paz, Neurosurg Dept, Madrid, Spain; [Vicente Duart-Clemente, Julio] Complejo Hosp Navarra, Dept Orthoped, Pamplona, Spain</t>
  </si>
  <si>
    <t>Duart-Clemente, JM (reprint author), Fdn Jimenez Diaz, Spinal Unit, E-28040 Madrid, Spain.</t>
  </si>
  <si>
    <t>Improving cardiovascular protection: focus on a cardiovascular polypill</t>
  </si>
  <si>
    <t>[Barrios, Vivencio] Univ Alcala De Henares, Sch Med, Univ Hosp Ramon y Cajal, Dept Cardiol, Madrid, Spain; [Escobar, Carlos] Univ Hosp La Paz, Dept Cardiol, Madrid, Spain</t>
  </si>
  <si>
    <t>Barrios, V (reprint author), Univ Alcala De Henares, Sch Med, Univ Hosp Ramon y Cajal, Dept Cardiol, Madrid, Spain.</t>
  </si>
  <si>
    <t>Giner, J; Isla, A; Cubedo, R; Tejerina, E</t>
  </si>
  <si>
    <t>Primary Epidural Lumbar Ewing Sarcoma: Case Report and Review of the Literature</t>
  </si>
  <si>
    <t>[Giner, Javier; Isla, Alberto] Univ Hosp La Paz, Dept Neurosurg, Madrid, Spain; [Cubedo, Ricardo] Univ Hosp Puerta de Hierro, Dept Oncol, Madrid, Spain; [Tejerina, Eva] Univ Hosp Puerta de Hierro, Dept Pathol, Madrid, Spain</t>
  </si>
  <si>
    <t>Giner, J (reprint author), C Alonso Cano 49,3 5, Madrid 28003, Spain.</t>
  </si>
  <si>
    <t>E375</t>
  </si>
  <si>
    <t>E378</t>
  </si>
  <si>
    <t>Sanjuan, P; Montalbetti, T; Perez-Garcia, AM; Bermudez, J; Arranz, H; Castro, A</t>
  </si>
  <si>
    <t>A Randomised Trial of a Positive Intervention to Promote Well-Being in Cardiac Patients</t>
  </si>
  <si>
    <t>APPLIED PSYCHOLOGY-HEALTH AND WELL BEING</t>
  </si>
  <si>
    <t>[Sanjuan, Pilar; Montalbetti, Tomas; Perez-Garcia, Ana M.; Bermudez, Jose] Univ Nacl Educ Distancia, E-28040 Madrid, Spain; [Arranz, Henar; Castro, Almudena] Hosp La Paz, Madrid, Spain</t>
  </si>
  <si>
    <t>Sanjuan, P (reprint author), Univ Nacl Educ Distancia, Fac Psicol, C Juan del Rosal,10,Ciudad Univ, Madrid 28040, Spain.</t>
  </si>
  <si>
    <t>1758-0846</t>
  </si>
  <si>
    <t>Pola, B</t>
  </si>
  <si>
    <t>Characteristics of Asthma Exacerbations in the Emergency Department at a Tertiary Hospital</t>
  </si>
  <si>
    <t>[Pola, Beatriz] Hosp La Paz, Madrid, Spain</t>
  </si>
  <si>
    <t>AB4</t>
  </si>
  <si>
    <t>Abehsera, D; de la Calle, M; Rodriguez, R; Revello, R; Brunel, I; Bartha, JL</t>
  </si>
  <si>
    <t>Bipolar cord coagulation for selective feticide in a monochorionic twin pregnancy complicated by pentalogy of Cantrell</t>
  </si>
  <si>
    <t>[Abehsera, D.; de la Calle, M.; Rodriguez, R.; Revello, R.; Brunel, I.; Bartha, J. L.] Univ Hosp La Paz, Dept Obstet &amp; Gynaecol, Div Maternal &amp; Fetal Med, Paseo Castellana 261, Madrid 28047, Spain</t>
  </si>
  <si>
    <t>Abehsera, D (reprint author), Univ Hosp La Paz, Dept Obstet &amp; Gynaecol, Div Maternal &amp; Fetal Med, Paseo Castellana 261, Madrid 28047, Spain.</t>
  </si>
  <si>
    <t>Nunez, O; Roman, A; Johnson, SR; Inoue, Y; Hirose, M; Casanova, A; de Garibay, GR; Herranz, C; Bueno-Moreno, G; Boni, J; Mateo, F; Petit, A; Climent, F; Soler, T; Vidal, A; Sanchez-Mut, JV; Esteller, M; Lopez, JI; Garcia, N; Guma, A; Ortega, R; Pla, MJ; Campos, M; Ansotegui, E; Molina-Molina, M; Valenzuela, C; Ussetti, P; Laporta, R; Ancochea, J; Xaubet, A; Pollan, M; Pujana, MA</t>
  </si>
  <si>
    <t>Study of breast cancer incidence in patients of lymphangioleiomyomatosis</t>
  </si>
  <si>
    <t>[Nunez, Olivier; Pollan, Marina] Carlos III Inst Hlth, Natl Ctr Epidemiol, Canc &amp; Environm Epidemiol Unit, Sinesio Delgado 6, Madrid 28029, Spain; [Nunez, Olivier; Pollan, Marina] Consortium Biomed Res Epidemiol &amp; Publ Hlth CIBER, Sinesio Delgado 6, Madrid 28029, Spain; [Roman, Antonio] Vall dHebron Univ Hosp, Lung Transplant Unit, Dept Pulmonol, Lymphangioleiomyomatosis Clin, Barcelona 08035, Catalonia, Spain; [Johnson, Simon R.] Nottingham Univ Hosp NHS Trust, Natl Ctr Lymphangioleiomyomatosis, Nottingham, Notts, England; [Johnson, Simon R.] Univ Nottingham, Div Resp Med, Nottingham NG7 2UH, England; [Johnson, Simon R.] Univ Nottingham, Resp Res Unit, Nottingham NG7 2UH, England; [Inoue, Yoshikazu; Hirose, Masaki] Natl Hosp Org, Kinki Chuo Chest Med Ctr, Sakai, Osaka 5918555, Japan; [Casanova, Alvaro] Henares Hosp, Dept Pneumol, Madrid 28882, Spain; [Ruiz de Garibay, Gorka; Herranz, Carmen; Boni, Jacopo; Mateo, Francesca; Garcia, Nadia; Angel Pujana, Miguel] Bellvitge Inst Biomed Res IDIBELL, Catalan Inst Oncol ICO, Breast Canc &amp; Syst Biol, ProCURE, Gran Via 199, Barcelona 08908, Catalonia, Spain; [Bueno-Moreno, Gema] Autonomous Univ Madrid UAM, Dept Biochem, Biomed Res Inst Alberto Sols, Spanish Natl Res Council CSIC UAM,Hosp La Paz In, Madrid 28029, Spain; [Bueno-Moreno, Gema] MD Anderson Int Fdn, Madrid 28033, Spain; [Petit, Anna; Climent, Fina; Soler, Teresa; Vidal, August] Univ Hosp Bellvitge, Dept Pathol, IDIBELL, Barcelona 08908, Catalonia, Spain; [Vicente Sanchez-Mut, Jose; Esteller, Manel] IDIBELL, Canc Epigenet &amp; Biol Program, Barcelona 08908, Catalonia, Spain; [Esteller, Manel] Univ Barcelona, Sch Med, Dept Physiol Sci 2, Barcelona 08908, Catalonia, Spain; [Esteller, Manel] Catalan Inst Res &amp; Adv Studies ICREA, Barcelona 08010, Catalonia, Spain; [Ignacio Lopez, Jose] Univ Basque Country, BioCruces Res Inst, Cruces Univ Hosp, Baracaldo 48903, Spain; [Guma, Anna; Ortega, Raul] Univ Hosp Bellvitge, IDIBELL, Dept Radiol, Barcelona 08908, Catalonia, Spain; [Jesus Pla, Maria] Univ Hosp Bellvitge, Breast Canc Funct Unit, Dept Gynecol, ICO,IDIBELL, Barcelona 08908, Catalonia, Spain; [Campos, Miriam] IDIBELL, ICO, Dept Med Oncol, Breast Canc Funct Unit, Barcelona 08908, Catalonia, Spain; [Ansotegui, Emilio] Hosp Univ &amp; Politecn La Fe, Lung Transplant &amp; Cyst Fibrosis Unit, Valencia 46026, Spain; [Molina-Molina, Maria] Univ Hosp Bellvitge, IDIBELL, Dept Pneumol, Barcelona 08908, Catalonia, Spain; [Molina-Molina, Maria; Xaubet, Antoni] Consortium Biomed Res Resp Dis CIBERES, Madrid 28029, Spain; [Valenzuela, Claudia; Ancochea, Julio] Hosp La Princesa, Inst Invest Sanitaria La Princesa, Dept Pneumol, Madrid 28006, Spain; [Ussetti, Piedad; Laporta, Rosalia] Univ Hosp Clin Puerta del Hierro, Dept Pneumol, Madrid 28222, Spain; [Xaubet, Antoni] Hosp Clin Barcelona, Dept Pneumol, August Pi Suner Biomed Res Inst IDIBAPS, E-08036 Barcelona, Catalonia, Spain</t>
  </si>
  <si>
    <t>Pollan, M (reprint author), Carlos III Inst Hlth, Natl Ctr Epidemiol, Canc &amp; Environm Epidemiol Unit, Sinesio Delgado 6, Madrid 28029, Spain.; Pollan, M (reprint author), Consortium Biomed Res Epidemiol &amp; Publ Hlth CIBER, Sinesio Delgado 6, Madrid 28029, Spain.; Pujana, MA (reprint author), Bellvitge Inst Biomed Res IDIBELL, Catalan Inst Oncol ICO, Breast Canc &amp; Syst Biol, ProCURE, Gran Via 199, Barcelona 08908, Catalonia, Spain.</t>
  </si>
  <si>
    <t>Medin, G; Garcia-Navarro, C; Gomez, MN; Amador, JTR; Mellado, MJ; Jimenez, S; Munoz-Fernandez, MA; Conejo, PR; Saavedra, J; Hortelano, MG; Guillen, S; Gonzalez-Tome, MI</t>
  </si>
  <si>
    <t>Disease disclosure, treatment adherence, and behavioural profile in a cohort of vertically acquired HIV-infected adolescents. NeuroCoRISpeS study</t>
  </si>
  <si>
    <t>[Medin, Gabriela; Garcia-Navarro, Cristina; Rojo Conejo, Pablo; Isabel Gonzalez-Tome, Maria] Hosp Doce Octubre, Pediat HIV &amp; Infect Dis Dept, Madrid, Spain; [Navarro Gomez, Marisa; Saavedra, Jesus] Hosp Gen Univ Gregorio Maranon, Pediat Infect Dis Dept, Madrid, Spain; [Ramos Amador, Jose Tomas] Hosp Clin Madrid, Pediat Dept, Madrid, Spain; [Jose Mellado, Maria; Garcia Hortelano, Milagros] Hosp La Paz, Pediat HIV &amp; Infect Dis Dept, Madrid, Spain; [Jimenez, Santiago; Munoz-Fernandez, Maria Angeles] Hosp Gen Univ Gregorio Maranon, Lab Inmunobiol Mol Spanish HIV BioBank, Madrid, Spain; [Guillen, Sara] Hosp Univ Getafe, Dept Pediat, Madrid, Spain</t>
  </si>
  <si>
    <t>Medin, G (reprint author), Hosp Doce Octubre, Pediat HIV &amp; Infect Dis Dept, Madrid, Spain.</t>
  </si>
  <si>
    <t>Leivas, A; Perez-Martinez, A; Blanchard, MJ; Martin-Clavero, E; Fernandez, L; Lahuerta, JJ; Martinez-Lopez, J</t>
  </si>
  <si>
    <t>Novel treatment strategy with autologous activated and expanded natural killer cells plus anti-myeloma drugs for multiple myeloma</t>
  </si>
  <si>
    <t>[Leivas, Alejandra; Martin-Clavero, Estela; Jose Lahuerta, Juan; Martinez-Lopez, Joaquin] Hosp Univ 12 Octubre, Hematol Dept, Madrid 28041, Spain; [Leivas, Alejandra; Fernandez, Lucia; Martinez-Lopez, Joaquin] Spanish Natl Canc Res Ctr, CNIO Haematol Malignancies Clin Res Unit H12O, Madrid, Spain; [Perez-Martinez, Antonio] Hosp La Paz, Dept Pediat, Madrid, Spain; [Jesus Blanchard, Maria] Hosp Univ Ramon y Cajal, Dept Hematol, Madrid, Spain</t>
  </si>
  <si>
    <t>Martinez-Lopez, J (reprint author), Hosp Univ 12 Octubre, Hematol Dept, Madrid 28041, Spain.</t>
  </si>
  <si>
    <t>e1250051</t>
  </si>
  <si>
    <t>Rodriguez-Jimenez, B; Munoz-Garcia, E; Perdomo, SV; Herrada, CG; Kindelan-Recarte, C; Dominguez-Ortega, J</t>
  </si>
  <si>
    <t>Vitiligo Induced by Specific Immunotherapy With Grass Pollen: The Koebner Phenomenon</t>
  </si>
  <si>
    <t>[Rodriguez-Jimenez, B.; Munoz-Garcia, E.; Veza Perdomo, S.; Kindelan-Recarte, C.] Hosp Univ Getafe, Allergy Unit, Madrid, Spain; [Gonzalez Herrada, C.] Hosp Univ Getafe, Dermatol Serv, Madrid, Spain; [Dominguez-Ortega, J.] Hosp La Paz Inst Hlth Res IdiPAZ, Dept Allergy, Madrid, Spain; [Dominguez-Ortega, J.] CIBER Enfermedades Resp Ciberes, Madrid, Spain</t>
  </si>
  <si>
    <t>Rodriguez-Jimenez, B (reprint author), Hosp Univ Getafe, Unidad Alergia, Carretera Toledo Km 12,500, Madrid 28905, Getafe, Spain.</t>
  </si>
  <si>
    <t>Lobos-Bejarano, JM; Barrios, V; Polo-Garcia, J; Escobar, C; Vargas-Ortega, D; Marin-Montanes, N; Prieto-Valiente, L; Fuentes, S; Prieto, MA; Garcia-Ortiz, L</t>
  </si>
  <si>
    <t>Evaluation of SAMe-TT2R2 score and other clinical factors influencing the quality of anticoagulation therapy in non-valvular atrial fibrillation: a nationwide study in Spain</t>
  </si>
  <si>
    <t>[Lobos-Bejarano, Jose M.] East Area Primary Care, Jazmin Primary Care Hlth Ctr, Madrid, Spain; [Barrios, Vivencio] Univ Hosp Ramon y Cajal, Dept Cardiol, Madrid, Spain; [Polo-Garcia, Jose] Primary Care Hlth Ctr Casar Caceres, Caceres, Spain; [Escobar, Carlos] Univ Hosp La Paz, Dept Cardiol, Madrid, Spain; [Vargas-Ortega, Diego] Hosp Poniente El Ejido, Hosp el Toyo, High Resolut Hospitalizat Unit, Almeria, Spain; [Marin-Montanes, Nuria] Bayer Hispania, Dept Med, Barcelona, Spain; [Prieto-Valiente, Luis] Univ Catolica San Antonio Murcia, Med Biostat, Murcia, Spain; [Fuentes, Sonia] Primary Care Hlth Ctr, Barcelona, Spain; [Angel Prieto, Miguel] Vallobin La Florida Primary Care Hlth Ctr, Oviedo, Spain; [Angel Prieto, Miguel] Univ Oviedo, Dept Prevent Med, Asturias, Spain; [Garcia-Ortiz, Luis] Unit Clin Res La Alamedilla, Salamanca, Spain</t>
  </si>
  <si>
    <t>Lobos-Bejarano, JM (reprint author), Jazmin Primary Hlth Care Ctr, Calle Jazmin 33, Madrid 28033, Spain.</t>
  </si>
  <si>
    <t>Shi, XG; Liu, RY; Basolo, F; Giannini, R; Shen, XP; Teng, D; Guan, HX; Shan, ZY; Teng, WP; Musholt, TJ; Al-Kuraya, K; Fugazzola, L; Colombo, C; Kebebew, E; Jarzab, B; Czarniecka, A; Bendlova, B; Sykorova, V; Sobrinho-Simoes, M; Soares, P; Shong, YK; Kim, TY; Cheng, S; Asa, SL; Viola, D; Elisei, R; Yip, L; Mian, C; Vianello, F; Wang, YG; Zhao, SH; Oler, G; Cerutti, JM; Puxeddu, E; Qu, S; Wei, Q; Xu, HX; O'Neill, CJ; Sywak, MS; Clifton-Bligh, R; Lam, AK; Riesco-Eizaguirre, G; Santisteban, P; Yu, HY; Tallini, G; Holt, EH; Vasko, V; Xing, MZ</t>
  </si>
  <si>
    <t>Differential Clinicopathological Risk and Prognosis of Major Papillary Thyroid Cancer Variants</t>
  </si>
  <si>
    <t>[Shi, Xiaoguang; Liu, Rengyun; Shen, Xiaopei; Teng, Di; Xing, Mingzhao] Johns Hopkins Univ, Sch Med, Div Endocrinol Diabet &amp; Metab, Lab Cellular &amp; Mol Thyroid Res,Dept Med, Baltimore, MD 21287 USA; [Basolo, Fulvio; Giannini, Riccardo] Dept Surg, Div Pathol, I-56126 Pisa, Italy; [Guan, Haixia; Shan, Zhongyan; Teng, Weiping] China Med Univ, Hosp 1, Endocrine Inst, Shenyang 110001, Liaoning, Peoples R China; [Guan, Haixia; Shan, Zhongyan; Teng, Weiping] China Med Univ, Hosp 1, Dept Endocrinol &amp; Metab, Liaoning Prov Key Lab Endocrine Dis, Shenyang 110001, Liaoning, Peoples R China; [Musholt, Thomas J.] Johannes Gutenberg Univ Mainz, Univ Med Ctr, Endocrine Surg, D-55101 Mainz, Germany; [Al-Kuraya, Khawla] King Faisal Specialist Hosp &amp; Res Ctr, Res Ctr, Human Canc Genom Res, Riyadh 12713, Saudi Arabia; [Fugazzola, Laura; Colombo, Carla] IRCCS Ca Granda Policlin, Fdn Inst Ricovero &amp; Cura Carattere Sci, Milan, Italy; [Fugazzola, Laura; Colombo, Carla] Univ Milan, Dept Pathophysiol &amp; Transplantat, I-20122 Milan, Italy; [Kebebew, Electron] NCI, Endocrine Oncol Branch, Ctr Canc Res, NIH, Bethesda, MD 20892 USA; [Jarzab, Barbara; Czarniecka, Agnieszka] Maria Sklodowska Curie Mem Canc Ctr &amp; Inst Oncol, PL-44101 Gliwice, Poland; [Bendlova, Bela; Sykorova, Vlasta] Inst Endocrinol, Dept Mol Endocrinol, Prague 11694, Czech Republic; [Sobrinho-Simoes, Manuel; Soares, Paula] Univ Porto Ipatimup, Inst Mol Pathol &amp; Immunol, P-4200319 Oporto, Portugal; [Sobrinho-Simoes, Manuel; Soares, Paula] Univ Porto, Fac Med, P-4200319 Oporto, Portugal; [Shong, Young Kee; Kim, Tae Yong] Univ Ulsan, Coll Med, Seoul, South Korea; [Cheng, Sonia; Asa, Sylvia L.] Univ Hlth Network, Dept Pathol, Toronto, ON M5G 2C4, Canada; [Viola, David; Elisei, Rossella] Univ Pisa, WHO, Endocrine Unit,Dept Clin &amp; Expt Med, Collaborating Ctr Study &amp; Treatment Thyroid Dis &amp;, I-56124 Pisa, Italy; [Yip, Linwah] Univ Pittsburgh, Sch Med, Pittsburgh, PA 15213 USA; [Mian, Caterina] Univ Padua, Endocrinol Unit, Dept Med, I-35128 Padua, Italy; [Vianello, Federica] IRCCS, Veneto Inst Oncol, I-35128 Padua, Italy; [Wang, Yangang; Zhao, Shihua] Qingdao Univ, Affiliated Hosp, Dept Endocrinol, Qingdao 266003, Peoples R China; [Oler, Gisele; Cerutti, Janete M.] Univ Fed Sao Paulo, Div Genet, Genet Bases Thyroid Tumor Lab, BR-04039032 Sao Paulo, Brazil; [Puxeddu, Efisio] Univ Perugia, Dept Internal Med, I-06100 Perugia, Italy; [Qu, Shen] Tongji Univ, Sch Med, Shanghai Peoples Hosp 10, Dept Endocrinol,Thyroid Inst, Shanghai 200072, Peoples R China; [Xu, Huixiong] Tongji Univ, Sch Med, Shanghai Peoples Hosp 10, Dept Med Ultrasound,Thyroid Inst, Shanghai 200072, Peoples R China; [O'Neill, Christine J.; Sywak, Mark S.; Clifton-Bligh, Roderick] Univ Sydney, Endocrine Surg Unit, Sydney, NSW 2052, Australia; [Lam, Alfred K.] Griffith Univ Gold Coast, Canc Mol Pathol Menzies Hlth Inst Queensland, Southport, Qld 4215, Australia; [Riesco-Eizaguirre, Garcilaso] Hosp La Paz, Hlth Res Inst, Madrid 28029, Spain; [Riesco-Eizaguirre, Garcilaso] Hosp Univ Mostoles, Madrid 28029, Spain; [Riesco-Eizaguirre, Garcilaso; Santisteban, Pilar] CSIC, Spanish Council Res, Biomed Res Inst, Alberto Sols, Madrid 28029, Spain; [Riesco-Eizaguirre, Garcilaso; Santisteban, Pilar] Autonomous Univ Madrid, Madrid 28029, Spain; [Yu, Hongyu] Second Mil Med Univ, Changzheng Hosp, Dept Pathol, Shanghai 200003, Peoples R China; [Tallini, Giovanni] Univ Bologna, Osped Bellaria, Anat Pathol Unit, Dept Med, I-40139 Bologna, Italy; [Holt, Elizabeth H.] Yale Univ, Sch Med, Dept Internal Med, Endocrine Sect, New Haven, CT 06520 USA; [Vasko, Vasily] Uniformed Serv Univ Hlth Sci, Dept Pediat, Bethesda, MD 20814 USA</t>
  </si>
  <si>
    <t>Xing, MZ (reprint author), Johns Hopkins Univ, Sch Med, Div Endocrinol Diabet &amp; Metab, 1830 East Monument St,Suite 333, Baltimore, MD 21287 USA.</t>
  </si>
  <si>
    <t>Marugan, VMD; Lopez-Gutierrez, JC</t>
  </si>
  <si>
    <t>Primary Intestinal Lymphangiectasia and its Association With Generalized Lymphatic Anomaly</t>
  </si>
  <si>
    <t>[Diaz Marugan, Victoria Maria] Pintores Hlth Ctr, Madrid, Spain; [Carlos Lopez-Gutierrez, Juan] Hosp La Paz, Dept Pediat Surg, Madrid, Spain</t>
  </si>
  <si>
    <t>Marugan, VMD (reprint author), Pintores Hlth Ctr, Madrid, Spain.</t>
  </si>
  <si>
    <t>e4790</t>
  </si>
  <si>
    <t>Revello, R; Alcaide, MJ; Dudzik, D; Abehsera, D; Bartha, JL</t>
  </si>
  <si>
    <t>Differential amniotic fluid cytokine profile in women with chorioamnionitis with and without funisitis</t>
  </si>
  <si>
    <t>[Revello, Rocio; Abehsera, Daniel; Bartha, Jose L.] Univ Hosp La Paz, Div Maternal &amp; Foetal Med, Paseo Castellana 261, Madrid 28046, Spain; [Jose Alcaide, Maria] Univ Hosp La Paz, Dept Clin Chem, Madrid 28046, Spain; [Dudzik, Danuta] Univ San Pablo CEU Univ, Fac Pharm, CEMBIO Ctr Metabol &amp; Bioanal, Madrid, Spain; [Dudzik, Danuta] Med Univ Bialystok, Dept Pharmacol, Bialystok, Poland</t>
  </si>
  <si>
    <t>Revello, R (reprint author), Univ Hosp La Paz, Div Maternal &amp; Foetal Med, Paseo Castellana 261, Madrid 28046, Spain.</t>
  </si>
  <si>
    <t>Ferrer-Santacreu, EM; Ortiz-Cruz, EJ; Diaz-Almiron, M; Kreilinger, JJP</t>
  </si>
  <si>
    <t>Enchondroma versus Chondrosarcoma in Long Bones of Appendicular Skeleton: Clinical and Radiological Criteria-A Follow-Up</t>
  </si>
  <si>
    <t>JOURNAL OF ONCOLOGY</t>
  </si>
  <si>
    <t>[Ferrer-Santacreu, Eugenio M.] Hosp Univ Mostoles, Dept Orthopaed Surg, C Rio Jucar S-N, Mostoles 28935, Spain; [Ortiz-Cruz, Eduardo J.] Hosp Univ La Paz, Dept Orthopaed Surg, Orthopaed Oncol Unit, Paseo Castellana 261, Madrid 28046, Spain; [Diaz-Almiron, Mariana] Hosp La Paz Res Inst IdiPaz, Paseo Castellana 261, Madrid 28046, Spain; [Pozo Kreilinger, Jose Juan] Hosp Univ La Paz, Dept Pathol, Paseo Castellana 261, Madrid 28046, Spain</t>
  </si>
  <si>
    <t>Ortiz-Cruz, EJ (reprint author), Hosp Univ La Paz, Dept Orthopaed Surg, Orthopaed Oncol Unit, Paseo Castellana 261, Madrid 28046, Spain.</t>
  </si>
  <si>
    <t>1687-8450</t>
  </si>
  <si>
    <t>Acaroglu, RE; Dede, O; Pellise, F; Guler, UO; Domingo-Sabat, M; Alanay, A; Perez-Grueso, FS</t>
  </si>
  <si>
    <t>Adult spinal deformity: a very heterogeneous population of patients with different needs</t>
  </si>
  <si>
    <t>ACTA ORTHOPAEDICA ET TRAUMATOLOGICA TURCICA</t>
  </si>
  <si>
    <t>[Acaroglu, Rifat Emre; Dede, Ozgur; Guler, Umit O.] Ankara Spine Ctr, Dept Orthoped, Ankara, Turkey; [Pellise, Ferran; Domingo-Sabat, Montse] Hosp Valle De Hebron, Dept Orthoped, Barcelona, Spain; [Alanay, Ahmet] Acibadem Maslak Hosp, Dept Orthoped, Istanbul, Turkey; [Sanchez Perez-Grueso, Francisco] Hosp La Paz, Dept Orthoped, Madrid, Spain</t>
  </si>
  <si>
    <t>Acaroglu, RE (reprint author), Ankara Spine Ctr, Iran Caddesi 45-2, TR-06700 Ankara, Turkey.</t>
  </si>
  <si>
    <t>1017-995X</t>
  </si>
  <si>
    <t>Serrano-Villar, S; Sainz, T; Ma, ZM; Utay, NS; Wook-Chun, T; Mann, S; Kashuba, AD; Siewe, B; Albanese, A; Troia-Cancio, P; Sinclair, E; Somasunderam, A; Yotter, T; Deeks, SG; Landay, A; Pollard, RB; Miller, CJ; Moreno, S; Asmuth, DM</t>
  </si>
  <si>
    <t>Effects of Combined CCR5/Integrase Inhibitors-Based Regimen on Mucosal Immunity in HIV-Infected Patients Naive to Antiretroviral Therapy: A Pilot Randomized Trial</t>
  </si>
  <si>
    <t>[Serrano-Villar, Sergio; Moreno, Santiago] Univ Hosp Ramon y Cajal, Madrid, Spain; [Sainz, Talia] Univ Hosp La Paz, Madrid, Spain; [Ma, Zhong-Min; Miller, Christopher J.] Calif Natl Primate Res Ctr, Davis, CA USA; [Utay, Netanya S.; Somasunderam, Anoma] Univ Texas Med Branch, Galveston, TX 77555 USA; [Wook-Chun, Tae] NIAID, Immunoregulat Lab, Bldg 10, Bethesda, MD 20892 USA; [Mann, Surinder; Troia-Cancio, Paolo; Yotter, Tammy; Pollard, Richard B.; Miller, Christopher J.; Asmuth, David M.] Univ Calif Davis, Med Ctr, Sacramento, CA 95817 USA; [Kashuba, Angela D.] Univ N Carolina, Sch Med, Chapel Hill, NC USA; [Siewe, Basile; Landay, Alan] Rush Univ, Chicago, IL 60612 USA; [Albanese, Anthony] Vet Adm Northern Calif Hlth Care Syst, Mather, CA USA; [Sinclair, Elizabeth; Deeks, Steven G.] Univ Calif San Francisco, San Francisco, CA 94143 USA</t>
  </si>
  <si>
    <t>Asmuth, DM (reprint author), Univ Calif Davis, Med Ctr, Sacramento, CA 95817 USA.</t>
  </si>
  <si>
    <t>e1005381</t>
  </si>
  <si>
    <t>Alvarez, PJDA; Bellido-Reyes, YA; Sanchez-Giron, JG; Garcia-Olmo, D; Garcia-Arranz, M</t>
  </si>
  <si>
    <t>Novel bronchoscopic treatment for bronchopleural fistula using adipose-derived stromal cells</t>
  </si>
  <si>
    <t>[Diaz-Agero Alvarez, Prudencio J.; Sanchez-Giron, Joaquin G.] Univ Hosp La Paz, Dept Thorac Surg, Madrid, Spain; [Bellido-Reyes, Yury A.; Garcia-Olmo, Damian; Garcia-Arranz, Mariano] Hlth Res Inst Fdn Jimenez Diaz IIS FJD, Madrid, Spain; [Garcia-Olmo, Damian; Garcia-Arranz, Mariano] Univ Autonoma Madrid, Dept Surg, Madrid, Spain</t>
  </si>
  <si>
    <t>Garcia-Arranz, M (reprint author), Hlth Res Inst Fdn Jimenez Diaz IIS FJD, Madrid, Spain.; Garcia-Arranz, M (reprint author), Univ Autonoma Madrid, Dept Surg, Madrid, Spain.; Garcia-Arranz, M (reprint author), Inst Invest Sanitaria Fdn Jimenez Diaz, New Therapies Unit, 4th Floor,Avda Reyes Catolicos 2, E-28040 Madrid, Spain.</t>
  </si>
  <si>
    <t>Ugalde-Canitrot, A; Garcia-Fernandez, M; Garcia-Caballero, J</t>
  </si>
  <si>
    <t>Quality Management in Epileptology: Can It Really Improve Care for Patients?</t>
  </si>
  <si>
    <t>AMERICAN JOURNAL OF MEDICAL QUALITY</t>
  </si>
  <si>
    <t>[Ugalde-Canitrot, Arturo; Garcia-Caballero, Juan] Univ Autonoma Madrid, Sch Med, Hosp La Paz, Madrid, Spain; [Garcia-Fernandez, Marta] Hosp Infantil Univ Nino Jesus, Madrid, Spain</t>
  </si>
  <si>
    <t>Ugalde-Canitrot, A (reprint author), Univ Autonoma Madrid, Sch Med, Hosp La Paz, Madrid, Spain.</t>
  </si>
  <si>
    <t>1062-8606</t>
  </si>
  <si>
    <t>Jimenez, NR; Bret-Zurita, M; Silva, LGG</t>
  </si>
  <si>
    <t>Cortical hyperostosis as a side-effect of prolonged use of prostaglandins</t>
  </si>
  <si>
    <t>[Rivero Jimenez, Natalia; Garcia-Guereta Silva, Luis] Hosp La Paz, Dept Pediat Cardiol, Madrid 28046, Spain; [Bret-Zurita, Montserrat] Hosp La Paz, Dept Pediat Radiol, Madrid 28046, Spain</t>
  </si>
  <si>
    <t>Jimenez, NR (reprint author), Hosp La Paz, Dept Pediat Cardiol, 261 Paseo Castellana, Madrid 28046, Spain.</t>
  </si>
  <si>
    <t>Stoffer, MA; Schoels, MM; Smolen, JS; Aletaha, D; Breedveld, FC; Burmester, G; Bykerk, V; Dougados, M; Emery, P; Haraoui, B; Gomez-Reino, J; Kvien, TK; Nash, P; Navarro-Compan, V; Scholte-Voshaar, M; van Vollenhoven, R; van der Heijde, D; Stamm, TA</t>
  </si>
  <si>
    <t>y Evidence for treating rheumatoid arthritis to target: results of a systematic literature search update</t>
  </si>
  <si>
    <t>[Stoffer, Michaela A.; Smolen, Josef S.; Aletaha, Daniel; Stamm, Tanja A.] Med Univ Vienna, Div Rheumatol, Dept Med 3, A-1090 Vienna, Austria; [Stoffer, Michaela A.] Univ Appl Sci Hlth Profess Upper Austria, Linz, Austria; [Schoels, Monika M.; Smolen, Josef S.] Hietzing Hosp, Dept Internal Med, Ctr Rheumat Dis, Vienna, Austria; [Breedveld, Ferdinand C.; Navarro-Compan, Victoria; van der Heijde, Desiree] Leiden Univ, Med Ctr, Dept Rheumatol, Leiden, Netherlands; [Burmester, Gerd] Free Univ Berlin, Charite Univ Med, Dept Rheumatol &amp; Clin Immunol, Berlin, Germany; [Burmester, Gerd] Humboldt Univ, D-10099 Berlin, Germany; [Bykerk, Vivian] Cornell Univ, Hosp Special Surg, Weill Cornell Med Coll, Div Rheumatol, New York, NY 10021 USA; [Dougados, Maxime] Paris Descartes Univ, Hop Cochin, AP HP, Dept Rheumatol, Paris, France; [Dougados, Maxime] PRES Sorbonne Paris Cite, INSERM Clin Epidemiol &amp; Biostat U1153, Paris, France; [Emery, Paul] Univ Leeds, Acad Unit Musculoskeletal Dis, Leeds, W Yorkshire, England; [Haraoui, Boulos] Univ Montreal, Rheumat Dis Unit, Montreal, PQ, Canada; [Gomez-Reino, Juan] Univ Santiago, Hosp Clin Univ, Rheumatol Serv, Santiago, Spain; [Gomez-Reino, Juan] Univ Santiago, Hosp Clin Univ, Dept Med, Santiago, Spain; [Kvien, Tore K.] Diakonhjemmet Hosp, Dept Rheumatol, Oslo, Norway; [Nash, Peter] Univ Queensland, Dept Med, Brisbane, Qld 4000, Australia; [Navarro-Compan, Victoria] Univ Hosp La Paz, Dept Rheumatol, Madrid, Spain; [Scholte-Voshaar, Marieke] Univ Twente, Dept Psychol Hlth &amp; Technol, NL-7500 AE Enschede, Netherlands; [van Vollenhoven, Ronald] Karolinska Inst, Stockholm, Sweden</t>
  </si>
  <si>
    <t>Stamm, TA (reprint author), Med Univ Vienna, Div Rheumatol, Dept Med 3, Waringer Gurtel 18-20 A, A-1090 Vienna, Austria.</t>
  </si>
  <si>
    <t>72/74</t>
  </si>
  <si>
    <t>36/12</t>
  </si>
  <si>
    <t>159/213</t>
  </si>
  <si>
    <t>PSYCHOLOGY, APPLIED - SSCI</t>
  </si>
  <si>
    <t>40/79</t>
  </si>
  <si>
    <t>32/193</t>
  </si>
  <si>
    <t>66/142</t>
  </si>
  <si>
    <t>19/79</t>
  </si>
  <si>
    <t>63/91</t>
  </si>
  <si>
    <t>32/2</t>
  </si>
  <si>
    <t>36/8</t>
  </si>
  <si>
    <t>1 DE 19</t>
  </si>
  <si>
    <t>10 12</t>
  </si>
  <si>
    <t>Nº ORDEN</t>
  </si>
  <si>
    <t>Vega, AI; Medrano, C; Navarrete, R; Desviat, LR; Merinero, B; Rodriguez-Pombo, P; Vitoria, I; Ugarte, M; Perez-Cerda, C; Perez, B</t>
  </si>
  <si>
    <t>Molecular diagnosis of glycogen storage disease and disorders with overlapping clinical symptoms by massive parallel sequencing</t>
  </si>
  <si>
    <t>[Vega, Ana I.; Medrano, Celia; Navarrete, Rosa; Desviat, Lourdes R.; Merinero, Begona; Rodriguez-Pombo, Pilar; Ugarte, Magdalena; Perez-Cerda, Celia; Perez, Belen] Univ Autonoma Madrid, Ctr Biol Mol SO UAM CSIC, Ctr Diagnost Enfermedades Mol, Campus Cantoblanco, Madrid, Spain; [Vega, Ana I.; Medrano, Celia; Navarrete, Rosa; Desviat, Lourdes R.; Merinero, Begona; Rodriguez-Pombo, Pilar; Ugarte, Magdalena; Perez-Cerda, Celia; Perez, Belen] CIBERER, Madrid, Spain; [Vega, Ana I.; Medrano, Celia; Navarrete, Rosa; Desviat, Lourdes R.; Merinero, Begona; Rodriguez-Pombo, Pilar; Ugarte, Magdalena; Perez-Cerda, Celia; Perez, Belen] Inst Invest La Paz IdiPAZ, Madrid, Spain; [Vitoria, Isidro] Hosp La Fe, Unidad Nutr &amp; Metabolopatias, Valencia, Spain</t>
  </si>
  <si>
    <t>Perez, B (reprint author), Univ Autonoma Madrid, Ctr Biol Mol SO UAM CSIC, Ctr Diagnost Enfermedades Mol, Campus Cantoblanco, Madrid, Spain.; Perez, B (reprint author), CIBERER, Madrid, Spain.; Perez, B (reprint author), Inst Invest La Paz IdiPAZ, Madrid, Spain.</t>
  </si>
  <si>
    <t>Stojiljkovic, M; Klaassen, K; Djordjevic, M; Sarajlija, A; Brasil, S; Kecman, B; Grkovic, S; Kostic, J; Rodriguez-Pombo, P; Desviat, LR; Pavlovic, S; Perez, B</t>
  </si>
  <si>
    <t>Molecular and phenotypic characteristics of seven novel mutations causing branched-chain organic acidurias</t>
  </si>
  <si>
    <t>[Stojiljkovic, M.; Klaassen, K.; Kostic, J.; Pavlovic, S.] Univ Belgrade, Inst Mol Genet &amp; Genet Engn, Vojvode Stepe 444a, Belgrade 11010, Serbia; [Djordjevic, M.; Sarajlija, A.; Kecman, B.; Grkovic, S.] Univ Belgrade, Mother &amp; Child Hlth Care Inst Serbia Dr Vukan Cup, Sch Med, Belgrade, Serbia; [Brasil, S.; Rodriguez-Pombo, P.; Desviat, L. R.; Perez, B.] Univ Autonoma Madrid, Ctr Diagnost Enfermedades Mol, Ctr Biol Mol, CBMSO,CIBERER, Madrid, Spain</t>
  </si>
  <si>
    <t>Stojiljkovic, M (reprint author), Univ Belgrade, Inst Mol Genet &amp; Genet Engn, Vojvode Stepe 444a, Belgrade 11010, Serbia.</t>
  </si>
  <si>
    <t>Aldamiz-Echevarria, L; Llarena, M; Bueno, MA; Dalmau, J; Vitoria, I; Fernandez-Marmiesse, A; Andrade, F; Blasco, J; Alcalde, C; Gil, D; Garcia, MC; Gonzalez-Lamuno, D; Ruiz, M; Ruiz, MA; Pena-Quintana, L; Gonzalez, D; Sanchez-Valverde, F; Desviat, LR; Perez, B; Couce, ML</t>
  </si>
  <si>
    <t>Molecular epidemiology, genotype-phenotype correlation and BH4 responsiveness in Spanish patients with phenylketonuria</t>
  </si>
  <si>
    <t>JOURNAL OF HUMAN GENETICS</t>
  </si>
  <si>
    <t>[Aldamiz-Echevarria, Luis; Llarena, Marta; Andrade, Fernando] Cruces Univ Hosp, BioCruces Hlth Res Inst, Unit Metab, GCV CIBER Enfermedades Raras CIBERER, Plaza Cruces S-N, Baracaldo 48903, Spain; [Bueno, Maria A.] Virgen Rocio Univ Hosp, Dietet &amp; Nutr Unit, Metab Disorders, Manuel Siurot Ave S-N, Seville, Spain; [Dalmau, Jaime; Vitoria, Isidro] La Fe Univ Hosp, Nutr &amp; Metabolopathol Unit, Bulevar Sur S-N, Valencia, Spain; [Fernandez-Marmiesse, Ana; Couce, Maria L.] Hosp Clin Univ Santiago De Compostela, Hlth Res Inst Santiago Compostela IDIS, Unit Diag &amp; Treatment Congenital Metab Dis, Dept Pediat,CIBERER, Choupana S-N, Santiago De Compostela, A Coruna, Spain; [Blasco, Javier] Carlos Haya Univ Hosp, Gastroenterol Hepatol &amp; Child Nutr Unit, Avda Arroyo Angeles S-N, Malaga, Spain; [Alcalde, Carlos] Rio Hortega Univ Hosp, Pediat Unit, Valladolid, Spain; [Gil, David] Virgen Arrixaca Univ Hosp, Gastroenterol Unit, Ctra Madrid Cartagena S-N, Murcia, Spain; [Garcia, Maria C.] Miguel Servet Univ Hosp, Metab Pathol Unit, Zaragoza, Spain; [Gonzalez-Lamuno, Domingo] Marques Valdecilla Univ Hosp, Nephrol &amp; Metab Unit, Santander, Spain; [Ruiz, Monica] Nuestra Senora Candelaria Univ Hosp, Paediat Unit, Santa Cruz De Tenerife, Spain; [Ruiz, Maria A.] Son Espases Univ Hosp, Metab Pathol &amp; Neuropaediat Unit, Palma de Mallorca, Spain; [Pena-Quintana, Luis] Paediat Gastroenterol Hepatol &amp; Nutr Unit, Mother &amp; Child Hosp Complex,Avda Maritima Sur S-N, Las Palmas Gran Canaria, Spain; [Gonzalez, David] Maternal &amp; Child Hosp, Metab Pathol Unit, Badajoz, Spain; [Sanchez-Valverde, Felix] Virgen Camino Hosp, Gastroenterol &amp; Paediat Nutr Unit, Pamplona, Spain; [Desviat, Lourdes R.; Perez, Belen] IdiPaz, CIBERER, Ctr Biol Mol Severo Ochoa CSIC UAM, Ctr Diagnost Enfermedades Mol, Madrid, Spain</t>
  </si>
  <si>
    <t>Aldamiz-Echevarria, L (reprint author), Cruces Univ Hosp, BioCruces Hlth Res Inst, Unit Metab, GCV CIBER Enfermedades Raras CIBERER, Plaza Cruces S-N, Baracaldo 48903, Spain.</t>
  </si>
  <si>
    <t>1434-5161</t>
  </si>
  <si>
    <t>Gallego-Villar, L; Rivera-Barahona, A; Cuevas-Martin, C; Guenzel, A; Perez, B; Barry, MA; Murphy, MP; Logan, A; Gonzalez-Quintana, A; Martin, MA; Medina, S; Gil-Izquierdo, A; Cuezva, JM; Richard, E; Desviat, LR</t>
  </si>
  <si>
    <t>In vivo evidence of mitochondrial dysfunction and altered redox homeostasis in a genetic mouse model of propionic acidemia: Implications for the pathophysiology of this disorder</t>
  </si>
  <si>
    <t>[Gallego-Villar, L.; Rivera-Barahona, A.; Cuevas-Martin, C.; Perez, B.; Cuezva, J. M.; Richard, E.; Desviat, L. R.] Univ Autonoma Madrid, CSIC, Ctr Biol Mol Severo Ochoa, E-28049 Madrid, Spain; [Gallego-Villar, L.; Rivera-Barahona, A.; Cuevas-Martin, C.; Perez, B.; Gonzalez-Quintana, A.; Martin, M. A.; Cuezva, J. M.; Richard, E.; Desviat, L. R.] ISCIII, CIBER Enfermedades Raras CIBERER, Madrid, Spain; [Gallego-Villar, L.; Rivera-Barahona, A.; Perez, B.; Richard, E.; Desviat, L. R.] Ctr Diagnost Enfermedades Mol CEDEM, Madrid, Spain; [Guenzel, A.; Barry, M. A.] Mayo Clin, Rochester, MN USA; [Murphy, M. P.; Logan, A.] MRC, Mitochondrial Biol Unit, Cambridge, England; [Gonzalez-Quintana, A.; Martin, M. A.] Hosp 12 de Octubre I 12, Inst Invest, Madrid, Spain; [Medina, S.; Gil-Izquierdo, A.] CEBAS CSIC, Dept Food Sci &amp; Technol, Campus Espinardo 25, Murcia 30100, Spain</t>
  </si>
  <si>
    <t>Desviat, LR (reprint author), Univ Autonoma Madrid, Ctr Biol Mol Severo Ochoa, E-28049 Madrid, Spain.</t>
  </si>
  <si>
    <t>Ortigoza-Escobar, JD; Oyarzabal, A; Montero, R; Artuch, R; Jou, C; Jimenez, C; Gort, L; Briones, P; Muchart, J; Lopez-Gallardo, E; Emperador, S; Pesini, ER; Montoya, J; Perez, B; Rodriguez-Pombo, P; Perez-Duenas, B</t>
  </si>
  <si>
    <t>Ndufs4 related Leigh syndrome: A case report and review of the literature</t>
  </si>
  <si>
    <t>[Dario Ortigoza-Escobar, Juan; Perez-Duenas, Belen] Univ Barcelona, St Joan Deu Hosp, Div Child Neurol, E-08007 Barcelona, Spain; [Oyarzabal, Alfonso; Perez, Belen; Rodriguez-Pombo, Pilar] Univ Autonoma Madrid, Ctr Biol Mol Severo Ochoa CSIC UAM, Ctr Diagnost Enfermedades Mol CEDEM, Dept Biol Mol,IDIPAZ, E-28049 Madrid, Spain; [Montero, Raquel; Artuch, Rafael] Univ Barcelona, St Joan de Deu Hosp, Div Biochem, E-08007 Barcelona, Spain; [Jou, Cristina; Jimenez, Cecilia] Univ Barcelona, St Joan de Deu Hosp, Pathol, E-08007 Barcelona, Spain; [Gort, Laura; Briones, Paz] Hosp Clin Barcelona, Dept Biochem &amp; Mol Genet, Div Inborn Errors Metab IBC, Barcelona, Spain; [Muchart, Jordi] Univ Barcelona, St Joan de Deu Hosp, Radiol, E-08007 Barcelona, Spain; [Lopez-Gallardo, Ester; Emperador, Sonia; Ruiz Pesini, Eduardo; Montoya, Julio] Univ Zaragoza, ISCIII, E-50009 Zaragoza, Spain; [Briones, Paz] ISCIII, CSIC, Barcelona, Spain; [Artuch, Rafael; Jou, Cristina; Jimenez, Cecilia; Gort, Laura; Briones, Paz; Lopez-Gallardo, Ester; Emperador, Sonia; Ruiz Pesini, Eduardo; Montoya, Julio; Perez-Duenas, Belen] ISCIII, Ctr Biomed Res Rare Dis CIBERER, Barcelona, Spain; [Dario Ortigoza-Escobar, Juan] Fdn Hosp Asilo Granollers, Div Child Neurol, Barcelona, Spain</t>
  </si>
  <si>
    <t>Perez-Duenas, B (reprint author), Hosp St Joan de Deu, Child Neurol Dept, Passeig St Joan de Deu 2, Barcelona 208950, Spain.</t>
  </si>
  <si>
    <t>Oyarzabal, A; Bravo-Alonso, I; Sanchez-Arago, M; Rejas, MT; Merinero, B; Garcia-Cazorla, A; Artuch, R; Ugarte, M; Rodriguez-Pombo, P</t>
  </si>
  <si>
    <t>Mitochondrial response to the BCKDK-deficiency: Some clues to understand the positive dietary response in this form of autism</t>
  </si>
  <si>
    <t>[Oyarzabal, A.; Bravo-Alonso, I.; Merinero, B.; Ugarte, M.; Rodriguez-Pombo, P.] Univ Autonoma Madrid, Ctr Diagnost Enfermedades Mol CEDEM, Ctr Biol Mol Severo Ochoa CSIC UAM,IDIPAZ, Dept Biol Mol,Ctr Invest Biomed Red Enfermedades, E-28049 Madrid, Spain; [Sanchez-Arago, M.] Univ Autonoma Madrid, Ctr Biol Mol Severo Ochoa, Ctr Invest Biomed Red Enfermedades Raras CIBERER, Dept Biol Mol,CSIC UAM,Inst Invest Hosp Octubre 1, E-28049 Madrid, Spain; [Rejas, M. T.] Univ Autonoma Madrid, Consejo Super Invest Cient, Ctr Biol Mol Severo Ochoa, Serv Microscopia Elect, E-28049 Madrid, Spain; [Garcia-Cazorla, A.] HSJD, Dept Neurol, CIBER Enfermedades Raras CIBERER U703, Barcelona, Spain; [Artuch, R.] HSJD, Dept Biochem, CIBER Enfermedades Raras CIBERER U703, Barcelona, Spain</t>
  </si>
  <si>
    <t>Rodriguez-Pombo, P (reprint author), Univ Autonoma Madrid, Ctr Biol Mol Severo Ochoa, C Nicolas Cabrera 1, E-28049 Madrid, Spain.</t>
  </si>
  <si>
    <t>Martinez-Pizarro, A; Desviat, LR; Ugarte, M; Perez, B; Richard, E</t>
  </si>
  <si>
    <t>Endoplasmic Reticulum Stress and Autophagy in Homocystinuria Patients with Remethylation Defects</t>
  </si>
  <si>
    <t>[Richard, Eva] Univ Autonoma Madrid, Ctr Biol Mol SO UAM CSIC, Ctr Diagnost Enfermedades Mol, Campus Cantoblanco, E-28049 Madrid, Spain; IDIPaz, Ctr Invest Biomed Red Enfermedades Raras, Madrid, Spain</t>
  </si>
  <si>
    <t>Richard, E (reprint author), Univ Autonoma Madrid, Ctr Biol Mol SO UAM CSIC, Ctr Diagnost Enfermedades Mol, Campus Cantoblanco, E-28049 Madrid, Spain.</t>
  </si>
  <si>
    <t>e0150357</t>
  </si>
  <si>
    <t>Coughlin, C; Swanson, M; Kronquist, K; Acquaviva, C; Hutchin, T; Rodriguez-Pombo, P; Kure, S; Vaisanen, ML; Spector, E; Creadon-Swindell, G; Bras-Goldberg, A; Rahikkala, E; Moilanen, J; Mahieu, V; Matthijs, G; Bravo-Alonso, I; Perez-Cerda, C; Ugarte, M; Vinaey-Saban, C; Scharer, G; Van Hove, J</t>
  </si>
  <si>
    <t>THE GENOTYPIC SPECTRUM OF CLASSIC NONKETOTIC HYPERGLYCINEMIA DUE TO MUTATIONS IN GLDC AND AMT</t>
  </si>
  <si>
    <t>[Coughlin, Curtis, II; Swanson, Michael; Kronquist, Kathryn; Spector, Elaine; Creadon-Swindell, Geralyn; Scharer, Gunter; Van Hove, Johan] Univ Colorado, Dept Pediat, Genet Sect, Sch Med, Boulder, CO 80309 USA; [Kronquist, Kathryn; Spector, Elaine; Creadon-Swindell, Geralyn] Childrens Hosp Colorado, Mol Genet Lab, Dept Pathol &amp; Lab Med, Aurora, CO USA; [Acquaviva, Cecile; Vinaey-Saban, Christine] CHU Lyon, Serv Malad Hereditaires Metab, Lyon, France; [Hutchin, Tim; Bras-Goldberg, Ana] Birmingham Childrens Hosp, Birmingham, W Midlands, England; [Rodriguez-Pombo, Pilar; Bravo-Alonso, Irene; Perez-Cerda, Celia; Ugarte, Magdalena] Univ Autonoma Madrid, Ctr Diagnost Enfermedades Mol, Madrid, Spain; [Kure, Shigeo] Tohoku Univ, Sch Med, Dept Pediat, Sendai, Miyagi 980, Japan; [Vaisanen, Marja-Leena] Univ Oulu, Northern Finland Lab Ctr Nordlab, Oulu, Finland; [Rahikkala, Elisa; Moilanen, Jukka] Olu Univ Hosp, Med Res Ctr Oulu, Oulu, Finland; [Rahikkala, Elisa; Moilanen, Jukka] Univ Oulu, Oulu, Finland; [Mahieu, Vincent; Matthijs, Gert] Univ Leuven, Ctr Human Genet, Leuven, Belgium; [Scharer, Gunter] Childrens Hosp &amp; Clin Minnesota, Minneapolis, MN USA</t>
  </si>
  <si>
    <t>Jansen, JC; Cirak, S; van Scherpenzeel, M; Timal, S; Reunert, J; Rust, S; Perez, B; Vicogne, D; Krawitz, P; Wada, Y; Ashikov, A; Perez-Cerda, C; Medrano, C; Arnoldy, A; Hoischen, A; Huijben, K; Steenbergen, G; Quelhas, D; Diogo, L; Rymen, D; Jaeken, J; Guffon, N; Cheillan, D; van den Heuvel, LP; Maeda, Y; Kaiser, O; Schara, U; Gerner, P; van den Boogert, MAW; Holleboom, AG; Nassogne, MC; Sokal, E; Salomon, J; van den Bogaart, G; Drenth, JPH; Huynen, MA; Veltman, JA; Wevers, RA; Morava, E; Matthijs, G; Foulquier, F; Marquardt, T; Lefeber, DJ</t>
  </si>
  <si>
    <t>CCDC115 Deficiency Causes a Disorder of Golgi Homeostasis with Abnormal Protein Glycosylation</t>
  </si>
  <si>
    <t>[Jansen, Jos C.; Salomon, Jody; Drenth, Joost P. H.] Radboud Univ Nijmegen, Med Ctr, Dept Gastroenterol &amp; Hepatol, NL-6525 GA Nijmegen, Netherlands; [Jansen, Jos C.; van Scherpenzeel, Monique; Timal, Sharita; Ashikov, Angel; Huijben, Karin; Steenbergen, Gerry; van den Heuvel, Lambertus P.; Wevers, Ron A.; Lefeber, Dirk J.] Radboud Univ Nijmegen, Med Ctr, Radboud Inst Mol Life Sci, Translat Metab Lab, NL-6525 GA Nijmegen, Netherlands; [Cirak, Sebahattin] Uniklin Koln, Inst Humangenet, D-50931 Cologne, Germany; [Cirak, Sebahattin] Uniklin Koln, Klin &amp; Poliklin Kinder &amp; Jugendmed, D-50937 Cologne, Germany; [Cirak, Sebahattin] Uniklin Koln, Zentrum Mol Med, D-50931 Cologne, Germany; [van Scherpenzeel, Monique; Timal, Sharita; Ashikov, Angel; Lefeber, Dirk J.] Radboud Univ Nijmegen, Med Ctr, Dept Neurol, Donders Inst Brain Cognit &amp; Behav, NL-6525 GA Nijmegen, Netherlands; [Reunert, Janine; Rust, Stephan; Marquardt, Thorsten] Univ Munster, Dept Pediat, D-48149 Munster, Germany; [Perez, Belen; Perez-Cerda, Celia; Medrano, Celia] Univ Autonoma Madrid, Ctr Biol Mol Severo Ochoa UAM CSIC, Ctr Diagnost Enfermedades Mol, Campus Cantoblanco, E-28049 Madrid, Spain; [Perez, Belen; Perez-Cerda, Celia; Medrano, Celia] Ctr Invest Biomed Red Enfermedades Raras CIBERER, Madrid 28049, Spain; [Perez, Belen; Perez-Cerda, Celia; Medrano, Celia] Inst Invest Sanitaria IdiPAZ, Madrid 28049, Spain; [Vicogne, Dorothee; Foulquier, Francois] Univ Lille, CNRS UMR 8576, Struct &amp; Funct Glycobiol Unit, Federat Res Struct &amp; Funct Biochem Biomol Assembl, F-59655 Villeneuve Dascq, France; [Krawitz, Peter] Inst Med Genet, D-13353 Berlin, Germany; [Wada, Yoshinao] Osaka Med Ctr, Izumi, Osaka 5941101, Japan; [Wada, Yoshinao] Res Inst Maternal &amp; Child Hlth, Izumi, Osaka 5941101, Japan; [Arnoldy, Andrea] Univ Essen Gesamthsch, Dept Pediat, D-45122 Essen, Germany; [Hoischen, Alexander; Veltman, Joris A.] Radboud Univ Nijmegen, Med Ctr, Dept Human Genet, NL-6525 GA Nijmegen, Netherlands; [Quelhas, Dulce] Ctr Hosp Porto, Biochem Genet Unit, Ctr Genet Med Jacinto de Magalhaes, P-4050466 Oporto, Portugal; [Diogo, Luisa] Ctr Hosp Univ Coimbra, Hosp Pediat, Metab Dis Unit, Ctr Desenvolvimento Crianca, P-3000609 Coimbra, Portugal; [Rymen, Daisy; Jaeken, Jaak; Morava, Eva; Matthijs, Gert] Univ Leuven, Dept Pediat, B-3000 Louvain, Belgium; [Guffon, Nathalie; Cheillan, David] Hop Femme Mere Enfant, Ctr Reference Malad Hereditaires Metab, F-69677 Bron, France; [van den Heuvel, Lambertus P.] Radboud Univ Nijmegen, Med Ctr, Nijmegen Ctr Mitochondrial Disorders, Translat Metab Lab,Dept Pediat, NL-6525 GA Nijmegen, Netherlands; [Maeda, Yusuke] Osaka Univ, Microbial Dis Res Inst, 2-2 Yamadaoka, Suita, Osaka 5650871, Japan; [Kaiser, Olaf; Schara, Ulrike] Childrens Hosp Essen, Dept Pediat Neurol, D-45122 Essen, Germany; [Gerner, Patrick] Univ Hosp, Dept Pediat Gastroenterol Hepatol &amp; Endoscopy, D-79110 Freiburg, Germany; [van den Boogert, Marjolein A. W.; Holleboom, Adriaan G.] Univ Amsterdam, Acad Med Ctr, Dept Vasc Med, Meibergdreef 9, NL-1105 AZ Amsterdam, Netherlands; [Nassogne, Marie-Cecile; Sokal, Etienne] Catholic Univ Louvain, Clin Univ St Luc, B-1200 Woluwe St Lambert, Belgium; [van den Bogaart, Geert] Radboud Univ Nijmegen, Med Ctr, Dept Tumor Immunol, NL-6525 GA Nijmegen, Netherlands; [Huynen, Martijn A.] Radboud Univ Nijmegen, Med Ctr, Ctr Mol &amp; Biomol Informat, NL-6525 GA Nijmegen, Netherlands; [Veltman, Joris A.] Maastricht Univ, Med Ctr, Dept Clin Genet, NL-6229 HX Maastricht, Netherlands; [Morava, Eva] Tulane Univ, Sch Med, Dept Pediat, Hayward Genet Ctr, New Orleans, LA 70112 USA</t>
  </si>
  <si>
    <t>Lefeber, DJ (reprint author), Radboud Univ Nijmegen, Med Ctr, Radboud Inst Mol Life Sci, Translat Metab Lab, NL-6525 GA Nijmegen, Netherlands.; Lefeber, DJ (reprint author), Radboud Univ Nijmegen, Med Ctr, Dept Neurol, Donders Inst Brain Cognit &amp; Behav, NL-6525 GA Nijmegen, Netherlands.</t>
  </si>
  <si>
    <t>Ortigoza-Escobar, JD; Molero-Luis, M; Arias, A; Marti-Sanchez, L; Rodriguez-Pombo, P; Artuch, R; Perez-Duenas, B</t>
  </si>
  <si>
    <t>Treatment of genetic defects of thiamine transport and metabolism</t>
  </si>
  <si>
    <t>[Dario Ortigoza-Escobar, Juan; Marti-Sanchez, Laura; Perez-Duenas, Belen] Univ Barcelona, Hosp St Joan de Deu, Dept Child Neurol, Passeig St Joan de Deu 2, Barcelona 08950, Spain; [Molero-Luis, Marta; Marti-Sanchez, Laura; Artuch, Rafael] Univ Barcelona, Hosp St Joan de Deu, Clin Biochem, Barcelona, Spain; [Arias, Angela] Hosp Clin Barcelona, Dept Biochem &amp; Mol Genet, Div Inborn Errors Metab IBC, Barcelona, Spain; [Rodriguez-Pombo, Pilar] Univ Autonoma Madrid, Ctr Biol Mol Severo Ochoa CSIC UAM, IDIPAZ, Ctr Diagnost Enfermedades Mol CEDEM,Dept Biol Mol, Madrid, Spain; [Molero-Luis, Marta; Arias, Angela; Rodriguez-Pombo, Pilar; Artuch, Rafael; Perez-Duenas, Belen] ISCIII, Ctr Biomed Res Rare Dis CIBERER, Madrid, Spain; [Dario Ortigoza-Escobar, Juan] Hosp Gen Granollers, Dept Child Neurol, Barcelona, Spain</t>
  </si>
  <si>
    <t>Perez-Duenas, B (reprint author), Univ Barcelona, Hosp St Joan de Deu, Dept Child Neurol, Passeig St Joan de Deu 2, Barcelona 08950, Spain.</t>
  </si>
  <si>
    <t>Ortigoza-Escobar, JD; Molero-Luis, M; Arias, A; Oyarzabal, A; Darin, N; Serrano, M; Garcia-Cazorla, A; Tondo, M; Hernandez, M; Garcia-Villoria, J; Casado, M; Gort, L; Mayr, JA; Rodriguez-Pombo, P; Ribes, A; Artuch, R; Perez-Duenas, B</t>
  </si>
  <si>
    <t>Free-thiamine is a potential biomarker of thiamine transporter-2 deficiency: a treatable cause of Leigh syndrome</t>
  </si>
  <si>
    <t>[Dario Ortigoza-Escobar, Juan; Serrano, Mercedes; Garcia-Cazorla, Angels; Perez-Duenas, Belen] Univ Barcelona, Dept Child Neurol, Hosp St Joan de Deu, Passeig St Joan de Deu 2, Barcelona, Spain; [Molero-Luis, Marta; Tondo, Mireia; Hernandez, Maria; Casado, Mercedes; Artuch, Rafael] Univ Barcelona, Dept Clin Biochem, Hosp St Joan de Deu, Barcelona, Spain; [Arias, Angela; Garcia-Villoria, Judit; Gort, Laura; Ribes, Antonia] Hosp Clin Barcelona, Dept Biochem &amp; Mol Genet, Div Inborn Errors Metabolism IBC, Barcelona, Spain; [Arias, Angela; Serrano, Mercedes; Garcia-Cazorla, Angels; Garcia-Villoria, Judit; Casado, Mercedes; Gort, Laura; Rodriguez-Pombo, Pilar; Ribes, Antonia; Artuch, Rafael; Perez-Duenas, Belen] ISCIII, Ctr Biomed Res Rare Dis CIBERER, Barcelona, Spain; [Oyarzabal, Alfonso; Rodriguez-Pombo, Pilar] Univ Autonoma Madrid, IDIPAZ, Ctr Diagnost Enfermedades Mol CEDEM, Dept Mol Biol,Ctr Biol Mol Severo Ochoa CSIC UAM, Madrid, Spain; [Darin, Niklas] Gothenburg Univ, Dept Paediat, Sahlgrenska Acad, Gothenburg, Sweden; [Mayr, Johannes A.] Paracelsus Med Univ Salzburg, Dept Paediat, A-5020 Salzburg, Austria</t>
  </si>
  <si>
    <t>Perez-Duenas, B (reprint author), Univ Barcelona, Dept Child Neurol, Hosp St Joan de Deu, Passeig St Joan de Deu 2, Barcelona, Spain.</t>
  </si>
  <si>
    <t>Garcia-Villoria, J; Navarro-Sastre, A; Fons, C; Perez-Cerda, C; Baldellou, A; Fuentes-Castello, MA; Gonzalez, I; Hernandez-Gonzalez, A; Fernandez, C; Campistol, J; Delpiccolo, C; Cortes, N; Messeguer, A; Briones, P; Ribes, A</t>
  </si>
  <si>
    <t>Study of patients and carriers with 2-methyl-3-hydroxybutyryl-CoA dehydrogenase (MHBD) deficiency: Difficulties in the diagnosis (vol 42, pg 27, 2009)</t>
  </si>
  <si>
    <t>[Garcia-Villoria, Judit; Navarro-Sastre, Aleix; Fernandez, Cristina; Briones, Paz; Ribes, Antonia] Hosp Clin Barcelona, Secc Errores Congenitos Metab IBC, Serv Bioquim &amp; Genet Mol, Barcelona 08028, Spain; [Garcia-Villoria, Judit; Navarro-Sastre, Aleix; Fernandez, Cristina; Briones, Paz; Ribes, Antonia] Hosp Clin Barcelona, CIBER Enfermedades Raras CIBERER, Barcelona 08028, Spain; [Fons, Carme; Campistol, Jaume] Hosp St Joan de Deu, Serv Neurol, Barcelona, Spain; [Fons, Carme; Perez-Cerda, Celia; Campistol, Jaume] CIBER Enfermedades Raras CIBERER, Barcelona, Spain; [Perez-Cerda, Celia] Univ Autonoma Madrid, Ctr Diagnost Enfermedades Mol, Madrid, Spain; [Baldellou, Antonio] Hosp Miguel Server, Unidad Enfermedades Metab, Zaragoza, Spain; [Angel Fuentes-Castello, Miguel] Hosp Gen Univ Elx, Serv Pediat, Alicante, Spain; [Gonzalez, Inmaculada] Hosp Virgen Arrixaca, Secc Metabolopatias, Ctr Bioquim &amp; Genet Clin, Murcia, Spain; [Hernandez-Gonzalez, Arturo] Hosp Univ Puerta del Mar, Serv Pediat, Cadiz, Spain; [Delpiccolo, Carina; Cortes, Nuria; Messeguer, Angel; Briones, Paz] IIQAB CSIC, Dept Biol Organ Chem, Barcelona, Spain</t>
  </si>
  <si>
    <t>Ribes, A (reprint author), Hosp Clin Barcelona, Secc Errores Congenitos Metab, Serv Bioquim &amp; Genet Mol, C Mejla Lequerica S-N Edificio Helios 3 Planta Ba, Barcelona 08028, Spain.</t>
  </si>
  <si>
    <t>84/166</t>
  </si>
</sst>
</file>

<file path=xl/styles.xml><?xml version="1.0" encoding="utf-8"?>
<styleSheet xmlns="http://schemas.openxmlformats.org/spreadsheetml/2006/main">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rgb="FF000000"/>
      <name val="Arial"/>
      <family val="2"/>
    </font>
    <font>
      <sz val="8"/>
      <color rgb="FF000000"/>
      <name val="Arial"/>
      <family val="2"/>
    </font>
    <font>
      <sz val="8"/>
      <color rgb="FF005A84"/>
      <name val="Arial"/>
      <family val="2"/>
    </font>
    <font>
      <u/>
      <sz val="10"/>
      <color indexed="12"/>
      <name val="Arial"/>
      <family val="2"/>
    </font>
    <font>
      <b/>
      <sz val="10"/>
      <name val="Gill Sans MT"/>
      <family val="2"/>
    </font>
    <font>
      <sz val="10"/>
      <name val="Gill Sans MT"/>
      <family val="2"/>
    </font>
    <font>
      <b/>
      <sz val="11"/>
      <name val="Calibri"/>
      <family val="2"/>
      <scheme val="minor"/>
    </font>
    <font>
      <sz val="11"/>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C000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alignment vertical="top"/>
      <protection locked="0"/>
    </xf>
  </cellStyleXfs>
  <cellXfs count="82">
    <xf numFmtId="0" fontId="0" fillId="0" borderId="0" xfId="0"/>
    <xf numFmtId="0" fontId="18" fillId="33" borderId="10" xfId="0" applyFont="1" applyFill="1" applyBorder="1" applyAlignment="1">
      <alignment horizontal="center" wrapText="1"/>
    </xf>
    <xf numFmtId="0" fontId="0" fillId="34" borderId="0" xfId="0" applyFill="1"/>
    <xf numFmtId="15" fontId="0" fillId="34" borderId="0" xfId="0" applyNumberFormat="1" applyFill="1"/>
    <xf numFmtId="0" fontId="18" fillId="0" borderId="0" xfId="0" applyFont="1" applyFill="1"/>
    <xf numFmtId="0" fontId="0" fillId="0" borderId="0" xfId="0" applyFill="1"/>
    <xf numFmtId="0" fontId="19" fillId="0" borderId="0" xfId="0" applyFont="1" applyFill="1"/>
    <xf numFmtId="17" fontId="0" fillId="0" borderId="0" xfId="0" applyNumberFormat="1" applyFill="1"/>
    <xf numFmtId="17" fontId="19" fillId="0" borderId="0" xfId="0" applyNumberFormat="1" applyFont="1" applyFill="1"/>
    <xf numFmtId="0" fontId="0" fillId="0" borderId="0" xfId="0" applyFont="1" applyFill="1"/>
    <xf numFmtId="16" fontId="0" fillId="0" borderId="0" xfId="0" applyNumberFormat="1" applyFill="1"/>
    <xf numFmtId="16" fontId="19" fillId="0" borderId="0" xfId="0" applyNumberFormat="1" applyFont="1" applyFill="1"/>
    <xf numFmtId="15" fontId="0" fillId="0" borderId="0" xfId="0" applyNumberFormat="1" applyFill="1"/>
    <xf numFmtId="15" fontId="19" fillId="0" borderId="0" xfId="0" applyNumberFormat="1" applyFont="1" applyFill="1"/>
    <xf numFmtId="0" fontId="20" fillId="0" borderId="0" xfId="0" applyFont="1" applyFill="1"/>
    <xf numFmtId="0" fontId="21" fillId="0" borderId="0" xfId="0" applyFont="1" applyFill="1"/>
    <xf numFmtId="0" fontId="23" fillId="0" borderId="0" xfId="42" applyFill="1" applyAlignment="1" applyProtection="1">
      <alignment wrapText="1"/>
    </xf>
    <xf numFmtId="0" fontId="0" fillId="0" borderId="0" xfId="0" applyFill="1" applyAlignment="1">
      <alignment wrapText="1"/>
    </xf>
    <xf numFmtId="0" fontId="22" fillId="0" borderId="0" xfId="0" applyFont="1" applyFill="1"/>
    <xf numFmtId="17" fontId="0" fillId="34" borderId="0" xfId="0" applyNumberFormat="1" applyFill="1"/>
    <xf numFmtId="0" fontId="18" fillId="35" borderId="10" xfId="0" applyFont="1" applyFill="1" applyBorder="1" applyAlignment="1">
      <alignment horizontal="center" wrapText="1"/>
    </xf>
    <xf numFmtId="0" fontId="0" fillId="35" borderId="0" xfId="0" applyFill="1"/>
    <xf numFmtId="15" fontId="0" fillId="35" borderId="0" xfId="0" applyNumberFormat="1" applyFill="1"/>
    <xf numFmtId="0" fontId="0" fillId="35" borderId="10" xfId="0" applyFill="1" applyBorder="1"/>
    <xf numFmtId="0" fontId="0" fillId="35" borderId="12" xfId="0" applyFill="1" applyBorder="1"/>
    <xf numFmtId="0" fontId="18" fillId="35" borderId="0" xfId="0" applyFont="1" applyFill="1" applyBorder="1" applyAlignment="1">
      <alignment horizontal="center" wrapText="1"/>
    </xf>
    <xf numFmtId="0" fontId="18" fillId="33" borderId="0" xfId="0" applyFont="1" applyFill="1" applyBorder="1" applyAlignment="1">
      <alignment horizontal="center" wrapText="1"/>
    </xf>
    <xf numFmtId="0" fontId="0" fillId="0" borderId="0" xfId="0" applyBorder="1"/>
    <xf numFmtId="0" fontId="0" fillId="0" borderId="10" xfId="0" applyBorder="1"/>
    <xf numFmtId="0" fontId="0" fillId="35" borderId="0" xfId="0" applyFill="1" applyBorder="1"/>
    <xf numFmtId="15" fontId="0" fillId="35" borderId="0" xfId="0" applyNumberFormat="1" applyFill="1" applyBorder="1"/>
    <xf numFmtId="0" fontId="0" fillId="0" borderId="12" xfId="0" applyBorder="1"/>
    <xf numFmtId="0" fontId="0" fillId="33" borderId="10" xfId="0" applyFill="1" applyBorder="1"/>
    <xf numFmtId="0" fontId="0" fillId="33" borderId="0" xfId="0" applyFill="1"/>
    <xf numFmtId="0" fontId="25" fillId="33" borderId="0" xfId="0" applyFont="1" applyFill="1" applyBorder="1" applyAlignment="1">
      <alignment horizontal="center"/>
    </xf>
    <xf numFmtId="0" fontId="0" fillId="0" borderId="0" xfId="0" applyAlignment="1"/>
    <xf numFmtId="0" fontId="0" fillId="33" borderId="10" xfId="0" applyFill="1" applyBorder="1" applyAlignment="1"/>
    <xf numFmtId="0" fontId="0" fillId="33" borderId="0" xfId="0" applyFill="1" applyAlignment="1"/>
    <xf numFmtId="0" fontId="25" fillId="33" borderId="0" xfId="0" applyFont="1" applyFill="1" applyBorder="1" applyAlignment="1"/>
    <xf numFmtId="0" fontId="0" fillId="33" borderId="0" xfId="0" applyFill="1" applyBorder="1" applyAlignment="1"/>
    <xf numFmtId="0" fontId="0" fillId="35" borderId="0" xfId="0" applyFill="1" applyAlignment="1"/>
    <xf numFmtId="0" fontId="0" fillId="35" borderId="10" xfId="0" applyFill="1" applyBorder="1" applyAlignment="1"/>
    <xf numFmtId="0" fontId="0" fillId="35" borderId="12" xfId="0" applyFill="1" applyBorder="1" applyAlignment="1"/>
    <xf numFmtId="0" fontId="0" fillId="35" borderId="0" xfId="0" applyFill="1" applyBorder="1" applyAlignment="1"/>
    <xf numFmtId="0" fontId="0" fillId="35" borderId="0" xfId="0" applyFill="1" applyAlignment="1">
      <alignment horizontal="center"/>
    </xf>
    <xf numFmtId="0" fontId="0" fillId="0" borderId="0" xfId="0" applyAlignment="1">
      <alignment horizontal="center"/>
    </xf>
    <xf numFmtId="0" fontId="0" fillId="35" borderId="12" xfId="0" applyFill="1" applyBorder="1" applyAlignment="1">
      <alignment horizontal="center"/>
    </xf>
    <xf numFmtId="0" fontId="0" fillId="35" borderId="10" xfId="0" applyFill="1" applyBorder="1" applyAlignment="1">
      <alignment horizontal="center"/>
    </xf>
    <xf numFmtId="17" fontId="0" fillId="35" borderId="10" xfId="0" applyNumberFormat="1" applyFill="1" applyBorder="1" applyAlignment="1">
      <alignment horizontal="center"/>
    </xf>
    <xf numFmtId="16" fontId="0" fillId="35" borderId="10" xfId="0" applyNumberFormat="1" applyFill="1"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17" fontId="0" fillId="0" borderId="10" xfId="0" applyNumberFormat="1" applyBorder="1" applyAlignment="1">
      <alignment horizontal="center"/>
    </xf>
    <xf numFmtId="17" fontId="0" fillId="35" borderId="12" xfId="0" applyNumberFormat="1" applyFill="1" applyBorder="1" applyAlignment="1">
      <alignment horizontal="center"/>
    </xf>
    <xf numFmtId="0" fontId="0" fillId="35" borderId="0" xfId="0" applyFill="1" applyBorder="1" applyAlignment="1">
      <alignment horizontal="center"/>
    </xf>
    <xf numFmtId="0" fontId="25" fillId="35" borderId="0" xfId="0" applyFont="1" applyFill="1" applyBorder="1" applyAlignment="1">
      <alignment horizontal="center"/>
    </xf>
    <xf numFmtId="0" fontId="25" fillId="35" borderId="0" xfId="0" applyFont="1" applyFill="1" applyBorder="1" applyAlignment="1"/>
    <xf numFmtId="0" fontId="25" fillId="36" borderId="10" xfId="0" applyFont="1" applyFill="1" applyBorder="1" applyAlignment="1">
      <alignment horizontal="center"/>
    </xf>
    <xf numFmtId="0" fontId="25" fillId="36" borderId="13" xfId="0" applyFont="1" applyFill="1" applyBorder="1" applyAlignment="1">
      <alignment horizontal="center"/>
    </xf>
    <xf numFmtId="0" fontId="24" fillId="37" borderId="10" xfId="0" applyFont="1" applyFill="1" applyBorder="1" applyAlignment="1">
      <alignment horizontal="center"/>
    </xf>
    <xf numFmtId="0" fontId="24" fillId="37" borderId="10" xfId="0" applyFont="1" applyFill="1" applyBorder="1" applyAlignment="1"/>
    <xf numFmtId="0" fontId="24" fillId="37" borderId="12" xfId="0" applyFont="1" applyFill="1" applyBorder="1" applyAlignment="1">
      <alignment horizontal="center"/>
    </xf>
    <xf numFmtId="0" fontId="24" fillId="37" borderId="11" xfId="0" applyFont="1" applyFill="1" applyBorder="1" applyAlignment="1">
      <alignment horizontal="center"/>
    </xf>
    <xf numFmtId="0" fontId="0" fillId="33" borderId="10" xfId="0" applyFill="1" applyBorder="1" applyAlignment="1">
      <alignment horizontal="center"/>
    </xf>
    <xf numFmtId="0" fontId="0" fillId="33" borderId="0" xfId="0" applyFill="1" applyAlignment="1">
      <alignment horizontal="center"/>
    </xf>
    <xf numFmtId="0" fontId="0" fillId="33" borderId="0" xfId="0" applyFill="1" applyBorder="1" applyAlignment="1">
      <alignment horizontal="center"/>
    </xf>
    <xf numFmtId="0" fontId="0" fillId="0" borderId="10" xfId="0" applyFill="1" applyBorder="1"/>
    <xf numFmtId="0" fontId="0" fillId="0" borderId="10" xfId="0" applyFill="1" applyBorder="1" applyAlignment="1">
      <alignment horizontal="center"/>
    </xf>
    <xf numFmtId="17" fontId="0" fillId="0" borderId="10" xfId="0" applyNumberFormat="1" applyFill="1" applyBorder="1" applyAlignment="1">
      <alignment horizontal="center"/>
    </xf>
    <xf numFmtId="0" fontId="0" fillId="38" borderId="0" xfId="0" applyFill="1"/>
    <xf numFmtId="16" fontId="0" fillId="38" borderId="0" xfId="0" applyNumberFormat="1" applyFill="1"/>
    <xf numFmtId="16" fontId="0" fillId="34" borderId="0" xfId="0" applyNumberFormat="1" applyFill="1"/>
    <xf numFmtId="0" fontId="16" fillId="35" borderId="10" xfId="0" applyFont="1" applyFill="1" applyBorder="1" applyAlignment="1">
      <alignment horizontal="center"/>
    </xf>
    <xf numFmtId="0" fontId="0" fillId="35" borderId="10" xfId="0" applyFill="1" applyBorder="1" applyAlignment="1">
      <alignment horizontal="left"/>
    </xf>
    <xf numFmtId="0" fontId="16" fillId="0" borderId="10" xfId="0" applyFont="1" applyFill="1" applyBorder="1" applyAlignment="1">
      <alignment horizontal="center"/>
    </xf>
    <xf numFmtId="0" fontId="26" fillId="0" borderId="10" xfId="0" applyFont="1" applyFill="1" applyBorder="1" applyAlignment="1">
      <alignment horizontal="center"/>
    </xf>
    <xf numFmtId="0" fontId="27" fillId="0" borderId="12" xfId="0" applyFont="1" applyFill="1" applyBorder="1"/>
    <xf numFmtId="0" fontId="27" fillId="0" borderId="12" xfId="0" applyFont="1" applyFill="1" applyBorder="1" applyAlignment="1">
      <alignment horizontal="center"/>
    </xf>
    <xf numFmtId="0" fontId="27" fillId="0" borderId="0" xfId="0" applyFont="1" applyFill="1"/>
    <xf numFmtId="0" fontId="16" fillId="34" borderId="10" xfId="0" applyFont="1" applyFill="1" applyBorder="1" applyAlignment="1">
      <alignment horizontal="center"/>
    </xf>
    <xf numFmtId="0" fontId="0" fillId="34" borderId="10" xfId="0" applyFill="1" applyBorder="1"/>
    <xf numFmtId="0" fontId="0" fillId="34" borderId="10" xfId="0" applyFill="1"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BE1095"/>
  <sheetViews>
    <sheetView tabSelected="1" workbookViewId="0">
      <selection activeCell="F7" sqref="F7"/>
    </sheetView>
  </sheetViews>
  <sheetFormatPr baseColWidth="10" defaultColWidth="11.33203125" defaultRowHeight="14.4"/>
  <cols>
    <col min="1" max="1" width="11.33203125" style="21"/>
    <col min="2" max="2" width="11.33203125" style="21" customWidth="1"/>
    <col min="3" max="3" width="11.33203125" style="21"/>
    <col min="4" max="4" width="11.33203125" style="44"/>
    <col min="5" max="5" width="9.33203125" style="44" customWidth="1"/>
    <col min="6" max="6" width="9" style="44" customWidth="1"/>
    <col min="7" max="7" width="7.77734375" style="44" hidden="1" customWidth="1"/>
    <col min="8" max="8" width="9.33203125" style="44" hidden="1" customWidth="1"/>
    <col min="9" max="9" width="6.6640625" style="44" customWidth="1"/>
    <col min="10" max="10" width="11.88671875" style="44" hidden="1" customWidth="1"/>
    <col min="11" max="14" width="0" style="44" hidden="1" customWidth="1"/>
    <col min="15" max="15" width="5.21875" style="44" customWidth="1"/>
    <col min="16" max="16" width="4.77734375" style="44" customWidth="1"/>
    <col min="17" max="17" width="6.109375" style="44" customWidth="1"/>
    <col min="18" max="18" width="5.77734375" style="44" customWidth="1"/>
    <col min="19" max="19" width="8.77734375" style="44" customWidth="1"/>
    <col min="20" max="16384" width="11.33203125" style="21"/>
  </cols>
  <sheetData>
    <row r="1" spans="1:56" s="25" customFormat="1" ht="39.6">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56">
      <c r="A2" s="23" t="s">
        <v>7390</v>
      </c>
      <c r="B2" s="23" t="s">
        <v>7391</v>
      </c>
      <c r="C2" s="23" t="s">
        <v>7392</v>
      </c>
      <c r="D2" s="47" t="s">
        <v>10</v>
      </c>
      <c r="E2" s="47">
        <f>VLOOKUP(M2,Revistas!$B$2:$H$64092,2,FALSE)</f>
        <v>4.4089999999999998</v>
      </c>
      <c r="F2" s="47" t="str">
        <f>VLOOKUP(M2,Revistas!$B$2:$H$64092,3,FALSE)</f>
        <v>Q1</v>
      </c>
      <c r="G2" s="47" t="str">
        <f>VLOOKUP(M2,Revistas!$B$2:$H$64092,4,FALSE)</f>
        <v>CLINICAL NEUROLOGY - SCIE;</v>
      </c>
      <c r="H2" s="47" t="str">
        <f>VLOOKUP(M2,Revistas!$B$2:$H$64092,5,FALSE)</f>
        <v>32/193</v>
      </c>
      <c r="I2" s="47" t="str">
        <f>VLOOKUP(M2,Revistas!$B$2:$H$64092,6,FALSE)</f>
        <v>NO</v>
      </c>
      <c r="J2" s="47" t="s">
        <v>7393</v>
      </c>
      <c r="K2" s="47" t="s">
        <v>7394</v>
      </c>
      <c r="L2" s="47">
        <v>0</v>
      </c>
      <c r="M2" s="47" t="s">
        <v>7395</v>
      </c>
      <c r="N2" s="47" t="s">
        <v>75</v>
      </c>
      <c r="O2" s="47">
        <v>2016</v>
      </c>
      <c r="P2" s="47">
        <v>26</v>
      </c>
      <c r="Q2" s="47">
        <v>10</v>
      </c>
      <c r="R2" s="47">
        <v>1562</v>
      </c>
      <c r="S2" s="47">
        <v>1578</v>
      </c>
    </row>
    <row r="3" spans="1:56">
      <c r="A3" s="23" t="s">
        <v>7712</v>
      </c>
      <c r="B3" s="23" t="s">
        <v>7713</v>
      </c>
      <c r="C3" s="23" t="s">
        <v>7714</v>
      </c>
      <c r="D3" s="47" t="s">
        <v>215</v>
      </c>
      <c r="E3" s="47">
        <f>VLOOKUP(M3,Revistas!$B$2:$H$64092,2,FALSE)</f>
        <v>1.7330000000000001</v>
      </c>
      <c r="F3" s="47" t="str">
        <f>VLOOKUP(M3,Revistas!$B$2:$H$64092,3,FALSE)</f>
        <v>Q2</v>
      </c>
      <c r="G3" s="47" t="str">
        <f>VLOOKUP(M3,Revistas!$B$2:$H$64092,4,FALSE)</f>
        <v>HEALTH CARE SCIENCES &amp; SERVICES - SCIE</v>
      </c>
      <c r="H3" s="47" t="str">
        <f>VLOOKUP(M3,Revistas!$B$2:$H$64092,5,FALSE)</f>
        <v>43/88</v>
      </c>
      <c r="I3" s="47" t="str">
        <f>VLOOKUP(M3,Revistas!$B$2:$H$64092,6,FALSE)</f>
        <v>NO</v>
      </c>
      <c r="J3" s="47" t="s">
        <v>7715</v>
      </c>
      <c r="K3" s="47" t="s">
        <v>7716</v>
      </c>
      <c r="L3" s="47">
        <v>0</v>
      </c>
      <c r="M3" s="47" t="s">
        <v>7717</v>
      </c>
      <c r="N3" s="47" t="s">
        <v>828</v>
      </c>
      <c r="O3" s="47">
        <v>2016</v>
      </c>
      <c r="P3" s="47">
        <v>31</v>
      </c>
      <c r="Q3" s="47">
        <v>1</v>
      </c>
      <c r="R3" s="47">
        <v>94</v>
      </c>
      <c r="S3" s="47">
        <v>94</v>
      </c>
    </row>
    <row r="4" spans="1:56">
      <c r="A4" s="23" t="s">
        <v>7592</v>
      </c>
      <c r="B4" s="23" t="s">
        <v>7593</v>
      </c>
      <c r="C4" s="23" t="s">
        <v>5755</v>
      </c>
      <c r="D4" s="47" t="s">
        <v>19</v>
      </c>
      <c r="E4" s="47">
        <f>VLOOKUP(M4,Revistas!$B$2:$H$64092,2,FALSE)</f>
        <v>1.528</v>
      </c>
      <c r="F4" s="47" t="str">
        <f>VLOOKUP(M4,Revistas!$B$2:$H$64092,3,FALSE)</f>
        <v>Q2</v>
      </c>
      <c r="G4" s="47" t="str">
        <f>VLOOKUP(M4,Revistas!$B$2:$H$64092,4,FALSE)</f>
        <v>MEDICINE, GENERAL &amp; INTERNAL - SCIE</v>
      </c>
      <c r="H4" s="47" t="str">
        <f>VLOOKUP(M4,Revistas!$B$2:$H$64092,5,FALSE)</f>
        <v>65/155</v>
      </c>
      <c r="I4" s="47" t="str">
        <f>VLOOKUP(M4,Revistas!$B$2:$H$64092,6,FALSE)</f>
        <v>NO</v>
      </c>
      <c r="J4" s="47" t="s">
        <v>7594</v>
      </c>
      <c r="K4" s="47" t="s">
        <v>7595</v>
      </c>
      <c r="L4" s="47">
        <v>0</v>
      </c>
      <c r="M4" s="47" t="s">
        <v>5756</v>
      </c>
      <c r="N4" s="47" t="s">
        <v>206</v>
      </c>
      <c r="O4" s="47">
        <v>2016</v>
      </c>
      <c r="P4" s="47">
        <v>46</v>
      </c>
      <c r="Q4" s="47">
        <v>5</v>
      </c>
      <c r="R4" s="47">
        <v>583</v>
      </c>
      <c r="S4" s="47">
        <v>589</v>
      </c>
    </row>
    <row r="5" spans="1:56">
      <c r="A5" s="23" t="s">
        <v>7603</v>
      </c>
      <c r="B5" s="23" t="s">
        <v>7604</v>
      </c>
      <c r="C5" s="23" t="s">
        <v>3298</v>
      </c>
      <c r="D5" s="47" t="s">
        <v>215</v>
      </c>
      <c r="E5" s="47">
        <f>VLOOKUP(M5,Revistas!$B$2:$H$64092,2,FALSE)</f>
        <v>2.5910000000000002</v>
      </c>
      <c r="F5" s="47" t="str">
        <f>VLOOKUP(M5,Revistas!$B$2:$H$64092,3,FALSE)</f>
        <v>Q1</v>
      </c>
      <c r="G5" s="47" t="str">
        <f>VLOOKUP(M5,Revistas!$B$2:$H$64092,4,FALSE)</f>
        <v>MEDICINE, GENERAL &amp; INTERNAL - SCIE</v>
      </c>
      <c r="H5" s="47" t="str">
        <f>VLOOKUP(M5,Revistas!$B$2:$H$64092,5,FALSE)</f>
        <v>31/155</v>
      </c>
      <c r="I5" s="47" t="str">
        <f>VLOOKUP(M5,Revistas!$B$2:$H$64092,6,FALSE)</f>
        <v>NO</v>
      </c>
      <c r="J5" s="47" t="s">
        <v>7605</v>
      </c>
      <c r="K5" s="47" t="s">
        <v>7606</v>
      </c>
      <c r="L5" s="47">
        <v>1</v>
      </c>
      <c r="M5" s="47" t="s">
        <v>3301</v>
      </c>
      <c r="N5" s="47" t="s">
        <v>206</v>
      </c>
      <c r="O5" s="47">
        <v>2016</v>
      </c>
      <c r="P5" s="47">
        <v>30</v>
      </c>
      <c r="Q5" s="47"/>
      <c r="R5" s="47" t="s">
        <v>7607</v>
      </c>
      <c r="S5" s="47" t="s">
        <v>7608</v>
      </c>
    </row>
    <row r="6" spans="1:56">
      <c r="A6" s="23" t="s">
        <v>7674</v>
      </c>
      <c r="B6" s="23" t="s">
        <v>7675</v>
      </c>
      <c r="C6" s="23" t="s">
        <v>5146</v>
      </c>
      <c r="D6" s="47" t="s">
        <v>19</v>
      </c>
      <c r="E6" s="47">
        <f>VLOOKUP(M6,Revistas!$B$2:$H$64092,2,FALSE)</f>
        <v>2.6429999999999998</v>
      </c>
      <c r="F6" s="47" t="str">
        <f>VLOOKUP(M6,Revistas!$B$2:$H$64092,3,FALSE)</f>
        <v>Q1</v>
      </c>
      <c r="G6" s="47" t="str">
        <f>VLOOKUP(M6,Revistas!$B$2:$H$64092,4,FALSE)</f>
        <v>MEDICINE, GENERAL &amp; INTERNAL - SCIE;</v>
      </c>
      <c r="H6" s="47" t="str">
        <f>VLOOKUP(M6,Revistas!$B$2:$H$64092,5,FALSE)</f>
        <v>30/155</v>
      </c>
      <c r="I6" s="47" t="str">
        <f>VLOOKUP(M6,Revistas!$B$2:$H$64092,6,FALSE)</f>
        <v>NO</v>
      </c>
      <c r="J6" s="47" t="s">
        <v>7676</v>
      </c>
      <c r="K6" s="47" t="s">
        <v>7677</v>
      </c>
      <c r="L6" s="47">
        <v>2</v>
      </c>
      <c r="M6" s="47" t="s">
        <v>5147</v>
      </c>
      <c r="N6" s="47"/>
      <c r="O6" s="47">
        <v>2016</v>
      </c>
      <c r="P6" s="47">
        <v>32</v>
      </c>
      <c r="Q6" s="47">
        <v>7</v>
      </c>
      <c r="R6" s="47">
        <v>1201</v>
      </c>
      <c r="S6" s="47">
        <v>1207</v>
      </c>
    </row>
    <row r="7" spans="1:56">
      <c r="A7" s="23" t="s">
        <v>7362</v>
      </c>
      <c r="B7" s="23" t="s">
        <v>7363</v>
      </c>
      <c r="C7" s="23" t="s">
        <v>757</v>
      </c>
      <c r="D7" s="47" t="s">
        <v>19</v>
      </c>
      <c r="E7" s="47">
        <f>VLOOKUP(M7,Revistas!$B$2:$H$64092,2,FALSE)</f>
        <v>4.0209999999999999</v>
      </c>
      <c r="F7" s="47" t="str">
        <f>VLOOKUP(M7,Revistas!$B$2:$H$64092,3,FALSE)</f>
        <v>Q2</v>
      </c>
      <c r="G7" s="47" t="str">
        <f>VLOOKUP(M7,Revistas!$B$2:$H$64092,4,FALSE)</f>
        <v>CARDIAC &amp; CARDIOVASCULAR SYSTEMS - SCIE</v>
      </c>
      <c r="H7" s="47" t="str">
        <f>VLOOKUP(M7,Revistas!$B$2:$H$64092,5,FALSE)</f>
        <v>32/124</v>
      </c>
      <c r="I7" s="47" t="str">
        <f>VLOOKUP(M7,Revistas!$B$2:$H$64092,6,FALSE)</f>
        <v>NO</v>
      </c>
      <c r="J7" s="47" t="s">
        <v>7364</v>
      </c>
      <c r="K7" s="47" t="s">
        <v>7365</v>
      </c>
      <c r="L7" s="47">
        <v>0</v>
      </c>
      <c r="M7" s="47" t="s">
        <v>760</v>
      </c>
      <c r="N7" s="47" t="s">
        <v>548</v>
      </c>
      <c r="O7" s="47">
        <v>2016</v>
      </c>
      <c r="P7" s="47">
        <v>18</v>
      </c>
      <c r="Q7" s="47">
        <v>11</v>
      </c>
      <c r="R7" s="47">
        <v>1726</v>
      </c>
      <c r="S7" s="47">
        <v>1734</v>
      </c>
    </row>
    <row r="8" spans="1:56">
      <c r="A8" s="23" t="s">
        <v>7396</v>
      </c>
      <c r="B8" s="23" t="s">
        <v>7397</v>
      </c>
      <c r="C8" s="23" t="s">
        <v>664</v>
      </c>
      <c r="D8" s="47" t="s">
        <v>19</v>
      </c>
      <c r="E8" s="47">
        <f>VLOOKUP(M8,Revistas!$B$2:$H$64092,2,FALSE)</f>
        <v>4.1239999999999997</v>
      </c>
      <c r="F8" s="47" t="str">
        <f>VLOOKUP(M8,Revistas!$B$2:$H$64092,3,FALSE)</f>
        <v>Q1</v>
      </c>
      <c r="G8" s="47" t="str">
        <f>VLOOKUP(M8,Revistas!$B$2:$H$64092,4,FALSE)</f>
        <v>CARDIAC &amp; CARDIOVASCULAR SYSTEMS - SCIE</v>
      </c>
      <c r="H8" s="47" t="str">
        <f>VLOOKUP(M8,Revistas!$B$2:$H$64092,5,FALSE)</f>
        <v>31/124</v>
      </c>
      <c r="I8" s="47" t="str">
        <f>VLOOKUP(M8,Revistas!$B$2:$H$64092,6,FALSE)</f>
        <v>NO</v>
      </c>
      <c r="J8" s="47" t="s">
        <v>7398</v>
      </c>
      <c r="K8" s="47" t="s">
        <v>7399</v>
      </c>
      <c r="L8" s="47">
        <v>1</v>
      </c>
      <c r="M8" s="47" t="s">
        <v>667</v>
      </c>
      <c r="N8" s="47" t="s">
        <v>75</v>
      </c>
      <c r="O8" s="47">
        <v>2016</v>
      </c>
      <c r="P8" s="47">
        <v>80</v>
      </c>
      <c r="Q8" s="47">
        <v>10</v>
      </c>
      <c r="R8" s="47">
        <v>2102</v>
      </c>
      <c r="S8" s="47">
        <v>2108</v>
      </c>
    </row>
    <row r="9" spans="1:56">
      <c r="A9" s="23" t="s">
        <v>7377</v>
      </c>
      <c r="B9" s="23" t="s">
        <v>7378</v>
      </c>
      <c r="C9" s="23" t="s">
        <v>631</v>
      </c>
      <c r="D9" s="47" t="s">
        <v>215</v>
      </c>
      <c r="E9" s="47">
        <f>VLOOKUP(M9,Revistas!$B$2:$H$64092,2,FALSE)</f>
        <v>4.5960000000000001</v>
      </c>
      <c r="F9" s="47" t="str">
        <f>VLOOKUP(M9,Revistas!$B$2:$H$64092,3,FALSE)</f>
        <v>Q1</v>
      </c>
      <c r="G9" s="47" t="str">
        <f>VLOOKUP(M9,Revistas!$B$2:$H$64092,4,FALSE)</f>
        <v>CARDIAC &amp; CARDIOVASCULAR SYSTEMS - SCIE</v>
      </c>
      <c r="H9" s="47" t="str">
        <f>VLOOKUP(M9,Revistas!$B$2:$H$64092,5,FALSE)</f>
        <v>22/124</v>
      </c>
      <c r="I9" s="47" t="str">
        <f>VLOOKUP(M9,Revistas!$B$2:$H$64092,6,FALSE)</f>
        <v>NO</v>
      </c>
      <c r="J9" s="47" t="s">
        <v>7379</v>
      </c>
      <c r="K9" s="47" t="s">
        <v>7380</v>
      </c>
      <c r="L9" s="47">
        <v>0</v>
      </c>
      <c r="M9" s="47" t="s">
        <v>634</v>
      </c>
      <c r="N9" s="47" t="s">
        <v>75</v>
      </c>
      <c r="O9" s="47">
        <v>2016</v>
      </c>
      <c r="P9" s="47">
        <v>69</v>
      </c>
      <c r="Q9" s="47">
        <v>10</v>
      </c>
      <c r="R9" s="47">
        <v>986</v>
      </c>
      <c r="S9" s="47">
        <v>990</v>
      </c>
    </row>
    <row r="10" spans="1:56">
      <c r="A10" s="23" t="s">
        <v>7489</v>
      </c>
      <c r="B10" s="23" t="s">
        <v>7526</v>
      </c>
      <c r="C10" s="23" t="s">
        <v>906</v>
      </c>
      <c r="D10" s="47" t="s">
        <v>215</v>
      </c>
      <c r="E10" s="47">
        <f>VLOOKUP(M10,Revistas!$B$2:$H$64092,2,FALSE)</f>
        <v>5.0620000000000003</v>
      </c>
      <c r="F10" s="47" t="str">
        <f>VLOOKUP(M10,Revistas!$B$2:$H$64092,3,FALSE)</f>
        <v>Q1</v>
      </c>
      <c r="G10" s="47" t="str">
        <f>VLOOKUP(M10,Revistas!$B$2:$H$64092,4,FALSE)</f>
        <v>PERIPHERAL VASCULAR DISEASE - SCIE</v>
      </c>
      <c r="H10" s="47" t="str">
        <f>VLOOKUP(M10,Revistas!$B$2:$H$64092,5,FALSE)</f>
        <v>63 DE 9</v>
      </c>
      <c r="I10" s="47" t="str">
        <f>VLOOKUP(M10,Revistas!$B$2:$H$64092,6,FALSE)</f>
        <v>NO</v>
      </c>
      <c r="J10" s="47" t="s">
        <v>7527</v>
      </c>
      <c r="K10" s="47" t="s">
        <v>7528</v>
      </c>
      <c r="L10" s="47">
        <v>0</v>
      </c>
      <c r="M10" s="47" t="s">
        <v>909</v>
      </c>
      <c r="N10" s="47" t="s">
        <v>153</v>
      </c>
      <c r="O10" s="47">
        <v>2016</v>
      </c>
      <c r="P10" s="47">
        <v>34</v>
      </c>
      <c r="Q10" s="47">
        <v>7</v>
      </c>
      <c r="R10" s="47">
        <v>1444</v>
      </c>
      <c r="S10" s="47">
        <v>1445</v>
      </c>
    </row>
    <row r="11" spans="1:56">
      <c r="A11" s="23" t="s">
        <v>7522</v>
      </c>
      <c r="B11" s="23" t="s">
        <v>7523</v>
      </c>
      <c r="C11" s="23" t="s">
        <v>4945</v>
      </c>
      <c r="D11" s="47" t="s">
        <v>103</v>
      </c>
      <c r="E11" s="47">
        <f>VLOOKUP(M11,Revistas!$B$2:$H$64092,2,FALSE)</f>
        <v>5.4649999999999999</v>
      </c>
      <c r="F11" s="47" t="str">
        <f>VLOOKUP(M11,Revistas!$B$2:$H$64092,3,FALSE)</f>
        <v>Q1</v>
      </c>
      <c r="G11" s="47" t="str">
        <f>VLOOKUP(M11,Revistas!$B$2:$H$64092,4,FALSE)</f>
        <v>CARDIAC &amp; CARDIOVASCULAR SYSTEMS - SCIE</v>
      </c>
      <c r="H11" s="47" t="str">
        <f>VLOOKUP(M11,Revistas!$B$2:$H$64092,5,FALSE)</f>
        <v>16/124</v>
      </c>
      <c r="I11" s="47" t="str">
        <f>VLOOKUP(M11,Revistas!$B$2:$H$64092,6,FALSE)</f>
        <v>NO</v>
      </c>
      <c r="J11" s="47" t="s">
        <v>7524</v>
      </c>
      <c r="K11" s="47"/>
      <c r="L11" s="47">
        <v>0</v>
      </c>
      <c r="M11" s="47" t="s">
        <v>4946</v>
      </c>
      <c r="N11" s="48">
        <v>37073</v>
      </c>
      <c r="O11" s="47">
        <v>2016</v>
      </c>
      <c r="P11" s="47">
        <v>111</v>
      </c>
      <c r="Q11" s="47"/>
      <c r="R11" s="47" t="s">
        <v>7525</v>
      </c>
      <c r="S11" s="47" t="s">
        <v>7525</v>
      </c>
    </row>
    <row r="12" spans="1:56">
      <c r="A12" s="23" t="s">
        <v>7472</v>
      </c>
      <c r="B12" s="23" t="s">
        <v>7473</v>
      </c>
      <c r="C12" s="23" t="s">
        <v>593</v>
      </c>
      <c r="D12" s="47" t="s">
        <v>103</v>
      </c>
      <c r="E12" s="47">
        <f>VLOOKUP(M12,Revistas!$B$2:$H$64092,2,FALSE)</f>
        <v>15.064</v>
      </c>
      <c r="F12" s="47" t="str">
        <f>VLOOKUP(M12,Revistas!$B$2:$H$64092,3,FALSE)</f>
        <v>Q1</v>
      </c>
      <c r="G12" s="47" t="str">
        <f>VLOOKUP(M12,Revistas!$B$2:$H$64092,4,FALSE)</f>
        <v>CARDIAC &amp; CARDIOVASCULAR SYSTEMS - SCIE</v>
      </c>
      <c r="H12" s="47" t="str">
        <f>VLOOKUP(M12,Revistas!$B$2:$H$64092,5,FALSE)</f>
        <v>3/124</v>
      </c>
      <c r="I12" s="47" t="str">
        <f>VLOOKUP(M12,Revistas!$B$2:$H$64092,6,FALSE)</f>
        <v>SI</v>
      </c>
      <c r="J12" s="47" t="s">
        <v>7474</v>
      </c>
      <c r="K12" s="47"/>
      <c r="L12" s="47">
        <v>0</v>
      </c>
      <c r="M12" s="47" t="s">
        <v>595</v>
      </c>
      <c r="N12" s="47" t="s">
        <v>119</v>
      </c>
      <c r="O12" s="47">
        <v>2016</v>
      </c>
      <c r="P12" s="47">
        <v>37</v>
      </c>
      <c r="Q12" s="47"/>
      <c r="R12" s="47">
        <v>1422</v>
      </c>
      <c r="S12" s="47">
        <v>1423</v>
      </c>
      <c r="AZ12" s="29"/>
      <c r="BA12" s="29"/>
      <c r="BB12" s="29"/>
      <c r="BC12" s="29"/>
      <c r="BD12" s="29"/>
    </row>
    <row r="13" spans="1:56">
      <c r="A13" s="23" t="s">
        <v>7454</v>
      </c>
      <c r="B13" s="23" t="s">
        <v>7455</v>
      </c>
      <c r="C13" s="23" t="s">
        <v>593</v>
      </c>
      <c r="D13" s="47" t="s">
        <v>103</v>
      </c>
      <c r="E13" s="47">
        <f>VLOOKUP(M13,Revistas!$B$2:$H$64092,2,FALSE)</f>
        <v>15.064</v>
      </c>
      <c r="F13" s="47" t="str">
        <f>VLOOKUP(M13,Revistas!$B$2:$H$64092,3,FALSE)</f>
        <v>Q1</v>
      </c>
      <c r="G13" s="47" t="str">
        <f>VLOOKUP(M13,Revistas!$B$2:$H$64092,4,FALSE)</f>
        <v>CARDIAC &amp; CARDIOVASCULAR SYSTEMS - SCIE</v>
      </c>
      <c r="H13" s="47" t="str">
        <f>VLOOKUP(M13,Revistas!$B$2:$H$64092,5,FALSE)</f>
        <v>3/124</v>
      </c>
      <c r="I13" s="47" t="str">
        <f>VLOOKUP(M13,Revistas!$B$2:$H$64092,6,FALSE)</f>
        <v>SI</v>
      </c>
      <c r="J13" s="47" t="s">
        <v>7456</v>
      </c>
      <c r="K13" s="47"/>
      <c r="L13" s="47">
        <v>0</v>
      </c>
      <c r="M13" s="47" t="s">
        <v>595</v>
      </c>
      <c r="N13" s="47" t="s">
        <v>119</v>
      </c>
      <c r="O13" s="47">
        <v>2016</v>
      </c>
      <c r="P13" s="47">
        <v>37</v>
      </c>
      <c r="Q13" s="47"/>
      <c r="R13" s="47">
        <v>445</v>
      </c>
      <c r="S13" s="47">
        <v>445</v>
      </c>
      <c r="AZ13" s="29"/>
      <c r="BA13" s="29"/>
      <c r="BB13" s="29"/>
      <c r="BC13" s="29"/>
      <c r="BD13" s="29"/>
    </row>
    <row r="14" spans="1:56">
      <c r="A14" s="23" t="s">
        <v>7469</v>
      </c>
      <c r="B14" s="23" t="s">
        <v>7470</v>
      </c>
      <c r="C14" s="23" t="s">
        <v>593</v>
      </c>
      <c r="D14" s="47" t="s">
        <v>103</v>
      </c>
      <c r="E14" s="47">
        <f>VLOOKUP(M14,Revistas!$B$2:$H$64092,2,FALSE)</f>
        <v>15.064</v>
      </c>
      <c r="F14" s="47" t="str">
        <f>VLOOKUP(M14,Revistas!$B$2:$H$64092,3,FALSE)</f>
        <v>Q1</v>
      </c>
      <c r="G14" s="47" t="str">
        <f>VLOOKUP(M14,Revistas!$B$2:$H$64092,4,FALSE)</f>
        <v>CARDIAC &amp; CARDIOVASCULAR SYSTEMS - SCIE</v>
      </c>
      <c r="H14" s="47" t="str">
        <f>VLOOKUP(M14,Revistas!$B$2:$H$64092,5,FALSE)</f>
        <v>3/124</v>
      </c>
      <c r="I14" s="47" t="str">
        <f>VLOOKUP(M14,Revistas!$B$2:$H$64092,6,FALSE)</f>
        <v>SI</v>
      </c>
      <c r="J14" s="47" t="s">
        <v>7471</v>
      </c>
      <c r="K14" s="47"/>
      <c r="L14" s="47">
        <v>0</v>
      </c>
      <c r="M14" s="47" t="s">
        <v>595</v>
      </c>
      <c r="N14" s="47" t="s">
        <v>119</v>
      </c>
      <c r="O14" s="47">
        <v>2016</v>
      </c>
      <c r="P14" s="47">
        <v>37</v>
      </c>
      <c r="Q14" s="47"/>
      <c r="R14" s="47">
        <v>1346</v>
      </c>
      <c r="S14" s="47">
        <v>1346</v>
      </c>
      <c r="AZ14" s="29"/>
      <c r="BA14" s="29"/>
      <c r="BB14" s="29"/>
      <c r="BC14" s="29"/>
      <c r="BD14" s="29"/>
    </row>
    <row r="15" spans="1:56">
      <c r="A15" s="23" t="s">
        <v>7463</v>
      </c>
      <c r="B15" s="23" t="s">
        <v>7464</v>
      </c>
      <c r="C15" s="23" t="s">
        <v>593</v>
      </c>
      <c r="D15" s="47" t="s">
        <v>103</v>
      </c>
      <c r="E15" s="47">
        <f>VLOOKUP(M15,Revistas!$B$2:$H$64092,2,FALSE)</f>
        <v>15.064</v>
      </c>
      <c r="F15" s="47" t="str">
        <f>VLOOKUP(M15,Revistas!$B$2:$H$64092,3,FALSE)</f>
        <v>Q1</v>
      </c>
      <c r="G15" s="47" t="str">
        <f>VLOOKUP(M15,Revistas!$B$2:$H$64092,4,FALSE)</f>
        <v>CARDIAC &amp; CARDIOVASCULAR SYSTEMS - SCIE</v>
      </c>
      <c r="H15" s="47" t="str">
        <f>VLOOKUP(M15,Revistas!$B$2:$H$64092,5,FALSE)</f>
        <v>3/124</v>
      </c>
      <c r="I15" s="47" t="str">
        <f>VLOOKUP(M15,Revistas!$B$2:$H$64092,6,FALSE)</f>
        <v>SI</v>
      </c>
      <c r="J15" s="47" t="s">
        <v>7465</v>
      </c>
      <c r="K15" s="47"/>
      <c r="L15" s="47">
        <v>0</v>
      </c>
      <c r="M15" s="47" t="s">
        <v>595</v>
      </c>
      <c r="N15" s="47" t="s">
        <v>119</v>
      </c>
      <c r="O15" s="47">
        <v>2016</v>
      </c>
      <c r="P15" s="47">
        <v>37</v>
      </c>
      <c r="Q15" s="47"/>
      <c r="R15" s="47">
        <v>1019</v>
      </c>
      <c r="S15" s="47">
        <v>1019</v>
      </c>
      <c r="AZ15" s="29"/>
      <c r="BA15" s="29"/>
      <c r="BB15" s="29"/>
      <c r="BC15" s="29"/>
      <c r="BD15" s="29"/>
    </row>
    <row r="16" spans="1:56">
      <c r="A16" s="23" t="s">
        <v>7448</v>
      </c>
      <c r="B16" s="23" t="s">
        <v>7449</v>
      </c>
      <c r="C16" s="23" t="s">
        <v>593</v>
      </c>
      <c r="D16" s="47" t="s">
        <v>103</v>
      </c>
      <c r="E16" s="47">
        <f>VLOOKUP(M16,Revistas!$B$2:$H$64092,2,FALSE)</f>
        <v>15.064</v>
      </c>
      <c r="F16" s="47" t="str">
        <f>VLOOKUP(M16,Revistas!$B$2:$H$64092,3,FALSE)</f>
        <v>Q1</v>
      </c>
      <c r="G16" s="47" t="str">
        <f>VLOOKUP(M16,Revistas!$B$2:$H$64092,4,FALSE)</f>
        <v>CARDIAC &amp; CARDIOVASCULAR SYSTEMS - SCIE</v>
      </c>
      <c r="H16" s="47" t="str">
        <f>VLOOKUP(M16,Revistas!$B$2:$H$64092,5,FALSE)</f>
        <v>3/124</v>
      </c>
      <c r="I16" s="47" t="str">
        <f>VLOOKUP(M16,Revistas!$B$2:$H$64092,6,FALSE)</f>
        <v>SI</v>
      </c>
      <c r="J16" s="47" t="s">
        <v>7450</v>
      </c>
      <c r="K16" s="47"/>
      <c r="L16" s="47">
        <v>0</v>
      </c>
      <c r="M16" s="47" t="s">
        <v>595</v>
      </c>
      <c r="N16" s="47" t="s">
        <v>119</v>
      </c>
      <c r="O16" s="47">
        <v>2016</v>
      </c>
      <c r="P16" s="47">
        <v>37</v>
      </c>
      <c r="Q16" s="47"/>
      <c r="R16" s="47">
        <v>99</v>
      </c>
      <c r="S16" s="47">
        <v>100</v>
      </c>
      <c r="AZ16" s="29"/>
      <c r="BA16" s="29"/>
      <c r="BB16" s="29"/>
      <c r="BC16" s="29"/>
      <c r="BD16" s="29"/>
    </row>
    <row r="17" spans="1:56">
      <c r="A17" s="23" t="s">
        <v>7451</v>
      </c>
      <c r="B17" s="23" t="s">
        <v>7452</v>
      </c>
      <c r="C17" s="23" t="s">
        <v>593</v>
      </c>
      <c r="D17" s="47" t="s">
        <v>103</v>
      </c>
      <c r="E17" s="47">
        <f>VLOOKUP(M17,Revistas!$B$2:$H$64092,2,FALSE)</f>
        <v>15.064</v>
      </c>
      <c r="F17" s="47" t="str">
        <f>VLOOKUP(M17,Revistas!$B$2:$H$64092,3,FALSE)</f>
        <v>Q1</v>
      </c>
      <c r="G17" s="47" t="str">
        <f>VLOOKUP(M17,Revistas!$B$2:$H$64092,4,FALSE)</f>
        <v>CARDIAC &amp; CARDIOVASCULAR SYSTEMS - SCIE</v>
      </c>
      <c r="H17" s="47" t="str">
        <f>VLOOKUP(M17,Revistas!$B$2:$H$64092,5,FALSE)</f>
        <v>3/124</v>
      </c>
      <c r="I17" s="47" t="str">
        <f>VLOOKUP(M17,Revistas!$B$2:$H$64092,6,FALSE)</f>
        <v>SI</v>
      </c>
      <c r="J17" s="47" t="s">
        <v>7453</v>
      </c>
      <c r="K17" s="47"/>
      <c r="L17" s="47">
        <v>0</v>
      </c>
      <c r="M17" s="47" t="s">
        <v>595</v>
      </c>
      <c r="N17" s="47" t="s">
        <v>119</v>
      </c>
      <c r="O17" s="47">
        <v>2016</v>
      </c>
      <c r="P17" s="47">
        <v>37</v>
      </c>
      <c r="Q17" s="47"/>
      <c r="R17" s="47">
        <v>100</v>
      </c>
      <c r="S17" s="47">
        <v>101</v>
      </c>
      <c r="AZ17" s="29"/>
      <c r="BA17" s="29"/>
      <c r="BB17" s="29"/>
      <c r="BC17" s="29"/>
      <c r="BD17" s="29"/>
    </row>
    <row r="18" spans="1:56">
      <c r="A18" s="23" t="s">
        <v>7460</v>
      </c>
      <c r="B18" s="23" t="s">
        <v>7461</v>
      </c>
      <c r="C18" s="23" t="s">
        <v>593</v>
      </c>
      <c r="D18" s="47" t="s">
        <v>103</v>
      </c>
      <c r="E18" s="47">
        <f>VLOOKUP(M18,Revistas!$B$2:$H$64092,2,FALSE)</f>
        <v>15.064</v>
      </c>
      <c r="F18" s="47" t="str">
        <f>VLOOKUP(M18,Revistas!$B$2:$H$64092,3,FALSE)</f>
        <v>Q1</v>
      </c>
      <c r="G18" s="47" t="str">
        <f>VLOOKUP(M18,Revistas!$B$2:$H$64092,4,FALSE)</f>
        <v>CARDIAC &amp; CARDIOVASCULAR SYSTEMS - SCIE</v>
      </c>
      <c r="H18" s="47" t="str">
        <f>VLOOKUP(M18,Revistas!$B$2:$H$64092,5,FALSE)</f>
        <v>3/124</v>
      </c>
      <c r="I18" s="47" t="str">
        <f>VLOOKUP(M18,Revistas!$B$2:$H$64092,6,FALSE)</f>
        <v>SI</v>
      </c>
      <c r="J18" s="47" t="s">
        <v>7462</v>
      </c>
      <c r="K18" s="47"/>
      <c r="L18" s="47">
        <v>0</v>
      </c>
      <c r="M18" s="47" t="s">
        <v>595</v>
      </c>
      <c r="N18" s="47" t="s">
        <v>119</v>
      </c>
      <c r="O18" s="47">
        <v>2016</v>
      </c>
      <c r="P18" s="47">
        <v>37</v>
      </c>
      <c r="Q18" s="47"/>
      <c r="R18" s="47">
        <v>939</v>
      </c>
      <c r="S18" s="47">
        <v>939</v>
      </c>
      <c r="AZ18" s="29"/>
      <c r="BA18" s="29"/>
      <c r="BB18" s="29"/>
      <c r="BC18" s="29"/>
      <c r="BD18" s="29"/>
    </row>
    <row r="19" spans="1:56">
      <c r="A19" s="23" t="s">
        <v>7572</v>
      </c>
      <c r="B19" s="23" t="s">
        <v>7573</v>
      </c>
      <c r="C19" s="23" t="s">
        <v>5376</v>
      </c>
      <c r="D19" s="47" t="s">
        <v>19</v>
      </c>
      <c r="E19" s="47" t="str">
        <f>VLOOKUP(M19,Revistas!$B$2:$H$64092,2,FALSE)</f>
        <v>NO TIENE</v>
      </c>
      <c r="F19" s="47" t="str">
        <f>VLOOKUP(M19,Revistas!$B$2:$H$64092,3,FALSE)</f>
        <v>NO TIENE</v>
      </c>
      <c r="G19" s="47" t="str">
        <f>VLOOKUP(M19,Revistas!$B$2:$H$64092,4,FALSE)</f>
        <v>NO TIENE</v>
      </c>
      <c r="H19" s="47" t="str">
        <f>VLOOKUP(M19,Revistas!$B$2:$H$64092,5,FALSE)</f>
        <v>NO TIENE</v>
      </c>
      <c r="I19" s="47" t="str">
        <f>VLOOKUP(M19,Revistas!$B$2:$H$64092,6,FALSE)</f>
        <v>NO</v>
      </c>
      <c r="J19" s="47" t="s">
        <v>7574</v>
      </c>
      <c r="K19" s="47" t="s">
        <v>7575</v>
      </c>
      <c r="L19" s="47">
        <v>0</v>
      </c>
      <c r="M19" s="47" t="s">
        <v>5377</v>
      </c>
      <c r="N19" s="47" t="s">
        <v>189</v>
      </c>
      <c r="O19" s="47">
        <v>2016</v>
      </c>
      <c r="P19" s="47">
        <v>5</v>
      </c>
      <c r="Q19" s="47">
        <v>3</v>
      </c>
      <c r="R19" s="47">
        <v>282</v>
      </c>
      <c r="S19" s="47">
        <v>288</v>
      </c>
    </row>
    <row r="20" spans="1:56">
      <c r="A20" s="23" t="s">
        <v>7643</v>
      </c>
      <c r="B20" s="23" t="s">
        <v>7644</v>
      </c>
      <c r="C20" s="23" t="s">
        <v>7645</v>
      </c>
      <c r="D20" s="47" t="s">
        <v>19</v>
      </c>
      <c r="E20" s="47">
        <f>VLOOKUP(M20,Revistas!$B$2:$H$64092,2,FALSE)</f>
        <v>2.9169999999999998</v>
      </c>
      <c r="F20" s="47" t="str">
        <f>VLOOKUP(M20,Revistas!$B$2:$H$64092,3,FALSE)</f>
        <v>Q1</v>
      </c>
      <c r="G20" s="47" t="str">
        <f>VLOOKUP(M20,Revistas!$B$2:$H$64092,4,FALSE)</f>
        <v>PSYCHOLOGY, APPLIED - SSCI</v>
      </c>
      <c r="H20" s="47" t="str">
        <f>VLOOKUP(M20,Revistas!$B$2:$H$64092,5,FALSE)</f>
        <v>79/10</v>
      </c>
      <c r="I20" s="47" t="str">
        <f>VLOOKUP(M20,Revistas!$B$2:$H$64092,6,FALSE)</f>
        <v>NO</v>
      </c>
      <c r="J20" s="47" t="s">
        <v>7646</v>
      </c>
      <c r="K20" s="47" t="s">
        <v>7647</v>
      </c>
      <c r="L20" s="47">
        <v>1</v>
      </c>
      <c r="M20" s="47" t="s">
        <v>7648</v>
      </c>
      <c r="N20" s="47" t="s">
        <v>15</v>
      </c>
      <c r="O20" s="47">
        <v>2016</v>
      </c>
      <c r="P20" s="47">
        <v>8</v>
      </c>
      <c r="Q20" s="47">
        <v>1</v>
      </c>
      <c r="R20" s="47">
        <v>64</v>
      </c>
      <c r="S20" s="47">
        <v>84</v>
      </c>
    </row>
    <row r="21" spans="1:56">
      <c r="A21" s="23" t="s">
        <v>7404</v>
      </c>
      <c r="B21" s="23" t="s">
        <v>7405</v>
      </c>
      <c r="C21" s="23" t="s">
        <v>7406</v>
      </c>
      <c r="D21" s="47" t="s">
        <v>19</v>
      </c>
      <c r="E21" s="47" t="str">
        <f>VLOOKUP(M21,Revistas!$B$2:$H$64092,2,FALSE)</f>
        <v>NO TIENE</v>
      </c>
      <c r="F21" s="47" t="str">
        <f>VLOOKUP(M21,Revistas!$B$2:$H$64092,3,FALSE)</f>
        <v>NO TIENE</v>
      </c>
      <c r="G21" s="47" t="str">
        <f>VLOOKUP(M21,Revistas!$B$2:$H$64092,4,FALSE)</f>
        <v>NO TIENE</v>
      </c>
      <c r="H21" s="47" t="str">
        <f>VLOOKUP(M21,Revistas!$B$2:$H$64092,5,FALSE)</f>
        <v>NO TIENE</v>
      </c>
      <c r="I21" s="47" t="str">
        <f>VLOOKUP(M21,Revistas!$B$2:$H$64092,6,FALSE)</f>
        <v>NO</v>
      </c>
      <c r="J21" s="47" t="s">
        <v>7407</v>
      </c>
      <c r="K21" s="47" t="s">
        <v>7408</v>
      </c>
      <c r="L21" s="47">
        <v>1</v>
      </c>
      <c r="M21" s="47" t="s">
        <v>7409</v>
      </c>
      <c r="N21" s="47" t="s">
        <v>75</v>
      </c>
      <c r="O21" s="47">
        <v>2016</v>
      </c>
      <c r="P21" s="47">
        <v>2</v>
      </c>
      <c r="Q21" s="47">
        <v>4</v>
      </c>
      <c r="R21" s="47">
        <v>229</v>
      </c>
      <c r="S21" s="47">
        <v>243</v>
      </c>
    </row>
    <row r="22" spans="1:56">
      <c r="A22" s="23" t="s">
        <v>7507</v>
      </c>
      <c r="B22" s="23" t="s">
        <v>7508</v>
      </c>
      <c r="C22" s="23" t="s">
        <v>7406</v>
      </c>
      <c r="D22" s="47" t="s">
        <v>19</v>
      </c>
      <c r="E22" s="47" t="str">
        <f>VLOOKUP(M22,Revistas!$B$2:$H$64092,2,FALSE)</f>
        <v>NO TIENE</v>
      </c>
      <c r="F22" s="47" t="str">
        <f>VLOOKUP(M22,Revistas!$B$2:$H$64092,3,FALSE)</f>
        <v>NO TIENE</v>
      </c>
      <c r="G22" s="47" t="str">
        <f>VLOOKUP(M22,Revistas!$B$2:$H$64092,4,FALSE)</f>
        <v>NO TIENE</v>
      </c>
      <c r="H22" s="47" t="str">
        <f>VLOOKUP(M22,Revistas!$B$2:$H$64092,5,FALSE)</f>
        <v>NO TIENE</v>
      </c>
      <c r="I22" s="47" t="str">
        <f>VLOOKUP(M22,Revistas!$B$2:$H$64092,6,FALSE)</f>
        <v>NO</v>
      </c>
      <c r="J22" s="47" t="s">
        <v>7509</v>
      </c>
      <c r="K22" s="47" t="s">
        <v>7510</v>
      </c>
      <c r="L22" s="47">
        <v>4</v>
      </c>
      <c r="M22" s="47" t="s">
        <v>7409</v>
      </c>
      <c r="N22" s="47" t="s">
        <v>153</v>
      </c>
      <c r="O22" s="47">
        <v>2016</v>
      </c>
      <c r="P22" s="47">
        <v>2</v>
      </c>
      <c r="Q22" s="47">
        <v>3</v>
      </c>
      <c r="R22" s="47">
        <v>152</v>
      </c>
      <c r="S22" s="47">
        <v>167</v>
      </c>
    </row>
    <row r="23" spans="1:56">
      <c r="A23" s="23" t="s">
        <v>7489</v>
      </c>
      <c r="B23" s="23" t="s">
        <v>7495</v>
      </c>
      <c r="C23" s="23" t="s">
        <v>7491</v>
      </c>
      <c r="D23" s="47" t="s">
        <v>19</v>
      </c>
      <c r="E23" s="47" t="str">
        <f>VLOOKUP(M23,Revistas!$B$2:$H$64092,2,FALSE)</f>
        <v>NO TIENE</v>
      </c>
      <c r="F23" s="47" t="str">
        <f>VLOOKUP(M23,Revistas!$B$2:$H$64092,3,FALSE)</f>
        <v>NO TIENE</v>
      </c>
      <c r="G23" s="47" t="str">
        <f>VLOOKUP(M23,Revistas!$B$2:$H$64092,4,FALSE)</f>
        <v>NO TIENE</v>
      </c>
      <c r="H23" s="47" t="str">
        <f>VLOOKUP(M23,Revistas!$B$2:$H$64092,5,FALSE)</f>
        <v>NO TIENE</v>
      </c>
      <c r="I23" s="47" t="str">
        <f>VLOOKUP(M23,Revistas!$B$2:$H$64092,6,FALSE)</f>
        <v>NO</v>
      </c>
      <c r="J23" s="47" t="s">
        <v>7496</v>
      </c>
      <c r="K23" s="47" t="s">
        <v>7497</v>
      </c>
      <c r="L23" s="47">
        <v>1</v>
      </c>
      <c r="M23" s="47" t="s">
        <v>7494</v>
      </c>
      <c r="N23" s="47" t="s">
        <v>153</v>
      </c>
      <c r="O23" s="47">
        <v>2016</v>
      </c>
      <c r="P23" s="47">
        <v>12</v>
      </c>
      <c r="Q23" s="47">
        <v>4</v>
      </c>
      <c r="R23" s="47">
        <v>449</v>
      </c>
      <c r="S23" s="47">
        <v>466</v>
      </c>
    </row>
    <row r="24" spans="1:56">
      <c r="A24" s="23" t="s">
        <v>7489</v>
      </c>
      <c r="B24" s="23" t="s">
        <v>7490</v>
      </c>
      <c r="C24" s="23" t="s">
        <v>7491</v>
      </c>
      <c r="D24" s="47" t="s">
        <v>19</v>
      </c>
      <c r="E24" s="47" t="str">
        <f>VLOOKUP(M24,Revistas!$B$2:$H$64092,2,FALSE)</f>
        <v>NO TIENE</v>
      </c>
      <c r="F24" s="47" t="str">
        <f>VLOOKUP(M24,Revistas!$B$2:$H$64092,3,FALSE)</f>
        <v>NO TIENE</v>
      </c>
      <c r="G24" s="47" t="str">
        <f>VLOOKUP(M24,Revistas!$B$2:$H$64092,4,FALSE)</f>
        <v>NO TIENE</v>
      </c>
      <c r="H24" s="47" t="str">
        <f>VLOOKUP(M24,Revistas!$B$2:$H$64092,5,FALSE)</f>
        <v>NO TIENE</v>
      </c>
      <c r="I24" s="47" t="str">
        <f>VLOOKUP(M24,Revistas!$B$2:$H$64092,6,FALSE)</f>
        <v>NO</v>
      </c>
      <c r="J24" s="47" t="s">
        <v>7492</v>
      </c>
      <c r="K24" s="47" t="s">
        <v>7493</v>
      </c>
      <c r="L24" s="47">
        <v>1</v>
      </c>
      <c r="M24" s="47" t="s">
        <v>7494</v>
      </c>
      <c r="N24" s="47" t="s">
        <v>153</v>
      </c>
      <c r="O24" s="47">
        <v>2016</v>
      </c>
      <c r="P24" s="47">
        <v>12</v>
      </c>
      <c r="Q24" s="47">
        <v>4</v>
      </c>
      <c r="R24" s="47">
        <v>419</v>
      </c>
      <c r="S24" s="47">
        <v>433</v>
      </c>
    </row>
    <row r="25" spans="1:56">
      <c r="A25" s="23" t="s">
        <v>7489</v>
      </c>
      <c r="B25" s="23" t="s">
        <v>7634</v>
      </c>
      <c r="C25" s="23" t="s">
        <v>7491</v>
      </c>
      <c r="D25" s="47" t="s">
        <v>10</v>
      </c>
      <c r="E25" s="47" t="str">
        <f>VLOOKUP(M25,Revistas!$B$2:$H$64092,2,FALSE)</f>
        <v>NO TIENE</v>
      </c>
      <c r="F25" s="47" t="str">
        <f>VLOOKUP(M25,Revistas!$B$2:$H$64092,3,FALSE)</f>
        <v>NO TIENE</v>
      </c>
      <c r="G25" s="47" t="str">
        <f>VLOOKUP(M25,Revistas!$B$2:$H$64092,4,FALSE)</f>
        <v>NO TIENE</v>
      </c>
      <c r="H25" s="47" t="str">
        <f>VLOOKUP(M25,Revistas!$B$2:$H$64092,5,FALSE)</f>
        <v>NO TIENE</v>
      </c>
      <c r="I25" s="47" t="str">
        <f>VLOOKUP(M25,Revistas!$B$2:$H$64092,6,FALSE)</f>
        <v>NO</v>
      </c>
      <c r="J25" s="47" t="s">
        <v>7635</v>
      </c>
      <c r="K25" s="47" t="s">
        <v>7636</v>
      </c>
      <c r="L25" s="47">
        <v>1</v>
      </c>
      <c r="M25" s="47" t="s">
        <v>7494</v>
      </c>
      <c r="N25" s="47" t="s">
        <v>15</v>
      </c>
      <c r="O25" s="47">
        <v>2016</v>
      </c>
      <c r="P25" s="47">
        <v>12</v>
      </c>
      <c r="Q25" s="47">
        <v>2</v>
      </c>
      <c r="R25" s="47">
        <v>181</v>
      </c>
      <c r="S25" s="47">
        <v>196</v>
      </c>
    </row>
    <row r="26" spans="1:56">
      <c r="A26" s="23" t="s">
        <v>7627</v>
      </c>
      <c r="B26" s="23" t="s">
        <v>7628</v>
      </c>
      <c r="C26" s="23" t="s">
        <v>1391</v>
      </c>
      <c r="D26" s="47" t="s">
        <v>103</v>
      </c>
      <c r="E26" s="47">
        <f>VLOOKUP(M26,Revistas!$B$2:$H$64092,2,FALSE)</f>
        <v>3.3410000000000002</v>
      </c>
      <c r="F26" s="47" t="str">
        <f>VLOOKUP(M26,Revistas!$B$2:$H$64092,3,FALSE)</f>
        <v>Q2</v>
      </c>
      <c r="G26" s="47" t="str">
        <f>VLOOKUP(M26,Revistas!$B$2:$H$64092,4,FALSE)</f>
        <v>INFECTIOUS DISEASES - SCIE</v>
      </c>
      <c r="H26" s="47" t="str">
        <f>VLOOKUP(M26,Revistas!$B$2:$H$64092,5,FALSE)</f>
        <v>23/83</v>
      </c>
      <c r="I26" s="47" t="str">
        <f>VLOOKUP(M26,Revistas!$B$2:$H$64092,6,FALSE)</f>
        <v>NO</v>
      </c>
      <c r="J26" s="47" t="s">
        <v>7629</v>
      </c>
      <c r="K26" s="47"/>
      <c r="L26" s="47">
        <v>0</v>
      </c>
      <c r="M26" s="47" t="s">
        <v>1394</v>
      </c>
      <c r="N26" s="47" t="s">
        <v>462</v>
      </c>
      <c r="O26" s="47">
        <v>2016</v>
      </c>
      <c r="P26" s="47">
        <v>17</v>
      </c>
      <c r="Q26" s="47"/>
      <c r="R26" s="47">
        <v>14</v>
      </c>
      <c r="S26" s="47">
        <v>14</v>
      </c>
    </row>
    <row r="27" spans="1:56">
      <c r="A27" s="23" t="s">
        <v>7475</v>
      </c>
      <c r="B27" s="23" t="s">
        <v>7476</v>
      </c>
      <c r="C27" s="23" t="s">
        <v>6816</v>
      </c>
      <c r="D27" s="47" t="s">
        <v>215</v>
      </c>
      <c r="E27" s="47">
        <f>VLOOKUP(M27,Revistas!$B$2:$H$64092,2,FALSE)</f>
        <v>1.014</v>
      </c>
      <c r="F27" s="47" t="str">
        <f>VLOOKUP(M27,Revistas!$B$2:$H$64092,3,FALSE)</f>
        <v>Q4</v>
      </c>
      <c r="G27" s="47" t="str">
        <f>VLOOKUP(M27,Revistas!$B$2:$H$64092,4,FALSE)</f>
        <v>PHARMACOLOGY &amp; PHARMACY - SCIE;</v>
      </c>
      <c r="H27" s="47" t="str">
        <f>VLOOKUP(M27,Revistas!$B$2:$H$64092,5,FALSE)</f>
        <v>221/255</v>
      </c>
      <c r="I27" s="47" t="str">
        <f>VLOOKUP(M27,Revistas!$B$2:$H$64092,6,FALSE)</f>
        <v>NO</v>
      </c>
      <c r="J27" s="47" t="s">
        <v>7477</v>
      </c>
      <c r="K27" s="47" t="s">
        <v>7478</v>
      </c>
      <c r="L27" s="47">
        <v>0</v>
      </c>
      <c r="M27" s="47" t="s">
        <v>6817</v>
      </c>
      <c r="N27" s="47" t="s">
        <v>127</v>
      </c>
      <c r="O27" s="47">
        <v>2016</v>
      </c>
      <c r="P27" s="47">
        <v>29</v>
      </c>
      <c r="Q27" s="47">
        <v>4</v>
      </c>
      <c r="R27" s="47">
        <v>226</v>
      </c>
      <c r="S27" s="47">
        <v>227</v>
      </c>
    </row>
    <row r="28" spans="1:56">
      <c r="A28" s="23" t="s">
        <v>7432</v>
      </c>
      <c r="B28" s="23" t="s">
        <v>7433</v>
      </c>
      <c r="C28" s="23" t="s">
        <v>7434</v>
      </c>
      <c r="D28" s="47" t="s">
        <v>103</v>
      </c>
      <c r="E28" s="47">
        <f>VLOOKUP(M28,Revistas!$B$2:$H$64092,2,FALSE)</f>
        <v>3.92</v>
      </c>
      <c r="F28" s="47" t="str">
        <f>VLOOKUP(M28,Revistas!$B$2:$H$64092,3,FALSE)</f>
        <v>Q1</v>
      </c>
      <c r="G28" s="47" t="str">
        <f>VLOOKUP(M28,Revistas!$B$2:$H$64092,4,FALSE)</f>
        <v>GASTROENTEROLOGY &amp; HEPATOLOGY - SCIE;</v>
      </c>
      <c r="H28" s="47" t="str">
        <f>VLOOKUP(M28,Revistas!$B$2:$H$64092,5,FALSE)</f>
        <v>19/79</v>
      </c>
      <c r="I28" s="47" t="str">
        <f>VLOOKUP(M28,Revistas!$B$2:$H$64092,6,FALSE)</f>
        <v>NO</v>
      </c>
      <c r="J28" s="47" t="s">
        <v>7435</v>
      </c>
      <c r="K28" s="47"/>
      <c r="L28" s="47">
        <v>0</v>
      </c>
      <c r="M28" s="47" t="s">
        <v>7436</v>
      </c>
      <c r="N28" s="47" t="s">
        <v>99</v>
      </c>
      <c r="O28" s="47">
        <v>2016</v>
      </c>
      <c r="P28" s="47">
        <v>21</v>
      </c>
      <c r="Q28" s="47"/>
      <c r="R28" s="47">
        <v>172</v>
      </c>
      <c r="S28" s="47">
        <v>173</v>
      </c>
    </row>
    <row r="29" spans="1:56">
      <c r="A29" s="23" t="s">
        <v>7418</v>
      </c>
      <c r="B29" s="23" t="s">
        <v>7419</v>
      </c>
      <c r="C29" s="23" t="s">
        <v>1745</v>
      </c>
      <c r="D29" s="47" t="s">
        <v>215</v>
      </c>
      <c r="E29" s="47">
        <f>VLOOKUP(M29,Revistas!$B$2:$H$64092,2,FALSE)</f>
        <v>2.4950000000000001</v>
      </c>
      <c r="F29" s="47" t="str">
        <f>VLOOKUP(M29,Revistas!$B$2:$H$64092,3,FALSE)</f>
        <v>Q2</v>
      </c>
      <c r="G29" s="47" t="str">
        <f>VLOOKUP(M29,Revistas!$B$2:$H$64092,4,FALSE)</f>
        <v>RHEUMATOLOGY - SCIE</v>
      </c>
      <c r="H29" s="47" t="str">
        <f>VLOOKUP(M29,Revistas!$B$2:$H$64092,5,FALSE)</f>
        <v>16/32</v>
      </c>
      <c r="I29" s="47" t="str">
        <f>VLOOKUP(M29,Revistas!$B$2:$H$64092,6,FALSE)</f>
        <v>NO</v>
      </c>
      <c r="J29" s="47" t="s">
        <v>7420</v>
      </c>
      <c r="K29" s="47" t="s">
        <v>7421</v>
      </c>
      <c r="L29" s="47">
        <v>0</v>
      </c>
      <c r="M29" s="47" t="s">
        <v>1748</v>
      </c>
      <c r="N29" s="47" t="s">
        <v>92</v>
      </c>
      <c r="O29" s="47">
        <v>2016</v>
      </c>
      <c r="P29" s="47">
        <v>34</v>
      </c>
      <c r="Q29" s="47">
        <v>5</v>
      </c>
      <c r="R29" s="47">
        <v>955</v>
      </c>
      <c r="S29" s="47">
        <v>956</v>
      </c>
    </row>
    <row r="30" spans="1:56">
      <c r="A30" s="23" t="s">
        <v>7314</v>
      </c>
      <c r="B30" s="23" t="s">
        <v>7315</v>
      </c>
      <c r="C30" s="23" t="s">
        <v>1716</v>
      </c>
      <c r="D30" s="47" t="s">
        <v>19</v>
      </c>
      <c r="E30" s="47">
        <f>VLOOKUP(M30,Revistas!$B$2:$H$64092,2,FALSE)</f>
        <v>12.384</v>
      </c>
      <c r="F30" s="47" t="str">
        <f>VLOOKUP(M30,Revistas!$B$2:$H$64092,3,FALSE)</f>
        <v>Q1</v>
      </c>
      <c r="G30" s="47" t="str">
        <f>VLOOKUP(M30,Revistas!$B$2:$H$64092,4,FALSE)</f>
        <v>RHEUMATOLOGY - SCIE</v>
      </c>
      <c r="H30" s="47" t="str">
        <f>VLOOKUP(M30,Revistas!$B$2:$H$64092,5,FALSE)</f>
        <v>32/1</v>
      </c>
      <c r="I30" s="47" t="str">
        <f>VLOOKUP(M30,Revistas!$B$2:$H$64092,6,FALSE)</f>
        <v>SI</v>
      </c>
      <c r="J30" s="47" t="s">
        <v>7316</v>
      </c>
      <c r="K30" s="47" t="s">
        <v>7317</v>
      </c>
      <c r="L30" s="47">
        <v>1</v>
      </c>
      <c r="M30" s="47" t="s">
        <v>1719</v>
      </c>
      <c r="N30" s="47" t="s">
        <v>37</v>
      </c>
      <c r="O30" s="47">
        <v>2017</v>
      </c>
      <c r="P30" s="47">
        <v>76</v>
      </c>
      <c r="Q30" s="47">
        <v>1</v>
      </c>
      <c r="R30" s="47">
        <v>286</v>
      </c>
      <c r="S30" s="47">
        <v>294</v>
      </c>
      <c r="AZ30" s="29"/>
      <c r="BA30" s="29"/>
      <c r="BB30" s="29"/>
      <c r="BC30" s="29"/>
      <c r="BD30" s="29"/>
    </row>
    <row r="31" spans="1:56">
      <c r="A31" s="23" t="s">
        <v>7613</v>
      </c>
      <c r="B31" s="23" t="s">
        <v>7614</v>
      </c>
      <c r="C31" s="23" t="s">
        <v>1716</v>
      </c>
      <c r="D31" s="47" t="s">
        <v>19</v>
      </c>
      <c r="E31" s="47">
        <f>VLOOKUP(M31,Revistas!$B$2:$H$64092,2,FALSE)</f>
        <v>12.384</v>
      </c>
      <c r="F31" s="47" t="str">
        <f>VLOOKUP(M31,Revistas!$B$2:$H$64092,3,FALSE)</f>
        <v>Q1</v>
      </c>
      <c r="G31" s="47" t="str">
        <f>VLOOKUP(M31,Revistas!$B$2:$H$64092,4,FALSE)</f>
        <v>RHEUMATOLOGY - SCIE</v>
      </c>
      <c r="H31" s="47" t="str">
        <f>VLOOKUP(M31,Revistas!$B$2:$H$64092,5,FALSE)</f>
        <v>32/1</v>
      </c>
      <c r="I31" s="47" t="str">
        <f>VLOOKUP(M31,Revistas!$B$2:$H$64092,6,FALSE)</f>
        <v>SI</v>
      </c>
      <c r="J31" s="47" t="s">
        <v>7615</v>
      </c>
      <c r="K31" s="47" t="s">
        <v>7616</v>
      </c>
      <c r="L31" s="47">
        <v>2</v>
      </c>
      <c r="M31" s="47" t="s">
        <v>1719</v>
      </c>
      <c r="N31" s="47" t="s">
        <v>206</v>
      </c>
      <c r="O31" s="47">
        <v>2016</v>
      </c>
      <c r="P31" s="47">
        <v>75</v>
      </c>
      <c r="Q31" s="47">
        <v>5</v>
      </c>
      <c r="R31" s="47">
        <v>874</v>
      </c>
      <c r="S31" s="47">
        <v>878</v>
      </c>
      <c r="AZ31" s="29"/>
      <c r="BA31" s="29"/>
      <c r="BB31" s="29"/>
      <c r="BC31" s="29"/>
      <c r="BD31" s="29"/>
    </row>
    <row r="32" spans="1:56">
      <c r="A32" s="23" t="s">
        <v>7547</v>
      </c>
      <c r="B32" s="23" t="s">
        <v>7548</v>
      </c>
      <c r="C32" s="23" t="s">
        <v>1716</v>
      </c>
      <c r="D32" s="47" t="s">
        <v>19</v>
      </c>
      <c r="E32" s="47">
        <f>VLOOKUP(M32,Revistas!$B$2:$H$64092,2,FALSE)</f>
        <v>12.384</v>
      </c>
      <c r="F32" s="47" t="str">
        <f>VLOOKUP(M32,Revistas!$B$2:$H$64092,3,FALSE)</f>
        <v>Q1</v>
      </c>
      <c r="G32" s="47" t="str">
        <f>VLOOKUP(M32,Revistas!$B$2:$H$64092,4,FALSE)</f>
        <v>RHEUMATOLOGY - SCIE</v>
      </c>
      <c r="H32" s="47" t="str">
        <f>VLOOKUP(M32,Revistas!$B$2:$H$64092,5,FALSE)</f>
        <v>32/1</v>
      </c>
      <c r="I32" s="47" t="str">
        <f>VLOOKUP(M32,Revistas!$B$2:$H$64092,6,FALSE)</f>
        <v>SI</v>
      </c>
      <c r="J32" s="47" t="s">
        <v>7549</v>
      </c>
      <c r="K32" s="47" t="s">
        <v>7550</v>
      </c>
      <c r="L32" s="47">
        <v>6</v>
      </c>
      <c r="M32" s="47" t="s">
        <v>1719</v>
      </c>
      <c r="N32" s="47" t="s">
        <v>153</v>
      </c>
      <c r="O32" s="47">
        <v>2016</v>
      </c>
      <c r="P32" s="47">
        <v>75</v>
      </c>
      <c r="Q32" s="47">
        <v>7</v>
      </c>
      <c r="R32" s="47">
        <v>1308</v>
      </c>
      <c r="S32" s="47">
        <v>1314</v>
      </c>
      <c r="AZ32" s="29"/>
      <c r="BA32" s="29"/>
      <c r="BB32" s="29"/>
      <c r="BC32" s="29"/>
      <c r="BD32" s="29"/>
    </row>
    <row r="33" spans="1:56">
      <c r="A33" s="23" t="s">
        <v>7568</v>
      </c>
      <c r="B33" s="23" t="s">
        <v>7569</v>
      </c>
      <c r="C33" s="23" t="s">
        <v>1716</v>
      </c>
      <c r="D33" s="47" t="s">
        <v>19</v>
      </c>
      <c r="E33" s="47">
        <f>VLOOKUP(M33,Revistas!$B$2:$H$64092,2,FALSE)</f>
        <v>12.384</v>
      </c>
      <c r="F33" s="47" t="str">
        <f>VLOOKUP(M33,Revistas!$B$2:$H$64092,3,FALSE)</f>
        <v>Q1</v>
      </c>
      <c r="G33" s="47" t="str">
        <f>VLOOKUP(M33,Revistas!$B$2:$H$64092,4,FALSE)</f>
        <v>RHEUMATOLOGY - SCIE</v>
      </c>
      <c r="H33" s="47" t="str">
        <f>VLOOKUP(M33,Revistas!$B$2:$H$64092,5,FALSE)</f>
        <v>32/1</v>
      </c>
      <c r="I33" s="47" t="str">
        <f>VLOOKUP(M33,Revistas!$B$2:$H$64092,6,FALSE)</f>
        <v>SI</v>
      </c>
      <c r="J33" s="47" t="s">
        <v>7570</v>
      </c>
      <c r="K33" s="47" t="s">
        <v>7571</v>
      </c>
      <c r="L33" s="47">
        <v>2</v>
      </c>
      <c r="M33" s="47" t="s">
        <v>1719</v>
      </c>
      <c r="N33" s="47" t="s">
        <v>189</v>
      </c>
      <c r="O33" s="47">
        <v>2016</v>
      </c>
      <c r="P33" s="47">
        <v>75</v>
      </c>
      <c r="Q33" s="47">
        <v>6</v>
      </c>
      <c r="R33" s="47">
        <v>991</v>
      </c>
      <c r="S33" s="47">
        <v>996</v>
      </c>
      <c r="AZ33" s="29"/>
      <c r="BA33" s="29"/>
      <c r="BB33" s="29"/>
      <c r="BC33" s="29"/>
      <c r="BD33" s="29"/>
    </row>
    <row r="34" spans="1:56">
      <c r="A34" s="23" t="s">
        <v>7722</v>
      </c>
      <c r="B34" s="23" t="s">
        <v>7723</v>
      </c>
      <c r="C34" s="23" t="s">
        <v>1716</v>
      </c>
      <c r="D34" s="47" t="s">
        <v>10</v>
      </c>
      <c r="E34" s="47">
        <f>VLOOKUP(M34,Revistas!$B$2:$H$64092,2,FALSE)</f>
        <v>12.384</v>
      </c>
      <c r="F34" s="47" t="str">
        <f>VLOOKUP(M34,Revistas!$B$2:$H$64092,3,FALSE)</f>
        <v>Q1</v>
      </c>
      <c r="G34" s="47" t="str">
        <f>VLOOKUP(M34,Revistas!$B$2:$H$64092,4,FALSE)</f>
        <v>RHEUMATOLOGY - SCIE</v>
      </c>
      <c r="H34" s="47" t="str">
        <f>VLOOKUP(M34,Revistas!$B$2:$H$64092,5,FALSE)</f>
        <v>32/1</v>
      </c>
      <c r="I34" s="47" t="str">
        <f>VLOOKUP(M34,Revistas!$B$2:$H$64092,6,FALSE)</f>
        <v>SI</v>
      </c>
      <c r="J34" s="47" t="s">
        <v>7724</v>
      </c>
      <c r="K34" s="47" t="s">
        <v>7725</v>
      </c>
      <c r="L34" s="47">
        <v>13</v>
      </c>
      <c r="M34" s="47" t="s">
        <v>1719</v>
      </c>
      <c r="N34" s="47" t="s">
        <v>37</v>
      </c>
      <c r="O34" s="47">
        <v>2016</v>
      </c>
      <c r="P34" s="47">
        <v>75</v>
      </c>
      <c r="Q34" s="47">
        <v>1</v>
      </c>
      <c r="R34" s="47">
        <v>16</v>
      </c>
      <c r="S34" s="47">
        <v>22</v>
      </c>
      <c r="AZ34" s="29"/>
      <c r="BA34" s="29"/>
      <c r="BB34" s="29"/>
      <c r="BC34" s="29"/>
      <c r="BD34" s="29"/>
    </row>
    <row r="35" spans="1:56">
      <c r="A35" s="23" t="s">
        <v>7541</v>
      </c>
      <c r="B35" s="23" t="s">
        <v>7542</v>
      </c>
      <c r="C35" s="23" t="s">
        <v>7543</v>
      </c>
      <c r="D35" s="47" t="s">
        <v>294</v>
      </c>
      <c r="E35" s="47">
        <f>VLOOKUP(M35,Revistas!$B$2:$H$64092,2,FALSE)</f>
        <v>10.531000000000001</v>
      </c>
      <c r="F35" s="47" t="str">
        <f>VLOOKUP(M35,Revistas!$B$2:$H$64092,3,FALSE)</f>
        <v>Q1</v>
      </c>
      <c r="G35" s="47" t="str">
        <f>VLOOKUP(M35,Revistas!$B$2:$H$64092,4,FALSE)</f>
        <v>RHEUMATOLOGY - SCIE</v>
      </c>
      <c r="H35" s="47" t="str">
        <f>VLOOKUP(M35,Revistas!$B$2:$H$64092,5,FALSE)</f>
        <v>32/2</v>
      </c>
      <c r="I35" s="47" t="str">
        <f>VLOOKUP(M35,Revistas!$B$2:$H$64092,6,FALSE)</f>
        <v>SI</v>
      </c>
      <c r="J35" s="47" t="s">
        <v>7544</v>
      </c>
      <c r="K35" s="47" t="s">
        <v>7545</v>
      </c>
      <c r="L35" s="47">
        <v>0</v>
      </c>
      <c r="M35" s="47" t="s">
        <v>7546</v>
      </c>
      <c r="N35" s="47" t="s">
        <v>153</v>
      </c>
      <c r="O35" s="47">
        <v>2016</v>
      </c>
      <c r="P35" s="47">
        <v>12</v>
      </c>
      <c r="Q35" s="47">
        <v>7</v>
      </c>
      <c r="R35" s="47">
        <v>380</v>
      </c>
      <c r="S35" s="47">
        <v>381</v>
      </c>
    </row>
    <row r="36" spans="1:56">
      <c r="A36" s="23" t="s">
        <v>7623</v>
      </c>
      <c r="B36" s="23" t="s">
        <v>7624</v>
      </c>
      <c r="C36" s="23" t="s">
        <v>6910</v>
      </c>
      <c r="D36" s="47" t="s">
        <v>294</v>
      </c>
      <c r="E36" s="47">
        <f>VLOOKUP(M36,Revistas!$B$2:$H$64092,2,FALSE)</f>
        <v>2.3199999999999998</v>
      </c>
      <c r="F36" s="47" t="str">
        <f>VLOOKUP(M36,Revistas!$B$2:$H$64092,3,FALSE)</f>
        <v>Q2</v>
      </c>
      <c r="G36" s="47" t="str">
        <f>VLOOKUP(M36,Revistas!$B$2:$H$64092,4,FALSE)</f>
        <v>SURGERY - SCIE;</v>
      </c>
      <c r="H36" s="47" t="str">
        <f>VLOOKUP(M36,Revistas!$B$2:$H$64092,5,FALSE)</f>
        <v>60/200</v>
      </c>
      <c r="I36" s="47" t="str">
        <f>VLOOKUP(M36,Revistas!$B$2:$H$64092,6,FALSE)</f>
        <v>NO</v>
      </c>
      <c r="J36" s="47" t="s">
        <v>7625</v>
      </c>
      <c r="K36" s="47" t="s">
        <v>7626</v>
      </c>
      <c r="L36" s="47">
        <v>0</v>
      </c>
      <c r="M36" s="47" t="s">
        <v>6911</v>
      </c>
      <c r="N36" s="47" t="s">
        <v>206</v>
      </c>
      <c r="O36" s="47">
        <v>2016</v>
      </c>
      <c r="P36" s="47">
        <v>20</v>
      </c>
      <c r="Q36" s="47">
        <v>5</v>
      </c>
      <c r="R36" s="47">
        <v>321</v>
      </c>
      <c r="S36" s="47">
        <v>322</v>
      </c>
    </row>
    <row r="37" spans="1:56">
      <c r="A37" s="23" t="s">
        <v>7665</v>
      </c>
      <c r="B37" s="23" t="s">
        <v>7666</v>
      </c>
      <c r="C37" s="23" t="s">
        <v>2962</v>
      </c>
      <c r="D37" s="47" t="s">
        <v>19</v>
      </c>
      <c r="E37" s="47">
        <f>VLOOKUP(M37,Revistas!$B$2:$H$64092,2,FALSE)</f>
        <v>7.6440000000000001</v>
      </c>
      <c r="F37" s="47" t="str">
        <f>VLOOKUP(M37,Revistas!$B$2:$H$64092,3,FALSE)</f>
        <v>Q1</v>
      </c>
      <c r="G37" s="47" t="str">
        <f>VLOOKUP(M37,Revistas!$B$2:$H$64092,4,FALSE)</f>
        <v>ONCOLOGY - SCIE;</v>
      </c>
      <c r="H37" s="47" t="str">
        <f>VLOOKUP(M37,Revistas!$B$2:$H$64092,5,FALSE)</f>
        <v>17/213</v>
      </c>
      <c r="I37" s="47" t="str">
        <f>VLOOKUP(M37,Revistas!$B$2:$H$64092,6,FALSE)</f>
        <v>NO</v>
      </c>
      <c r="J37" s="47" t="s">
        <v>7667</v>
      </c>
      <c r="K37" s="47" t="s">
        <v>7668</v>
      </c>
      <c r="L37" s="47">
        <v>0</v>
      </c>
      <c r="M37" s="47" t="s">
        <v>2965</v>
      </c>
      <c r="N37" s="47"/>
      <c r="O37" s="47">
        <v>2016</v>
      </c>
      <c r="P37" s="47">
        <v>5</v>
      </c>
      <c r="Q37" s="47">
        <v>12</v>
      </c>
      <c r="R37" s="47"/>
      <c r="S37" s="47" t="s">
        <v>7669</v>
      </c>
    </row>
    <row r="38" spans="1:56">
      <c r="A38" s="23" t="s">
        <v>7346</v>
      </c>
      <c r="B38" s="23" t="s">
        <v>7347</v>
      </c>
      <c r="C38" s="23" t="s">
        <v>1606</v>
      </c>
      <c r="D38" s="47" t="s">
        <v>19</v>
      </c>
      <c r="E38" s="47">
        <f>VLOOKUP(M38,Revistas!$B$2:$H$64092,2,FALSE)</f>
        <v>2.6469999999999998</v>
      </c>
      <c r="F38" s="47" t="str">
        <f>VLOOKUP(M38,Revistas!$B$2:$H$64092,3,FALSE)</f>
        <v>Q2</v>
      </c>
      <c r="G38" s="47" t="str">
        <f>VLOOKUP(M38,Revistas!$B$2:$H$64092,4,FALSE)</f>
        <v>VIROLOGY - SCIE</v>
      </c>
      <c r="H38" s="47" t="str">
        <f>VLOOKUP(M38,Revistas!$B$2:$H$64092,5,FALSE)</f>
        <v>16/33</v>
      </c>
      <c r="I38" s="47" t="str">
        <f>VLOOKUP(M38,Revistas!$B$2:$H$64092,6,FALSE)</f>
        <v>NO</v>
      </c>
      <c r="J38" s="47" t="s">
        <v>7348</v>
      </c>
      <c r="K38" s="47" t="s">
        <v>7349</v>
      </c>
      <c r="L38" s="47">
        <v>0</v>
      </c>
      <c r="M38" s="47" t="s">
        <v>1608</v>
      </c>
      <c r="N38" s="47" t="s">
        <v>393</v>
      </c>
      <c r="O38" s="47">
        <v>2016</v>
      </c>
      <c r="P38" s="47">
        <v>85</v>
      </c>
      <c r="Q38" s="47"/>
      <c r="R38" s="47">
        <v>37</v>
      </c>
      <c r="S38" s="47">
        <v>39</v>
      </c>
    </row>
    <row r="39" spans="1:56">
      <c r="A39" s="23" t="s">
        <v>7617</v>
      </c>
      <c r="B39" s="23" t="s">
        <v>7618</v>
      </c>
      <c r="C39" s="23" t="s">
        <v>7619</v>
      </c>
      <c r="D39" s="47" t="s">
        <v>19</v>
      </c>
      <c r="E39" s="47">
        <f>VLOOKUP(M39,Revistas!$B$2:$H$64092,2,FALSE)</f>
        <v>2.3809999999999998</v>
      </c>
      <c r="F39" s="47" t="str">
        <f>VLOOKUP(M39,Revistas!$B$2:$H$64092,3,FALSE)</f>
        <v>Q2</v>
      </c>
      <c r="G39" s="47" t="str">
        <f>VLOOKUP(M39,Revistas!$B$2:$H$64092,4,FALSE)</f>
        <v>PSYCHIATRY - SCIE</v>
      </c>
      <c r="H39" s="47" t="str">
        <f>VLOOKUP(M39,Revistas!$B$2:$H$64092,5,FALSE)</f>
        <v>66/142</v>
      </c>
      <c r="I39" s="47" t="str">
        <f>VLOOKUP(M39,Revistas!$B$2:$H$64092,6,FALSE)</f>
        <v>NO</v>
      </c>
      <c r="J39" s="47" t="s">
        <v>7620</v>
      </c>
      <c r="K39" s="47" t="s">
        <v>7621</v>
      </c>
      <c r="L39" s="47">
        <v>0</v>
      </c>
      <c r="M39" s="47" t="s">
        <v>7622</v>
      </c>
      <c r="N39" s="47" t="s">
        <v>2887</v>
      </c>
      <c r="O39" s="47">
        <v>2016</v>
      </c>
      <c r="P39" s="47">
        <v>40</v>
      </c>
      <c r="Q39" s="47"/>
      <c r="R39" s="47">
        <v>39</v>
      </c>
      <c r="S39" s="47">
        <v>46</v>
      </c>
    </row>
    <row r="40" spans="1:56">
      <c r="A40" s="23" t="s">
        <v>7518</v>
      </c>
      <c r="B40" s="23" t="s">
        <v>7519</v>
      </c>
      <c r="C40" s="23" t="s">
        <v>6578</v>
      </c>
      <c r="D40" s="47" t="s">
        <v>19</v>
      </c>
      <c r="E40" s="47">
        <f>VLOOKUP(M40,Revistas!$B$2:$H$64092,2,FALSE)</f>
        <v>3.7589999999999999</v>
      </c>
      <c r="F40" s="47" t="str">
        <f>VLOOKUP(M40,Revistas!$B$2:$H$64092,3,FALSE)</f>
        <v>Q1</v>
      </c>
      <c r="G40" s="47" t="str">
        <f>VLOOKUP(M40,Revistas!$B$2:$H$64092,4,FALSE)</f>
        <v>NUTRITION &amp; DIETETICS - SCIE</v>
      </c>
      <c r="H40" s="47" t="str">
        <f>VLOOKUP(M40,Revistas!$B$2:$H$64092,5,FALSE)</f>
        <v>16/80</v>
      </c>
      <c r="I40" s="47" t="str">
        <f>VLOOKUP(M40,Revistas!$B$2:$H$64092,6,FALSE)</f>
        <v>NO</v>
      </c>
      <c r="J40" s="47" t="s">
        <v>7520</v>
      </c>
      <c r="K40" s="47" t="s">
        <v>7521</v>
      </c>
      <c r="L40" s="47">
        <v>0</v>
      </c>
      <c r="M40" s="47" t="s">
        <v>6579</v>
      </c>
      <c r="N40" s="47" t="s">
        <v>153</v>
      </c>
      <c r="O40" s="47">
        <v>2016</v>
      </c>
      <c r="P40" s="47">
        <v>8</v>
      </c>
      <c r="Q40" s="47">
        <v>7</v>
      </c>
      <c r="R40" s="47"/>
      <c r="S40" s="47">
        <v>398</v>
      </c>
    </row>
    <row r="41" spans="1:56">
      <c r="A41" s="23" t="s">
        <v>7445</v>
      </c>
      <c r="B41" s="23" t="s">
        <v>7446</v>
      </c>
      <c r="C41" s="23" t="s">
        <v>593</v>
      </c>
      <c r="D41" s="47" t="s">
        <v>103</v>
      </c>
      <c r="E41" s="47">
        <f>VLOOKUP(M41,Revistas!$B$2:$H$64092,2,FALSE)</f>
        <v>15.064</v>
      </c>
      <c r="F41" s="47" t="str">
        <f>VLOOKUP(M41,Revistas!$B$2:$H$64092,3,FALSE)</f>
        <v>Q1</v>
      </c>
      <c r="G41" s="47" t="str">
        <f>VLOOKUP(M41,Revistas!$B$2:$H$64092,4,FALSE)</f>
        <v>CARDIAC &amp; CARDIOVASCULAR SYSTEMS - SCIE</v>
      </c>
      <c r="H41" s="47" t="str">
        <f>VLOOKUP(M41,Revistas!$B$2:$H$64092,5,FALSE)</f>
        <v>3/124</v>
      </c>
      <c r="I41" s="47" t="str">
        <f>VLOOKUP(M41,Revistas!$B$2:$H$64092,6,FALSE)</f>
        <v>SI</v>
      </c>
      <c r="J41" s="47" t="s">
        <v>7447</v>
      </c>
      <c r="K41" s="47"/>
      <c r="L41" s="47">
        <v>0</v>
      </c>
      <c r="M41" s="47" t="s">
        <v>595</v>
      </c>
      <c r="N41" s="47" t="s">
        <v>119</v>
      </c>
      <c r="O41" s="47">
        <v>2016</v>
      </c>
      <c r="P41" s="47">
        <v>37</v>
      </c>
      <c r="Q41" s="47"/>
      <c r="R41" s="47">
        <v>1187</v>
      </c>
      <c r="S41" s="47">
        <v>1187</v>
      </c>
      <c r="AZ41" s="29"/>
      <c r="BA41" s="29"/>
      <c r="BB41" s="29"/>
      <c r="BC41" s="29"/>
      <c r="BD41" s="29"/>
    </row>
    <row r="42" spans="1:56">
      <c r="A42" s="23" t="s">
        <v>7442</v>
      </c>
      <c r="B42" s="23" t="s">
        <v>7443</v>
      </c>
      <c r="C42" s="23" t="s">
        <v>593</v>
      </c>
      <c r="D42" s="47" t="s">
        <v>103</v>
      </c>
      <c r="E42" s="47">
        <f>VLOOKUP(M42,Revistas!$B$2:$H$64092,2,FALSE)</f>
        <v>15.064</v>
      </c>
      <c r="F42" s="47" t="str">
        <f>VLOOKUP(M42,Revistas!$B$2:$H$64092,3,FALSE)</f>
        <v>Q1</v>
      </c>
      <c r="G42" s="47" t="str">
        <f>VLOOKUP(M42,Revistas!$B$2:$H$64092,4,FALSE)</f>
        <v>CARDIAC &amp; CARDIOVASCULAR SYSTEMS - SCIE</v>
      </c>
      <c r="H42" s="47" t="str">
        <f>VLOOKUP(M42,Revistas!$B$2:$H$64092,5,FALSE)</f>
        <v>3/124</v>
      </c>
      <c r="I42" s="47" t="str">
        <f>VLOOKUP(M42,Revistas!$B$2:$H$64092,6,FALSE)</f>
        <v>SI</v>
      </c>
      <c r="J42" s="47" t="s">
        <v>7444</v>
      </c>
      <c r="K42" s="47"/>
      <c r="L42" s="47">
        <v>0</v>
      </c>
      <c r="M42" s="47" t="s">
        <v>595</v>
      </c>
      <c r="N42" s="47" t="s">
        <v>119</v>
      </c>
      <c r="O42" s="47">
        <v>2016</v>
      </c>
      <c r="P42" s="47">
        <v>37</v>
      </c>
      <c r="Q42" s="47"/>
      <c r="R42" s="47">
        <v>1187</v>
      </c>
      <c r="S42" s="47">
        <v>1187</v>
      </c>
      <c r="AZ42" s="29"/>
      <c r="BA42" s="29"/>
      <c r="BB42" s="29"/>
      <c r="BC42" s="29"/>
      <c r="BD42" s="29"/>
    </row>
    <row r="43" spans="1:56">
      <c r="A43" s="23" t="s">
        <v>7561</v>
      </c>
      <c r="B43" s="23" t="s">
        <v>7562</v>
      </c>
      <c r="C43" s="23" t="s">
        <v>2150</v>
      </c>
      <c r="D43" s="47" t="s">
        <v>103</v>
      </c>
      <c r="E43" s="47">
        <f>VLOOKUP(M43,Revistas!$B$2:$H$64092,2,FALSE)</f>
        <v>9.2690000000000001</v>
      </c>
      <c r="F43" s="47" t="str">
        <f>VLOOKUP(M43,Revistas!$B$2:$H$64092,3,FALSE)</f>
        <v>Q1</v>
      </c>
      <c r="G43" s="47" t="str">
        <f>VLOOKUP(M43,Revistas!$B$2:$H$64092,4,FALSE)</f>
        <v>ONCOLOGY - SCIE</v>
      </c>
      <c r="H43" s="47" t="str">
        <f>VLOOKUP(M43,Revistas!$B$2:$H$64092,5,FALSE)</f>
        <v>11/213</v>
      </c>
      <c r="I43" s="47" t="str">
        <f>VLOOKUP(M43,Revistas!$B$2:$H$64092,6,FALSE)</f>
        <v>SI</v>
      </c>
      <c r="J43" s="47" t="s">
        <v>7563</v>
      </c>
      <c r="K43" s="47"/>
      <c r="L43" s="47">
        <v>0</v>
      </c>
      <c r="M43" s="47" t="s">
        <v>2153</v>
      </c>
      <c r="N43" s="47" t="s">
        <v>189</v>
      </c>
      <c r="O43" s="47">
        <v>2016</v>
      </c>
      <c r="P43" s="47">
        <v>27</v>
      </c>
      <c r="Q43" s="47"/>
      <c r="R43" s="47">
        <v>42</v>
      </c>
      <c r="S43" s="47">
        <v>43</v>
      </c>
    </row>
    <row r="44" spans="1:56">
      <c r="A44" s="23" t="s">
        <v>7318</v>
      </c>
      <c r="B44" s="23" t="s">
        <v>7319</v>
      </c>
      <c r="C44" s="23" t="s">
        <v>7320</v>
      </c>
      <c r="D44" s="47" t="s">
        <v>19</v>
      </c>
      <c r="E44" s="47">
        <f>VLOOKUP(M44,Revistas!$B$2:$H$64092,2,FALSE)</f>
        <v>1.895</v>
      </c>
      <c r="F44" s="47" t="str">
        <f>VLOOKUP(M44,Revistas!$B$2:$H$64092,3,FALSE)</f>
        <v>Q3</v>
      </c>
      <c r="G44" s="47" t="str">
        <f>VLOOKUP(M44,Revistas!$B$2:$H$64092,4,FALSE)</f>
        <v>ONCOLOGY - SCIE</v>
      </c>
      <c r="H44" s="47" t="str">
        <f>VLOOKUP(M44,Revistas!$B$2:$H$64092,5,FALSE)</f>
        <v>159/213</v>
      </c>
      <c r="I44" s="47" t="str">
        <f>VLOOKUP(M44,Revistas!$B$2:$H$64092,6,FALSE)</f>
        <v>NO</v>
      </c>
      <c r="J44" s="47" t="s">
        <v>7321</v>
      </c>
      <c r="K44" s="47" t="s">
        <v>7322</v>
      </c>
      <c r="L44" s="47">
        <v>0</v>
      </c>
      <c r="M44" s="47" t="s">
        <v>7323</v>
      </c>
      <c r="N44" s="47" t="s">
        <v>393</v>
      </c>
      <c r="O44" s="47">
        <v>2016</v>
      </c>
      <c r="P44" s="47">
        <v>36</v>
      </c>
      <c r="Q44" s="47">
        <v>12</v>
      </c>
      <c r="R44" s="47">
        <v>6647</v>
      </c>
      <c r="S44" s="47">
        <v>6653</v>
      </c>
    </row>
    <row r="45" spans="1:56">
      <c r="A45" s="23" t="s">
        <v>3672</v>
      </c>
      <c r="B45" s="23" t="s">
        <v>3673</v>
      </c>
      <c r="C45" s="23" t="s">
        <v>3674</v>
      </c>
      <c r="D45" s="47" t="s">
        <v>19</v>
      </c>
      <c r="E45" s="47" t="str">
        <f>VLOOKUP(M45,Revistas!$B$2:$H$64092,2,FALSE)</f>
        <v>NO TIENE</v>
      </c>
      <c r="F45" s="47" t="str">
        <f>VLOOKUP(M45,Revistas!$B$2:$H$64092,3,FALSE)</f>
        <v>NO TIENE</v>
      </c>
      <c r="G45" s="47" t="str">
        <f>VLOOKUP(M45,Revistas!$B$2:$H$64092,4,FALSE)</f>
        <v>NO TIENE</v>
      </c>
      <c r="H45" s="47" t="str">
        <f>VLOOKUP(M45,Revistas!$B$2:$H$64092,5,FALSE)</f>
        <v>NO TIENE</v>
      </c>
      <c r="I45" s="47" t="str">
        <f>VLOOKUP(M45,Revistas!$B$2:$H$64092,6,FALSE)</f>
        <v>NO</v>
      </c>
      <c r="J45" s="47" t="s">
        <v>3675</v>
      </c>
      <c r="K45" s="47" t="s">
        <v>3676</v>
      </c>
      <c r="L45" s="47">
        <v>0</v>
      </c>
      <c r="M45" s="47" t="s">
        <v>3677</v>
      </c>
      <c r="N45" s="47" t="s">
        <v>548</v>
      </c>
      <c r="O45" s="47">
        <v>2016</v>
      </c>
      <c r="P45" s="47">
        <v>13</v>
      </c>
      <c r="Q45" s="47"/>
      <c r="R45" s="47">
        <v>132</v>
      </c>
      <c r="S45" s="47">
        <v>145</v>
      </c>
    </row>
    <row r="46" spans="1:56">
      <c r="A46" s="23" t="s">
        <v>7328</v>
      </c>
      <c r="B46" s="23" t="s">
        <v>7329</v>
      </c>
      <c r="C46" s="23" t="s">
        <v>7330</v>
      </c>
      <c r="D46" s="47" t="s">
        <v>19</v>
      </c>
      <c r="E46" s="47">
        <f>VLOOKUP(M46,Revistas!$B$2:$H$64092,2,FALSE)</f>
        <v>2.38</v>
      </c>
      <c r="F46" s="47" t="str">
        <f>VLOOKUP(M46,Revistas!$B$2:$H$64092,3,FALSE)</f>
        <v>Q2</v>
      </c>
      <c r="G46" s="47" t="str">
        <f>VLOOKUP(M46,Revistas!$B$2:$H$64092,4,FALSE)</f>
        <v>PARASITOLOGY - SCIE;</v>
      </c>
      <c r="H46" s="47" t="str">
        <f>VLOOKUP(M46,Revistas!$B$2:$H$64092,5,FALSE)</f>
        <v>36/12</v>
      </c>
      <c r="I46" s="47" t="str">
        <f>VLOOKUP(M46,Revistas!$B$2:$H$64092,6,FALSE)</f>
        <v>NO</v>
      </c>
      <c r="J46" s="47" t="s">
        <v>7331</v>
      </c>
      <c r="K46" s="47" t="s">
        <v>7332</v>
      </c>
      <c r="L46" s="47">
        <v>0</v>
      </c>
      <c r="M46" s="47" t="s">
        <v>7333</v>
      </c>
      <c r="N46" s="47" t="s">
        <v>393</v>
      </c>
      <c r="O46" s="47">
        <v>2016</v>
      </c>
      <c r="P46" s="47">
        <v>164</v>
      </c>
      <c r="Q46" s="47"/>
      <c r="R46" s="47">
        <v>360</v>
      </c>
      <c r="S46" s="47">
        <v>368</v>
      </c>
    </row>
    <row r="47" spans="1:56">
      <c r="A47" s="23" t="s">
        <v>7657</v>
      </c>
      <c r="B47" s="23" t="s">
        <v>7658</v>
      </c>
      <c r="C47" s="23" t="s">
        <v>4872</v>
      </c>
      <c r="D47" s="47" t="s">
        <v>19</v>
      </c>
      <c r="E47" s="47">
        <f>VLOOKUP(M47,Revistas!$B$2:$H$64092,2,FALSE)</f>
        <v>4.085</v>
      </c>
      <c r="F47" s="47" t="str">
        <f>VLOOKUP(M47,Revistas!$B$2:$H$64092,3,FALSE)</f>
        <v>Q2</v>
      </c>
      <c r="G47" s="47" t="str">
        <f>VLOOKUP(M47,Revistas!$B$2:$H$64092,4,FALSE)</f>
        <v>ONCOLOGY - SCIE</v>
      </c>
      <c r="H47" s="47" t="str">
        <f>VLOOKUP(M47,Revistas!$B$2:$H$64092,5,FALSE)</f>
        <v>57/213</v>
      </c>
      <c r="I47" s="47" t="str">
        <f>VLOOKUP(M47,Revistas!$B$2:$H$64092,6,FALSE)</f>
        <v>NO</v>
      </c>
      <c r="J47" s="47" t="s">
        <v>7659</v>
      </c>
      <c r="K47" s="47" t="s">
        <v>7660</v>
      </c>
      <c r="L47" s="47">
        <v>0</v>
      </c>
      <c r="M47" s="47" t="s">
        <v>4873</v>
      </c>
      <c r="N47" s="47" t="s">
        <v>240</v>
      </c>
      <c r="O47" s="47">
        <v>2016</v>
      </c>
      <c r="P47" s="47">
        <v>156</v>
      </c>
      <c r="Q47" s="47">
        <v>1</v>
      </c>
      <c r="R47" s="47">
        <v>195</v>
      </c>
      <c r="S47" s="47">
        <v>201</v>
      </c>
    </row>
    <row r="48" spans="1:56">
      <c r="A48" s="23" t="s">
        <v>7555</v>
      </c>
      <c r="B48" s="23" t="s">
        <v>7556</v>
      </c>
      <c r="C48" s="23" t="s">
        <v>1208</v>
      </c>
      <c r="D48" s="47" t="s">
        <v>103</v>
      </c>
      <c r="E48" s="47">
        <f>VLOOKUP(M48,Revistas!$B$2:$H$64092,2,FALSE)</f>
        <v>6.6710000000000003</v>
      </c>
      <c r="F48" s="47" t="str">
        <f>VLOOKUP(M48,Revistas!$B$2:$H$64092,3,FALSE)</f>
        <v>Q1</v>
      </c>
      <c r="G48" s="47" t="str">
        <f>VLOOKUP(M48,Revistas!$B$2:$H$64092,4,FALSE)</f>
        <v>HEMATOLOGY - SCIE</v>
      </c>
      <c r="H48" s="47" t="str">
        <f>VLOOKUP(M48,Revistas!$B$2:$H$64092,5,FALSE)</f>
        <v>70/4</v>
      </c>
      <c r="I48" s="47" t="str">
        <f>VLOOKUP(M48,Revistas!$B$2:$H$64092,6,FALSE)</f>
        <v>SI</v>
      </c>
      <c r="J48" s="47" t="s">
        <v>7557</v>
      </c>
      <c r="K48" s="47"/>
      <c r="L48" s="47">
        <v>0</v>
      </c>
      <c r="M48" s="47" t="s">
        <v>1210</v>
      </c>
      <c r="N48" s="47" t="s">
        <v>189</v>
      </c>
      <c r="O48" s="47">
        <v>2016</v>
      </c>
      <c r="P48" s="47">
        <v>101</v>
      </c>
      <c r="Q48" s="47"/>
      <c r="R48" s="47">
        <v>459</v>
      </c>
      <c r="S48" s="47">
        <v>460</v>
      </c>
    </row>
    <row r="49" spans="1:51">
      <c r="A49" s="23" t="s">
        <v>7483</v>
      </c>
      <c r="B49" s="23" t="s">
        <v>7484</v>
      </c>
      <c r="C49" s="23" t="s">
        <v>7485</v>
      </c>
      <c r="D49" s="47" t="s">
        <v>19</v>
      </c>
      <c r="E49" s="47" t="str">
        <f>VLOOKUP(M49,Revistas!$B$2:$H$64092,2,FALSE)</f>
        <v>NO TIENE</v>
      </c>
      <c r="F49" s="47" t="str">
        <f>VLOOKUP(M49,Revistas!$B$2:$H$64092,3,FALSE)</f>
        <v>NO TIENE</v>
      </c>
      <c r="G49" s="47" t="str">
        <f>VLOOKUP(M49,Revistas!$B$2:$H$64092,4,FALSE)</f>
        <v>NO TIENE</v>
      </c>
      <c r="H49" s="47" t="str">
        <f>VLOOKUP(M49,Revistas!$B$2:$H$64092,5,FALSE)</f>
        <v>NO TIENE</v>
      </c>
      <c r="I49" s="47" t="str">
        <f>VLOOKUP(M49,Revistas!$B$2:$H$64092,6,FALSE)</f>
        <v>NO</v>
      </c>
      <c r="J49" s="47" t="s">
        <v>7486</v>
      </c>
      <c r="K49" s="47" t="s">
        <v>7487</v>
      </c>
      <c r="L49" s="47">
        <v>0</v>
      </c>
      <c r="M49" s="47" t="s">
        <v>7488</v>
      </c>
      <c r="N49" s="47" t="s">
        <v>153</v>
      </c>
      <c r="O49" s="47">
        <v>2016</v>
      </c>
      <c r="P49" s="47">
        <v>48</v>
      </c>
      <c r="Q49" s="47">
        <v>4</v>
      </c>
      <c r="R49" s="47">
        <v>123</v>
      </c>
      <c r="S49" s="47">
        <v>128</v>
      </c>
    </row>
    <row r="50" spans="1:51">
      <c r="A50" s="23" t="s">
        <v>7687</v>
      </c>
      <c r="B50" s="23" t="s">
        <v>7688</v>
      </c>
      <c r="C50" s="23" t="s">
        <v>3960</v>
      </c>
      <c r="D50" s="47" t="s">
        <v>19</v>
      </c>
      <c r="E50" s="47">
        <f>VLOOKUP(M50,Revistas!$B$2:$H$64092,2,FALSE)</f>
        <v>1.6739999999999999</v>
      </c>
      <c r="F50" s="47" t="str">
        <f>VLOOKUP(M50,Revistas!$B$2:$H$64092,3,FALSE)</f>
        <v>Q3</v>
      </c>
      <c r="G50" s="47" t="str">
        <f>VLOOKUP(M50,Revistas!$B$2:$H$64092,4,FALSE)</f>
        <v>OBSTETRICS &amp; GYNECOLOGY - SCIE</v>
      </c>
      <c r="H50" s="47" t="str">
        <f>VLOOKUP(M50,Revistas!$B$2:$H$64092,5,FALSE)</f>
        <v>47/80</v>
      </c>
      <c r="I50" s="47" t="str">
        <f>VLOOKUP(M50,Revistas!$B$2:$H$64092,6,FALSE)</f>
        <v>NO</v>
      </c>
      <c r="J50" s="47" t="s">
        <v>7689</v>
      </c>
      <c r="K50" s="47" t="s">
        <v>7690</v>
      </c>
      <c r="L50" s="47">
        <v>1</v>
      </c>
      <c r="M50" s="47" t="s">
        <v>3963</v>
      </c>
      <c r="N50" s="47"/>
      <c r="O50" s="47">
        <v>2016</v>
      </c>
      <c r="P50" s="47">
        <v>29</v>
      </c>
      <c r="Q50" s="47">
        <v>13</v>
      </c>
      <c r="R50" s="47">
        <v>2161</v>
      </c>
      <c r="S50" s="47">
        <v>2165</v>
      </c>
    </row>
    <row r="51" spans="1:51">
      <c r="A51" s="23" t="s">
        <v>7653</v>
      </c>
      <c r="B51" s="23" t="s">
        <v>7654</v>
      </c>
      <c r="C51" s="23" t="s">
        <v>6907</v>
      </c>
      <c r="D51" s="47" t="s">
        <v>19</v>
      </c>
      <c r="E51" s="47">
        <f>VLOOKUP(M51,Revistas!$B$2:$H$64092,2,FALSE)</f>
        <v>0.86499999999999999</v>
      </c>
      <c r="F51" s="47" t="str">
        <f>VLOOKUP(M51,Revistas!$B$2:$H$64092,3,FALSE)</f>
        <v>Q4</v>
      </c>
      <c r="G51" s="47" t="str">
        <f>VLOOKUP(M51,Revistas!$B$2:$H$64092,4,FALSE)</f>
        <v>OBSTETRICS &amp; GYNECOLOGY - SCIE</v>
      </c>
      <c r="H51" s="47" t="str">
        <f>VLOOKUP(M51,Revistas!$B$2:$H$64092,5,FALSE)</f>
        <v>71/80</v>
      </c>
      <c r="I51" s="47" t="str">
        <f>VLOOKUP(M51,Revistas!$B$2:$H$64092,6,FALSE)</f>
        <v>NO</v>
      </c>
      <c r="J51" s="47" t="s">
        <v>7655</v>
      </c>
      <c r="K51" s="47" t="s">
        <v>7656</v>
      </c>
      <c r="L51" s="47">
        <v>0</v>
      </c>
      <c r="M51" s="47" t="s">
        <v>6908</v>
      </c>
      <c r="N51" s="47" t="s">
        <v>240</v>
      </c>
      <c r="O51" s="47">
        <v>2016</v>
      </c>
      <c r="P51" s="47">
        <v>55</v>
      </c>
      <c r="Q51" s="47">
        <v>1</v>
      </c>
      <c r="R51" s="47">
        <v>135</v>
      </c>
      <c r="S51" s="47">
        <v>137</v>
      </c>
    </row>
    <row r="52" spans="1:51">
      <c r="A52" s="23" t="s">
        <v>2788</v>
      </c>
      <c r="B52" s="23" t="s">
        <v>2789</v>
      </c>
      <c r="C52" s="23" t="s">
        <v>1997</v>
      </c>
      <c r="D52" s="47" t="s">
        <v>103</v>
      </c>
      <c r="E52" s="47">
        <f>VLOOKUP(M52,Revistas!$B$2:$H$64092,2,FALSE)</f>
        <v>6.335</v>
      </c>
      <c r="F52" s="47" t="str">
        <f>VLOOKUP(M52,Revistas!$B$2:$H$64092,3,FALSE)</f>
        <v>Q1</v>
      </c>
      <c r="G52" s="47" t="str">
        <f>VLOOKUP(M52,Revistas!$B$2:$H$64092,4,FALSE)</f>
        <v>ALLERGY - SCIE;</v>
      </c>
      <c r="H52" s="47" t="str">
        <f>VLOOKUP(M52,Revistas!$B$2:$H$64092,5,FALSE)</f>
        <v>2 DE 25</v>
      </c>
      <c r="I52" s="47" t="str">
        <f>VLOOKUP(M52,Revistas!$B$2:$H$64092,6,FALSE)</f>
        <v>SI</v>
      </c>
      <c r="J52" s="47" t="s">
        <v>2790</v>
      </c>
      <c r="K52" s="47"/>
      <c r="L52" s="47">
        <v>0</v>
      </c>
      <c r="M52" s="47" t="s">
        <v>1999</v>
      </c>
      <c r="N52" s="47" t="s">
        <v>127</v>
      </c>
      <c r="O52" s="47">
        <v>2016</v>
      </c>
      <c r="P52" s="47">
        <v>71</v>
      </c>
      <c r="Q52" s="47"/>
      <c r="R52" s="47">
        <v>86</v>
      </c>
      <c r="S52" s="47">
        <v>86</v>
      </c>
    </row>
    <row r="53" spans="1:51">
      <c r="A53" s="23" t="s">
        <v>7697</v>
      </c>
      <c r="B53" s="23" t="s">
        <v>7698</v>
      </c>
      <c r="C53" s="23" t="s">
        <v>7699</v>
      </c>
      <c r="D53" s="47" t="s">
        <v>19</v>
      </c>
      <c r="E53" s="47">
        <f>VLOOKUP(M53,Revistas!$B$2:$H$64092,2,FALSE)</f>
        <v>0.39800000000000002</v>
      </c>
      <c r="F53" s="47" t="str">
        <f>VLOOKUP(M53,Revistas!$B$2:$H$64092,3,FALSE)</f>
        <v>Q4</v>
      </c>
      <c r="G53" s="47" t="str">
        <f>VLOOKUP(M53,Revistas!$B$2:$H$64092,4,FALSE)</f>
        <v>ORTHOPEDICS - SCIE</v>
      </c>
      <c r="H53" s="47" t="str">
        <f>VLOOKUP(M53,Revistas!$B$2:$H$64092,5,FALSE)</f>
        <v>72/74</v>
      </c>
      <c r="I53" s="47" t="str">
        <f>VLOOKUP(M53,Revistas!$B$2:$H$64092,6,FALSE)</f>
        <v>NO</v>
      </c>
      <c r="J53" s="47" t="s">
        <v>7700</v>
      </c>
      <c r="K53" s="47" t="s">
        <v>7701</v>
      </c>
      <c r="L53" s="47">
        <v>1</v>
      </c>
      <c r="M53" s="47" t="s">
        <v>7702</v>
      </c>
      <c r="N53" s="47" t="s">
        <v>828</v>
      </c>
      <c r="O53" s="47">
        <v>2016</v>
      </c>
      <c r="P53" s="47">
        <v>50</v>
      </c>
      <c r="Q53" s="47">
        <v>1</v>
      </c>
      <c r="R53" s="47">
        <v>57</v>
      </c>
      <c r="S53" s="47">
        <v>62</v>
      </c>
    </row>
    <row r="54" spans="1:51">
      <c r="A54" s="23" t="s">
        <v>3435</v>
      </c>
      <c r="B54" s="23" t="s">
        <v>3436</v>
      </c>
      <c r="C54" s="23" t="s">
        <v>3437</v>
      </c>
      <c r="D54" s="47" t="s">
        <v>19</v>
      </c>
      <c r="E54" s="47">
        <f>VLOOKUP(M54,Revistas!$B$2:$H$64092,2,FALSE)</f>
        <v>7.9320000000000004</v>
      </c>
      <c r="F54" s="47" t="str">
        <f>VLOOKUP(M54,Revistas!$B$2:$H$64092,3,FALSE)</f>
        <v>Q1</v>
      </c>
      <c r="G54" s="47" t="str">
        <f>VLOOKUP(M54,Revistas!$B$2:$H$64092,4,FALSE)</f>
        <v>ONCOLOGY - SCIE;</v>
      </c>
      <c r="H54" s="47" t="str">
        <f>VLOOKUP(M54,Revistas!$B$2:$H$64092,5,FALSE)</f>
        <v>15/213</v>
      </c>
      <c r="I54" s="47" t="str">
        <f>VLOOKUP(M54,Revistas!$B$2:$H$64092,6,FALSE)</f>
        <v>SI</v>
      </c>
      <c r="J54" s="47" t="s">
        <v>3438</v>
      </c>
      <c r="K54" s="47" t="s">
        <v>3439</v>
      </c>
      <c r="L54" s="47">
        <v>0</v>
      </c>
      <c r="M54" s="47" t="s">
        <v>3440</v>
      </c>
      <c r="N54" s="48">
        <v>39264</v>
      </c>
      <c r="O54" s="47">
        <v>2016</v>
      </c>
      <c r="P54" s="47">
        <v>35</v>
      </c>
      <c r="Q54" s="47">
        <v>27</v>
      </c>
      <c r="R54" s="47">
        <v>3485</v>
      </c>
      <c r="S54" s="47">
        <v>3494</v>
      </c>
    </row>
    <row r="55" spans="1:51">
      <c r="A55" s="23" t="s">
        <v>1332</v>
      </c>
      <c r="B55" s="23" t="s">
        <v>1333</v>
      </c>
      <c r="C55" s="23" t="s">
        <v>906</v>
      </c>
      <c r="D55" s="47" t="s">
        <v>19</v>
      </c>
      <c r="E55" s="47">
        <f>VLOOKUP(M55,Revistas!$B$2:$H$64092,2,FALSE)</f>
        <v>5.0620000000000003</v>
      </c>
      <c r="F55" s="47" t="str">
        <f>VLOOKUP(M55,Revistas!$B$2:$H$64092,3,FALSE)</f>
        <v>Q1</v>
      </c>
      <c r="G55" s="47" t="str">
        <f>VLOOKUP(M55,Revistas!$B$2:$H$64092,4,FALSE)</f>
        <v>PERIPHERAL VASCULAR DISEASE - SCIE</v>
      </c>
      <c r="H55" s="47" t="str">
        <f>VLOOKUP(M55,Revistas!$B$2:$H$64092,5,FALSE)</f>
        <v>63 DE 9</v>
      </c>
      <c r="I55" s="47" t="str">
        <f>VLOOKUP(M55,Revistas!$B$2:$H$64092,6,FALSE)</f>
        <v>NO</v>
      </c>
      <c r="J55" s="47" t="s">
        <v>1334</v>
      </c>
      <c r="K55" s="47" t="s">
        <v>1335</v>
      </c>
      <c r="L55" s="47">
        <v>1</v>
      </c>
      <c r="M55" s="47" t="s">
        <v>909</v>
      </c>
      <c r="N55" s="47" t="s">
        <v>240</v>
      </c>
      <c r="O55" s="47">
        <v>2016</v>
      </c>
      <c r="P55" s="47">
        <v>34</v>
      </c>
      <c r="Q55" s="47">
        <v>2</v>
      </c>
      <c r="R55" s="47">
        <v>253</v>
      </c>
      <c r="S55" s="47">
        <v>265</v>
      </c>
      <c r="AV55" s="22"/>
    </row>
    <row r="56" spans="1:51">
      <c r="A56" s="23" t="s">
        <v>3217</v>
      </c>
      <c r="B56" s="23" t="s">
        <v>3218</v>
      </c>
      <c r="C56" s="23" t="s">
        <v>3219</v>
      </c>
      <c r="D56" s="47" t="s">
        <v>19</v>
      </c>
      <c r="E56" s="47">
        <f>VLOOKUP(M56,Revistas!$B$2:$H$64092,2,FALSE)</f>
        <v>0.37</v>
      </c>
      <c r="F56" s="47" t="str">
        <f>VLOOKUP(M56,Revistas!$B$2:$H$64092,3,FALSE)</f>
        <v>Q4</v>
      </c>
      <c r="G56" s="47" t="str">
        <f>VLOOKUP(M56,Revistas!$B$2:$H$64092,4,FALSE)</f>
        <v>UROLOGY &amp; NEPHROLOGY - SCIE</v>
      </c>
      <c r="H56" s="47" t="str">
        <f>VLOOKUP(M56,Revistas!$B$2:$H$64092,5,FALSE)</f>
        <v>73/77</v>
      </c>
      <c r="I56" s="47" t="str">
        <f>VLOOKUP(M56,Revistas!$B$2:$H$64092,6,FALSE)</f>
        <v>NO</v>
      </c>
      <c r="J56" s="47" t="s">
        <v>3220</v>
      </c>
      <c r="K56" s="47" t="s">
        <v>3221</v>
      </c>
      <c r="L56" s="47">
        <v>0</v>
      </c>
      <c r="M56" s="47" t="s">
        <v>3222</v>
      </c>
      <c r="N56" s="47" t="s">
        <v>206</v>
      </c>
      <c r="O56" s="47">
        <v>2016</v>
      </c>
      <c r="P56" s="47">
        <v>69</v>
      </c>
      <c r="Q56" s="47">
        <v>4</v>
      </c>
      <c r="R56" s="47">
        <v>162</v>
      </c>
      <c r="S56" s="47">
        <v>171</v>
      </c>
    </row>
    <row r="57" spans="1:51">
      <c r="A57" s="23" t="s">
        <v>839</v>
      </c>
      <c r="B57" s="23" t="s">
        <v>840</v>
      </c>
      <c r="C57" s="23" t="s">
        <v>841</v>
      </c>
      <c r="D57" s="47" t="s">
        <v>19</v>
      </c>
      <c r="E57" s="47">
        <f>VLOOKUP(M57,Revistas!$B$2:$H$64092,2,FALSE)</f>
        <v>1.44</v>
      </c>
      <c r="F57" s="47" t="str">
        <f>VLOOKUP(M57,Revistas!$B$2:$H$64092,3,FALSE)</f>
        <v>Q3</v>
      </c>
      <c r="G57" s="47" t="str">
        <f>VLOOKUP(M57,Revistas!$B$2:$H$64092,4,FALSE)</f>
        <v>CARDIAC &amp; CARDIOVASCULAR SYSTEMS - SCIE;</v>
      </c>
      <c r="H57" s="47" t="str">
        <f>VLOOKUP(M57,Revistas!$B$2:$H$64092,5,FALSE)</f>
        <v>88/124</v>
      </c>
      <c r="I57" s="47" t="str">
        <f>VLOOKUP(M57,Revistas!$B$2:$H$64092,6,FALSE)</f>
        <v>NO</v>
      </c>
      <c r="J57" s="47" t="s">
        <v>842</v>
      </c>
      <c r="K57" s="47" t="s">
        <v>843</v>
      </c>
      <c r="L57" s="47">
        <v>0</v>
      </c>
      <c r="M57" s="47" t="s">
        <v>844</v>
      </c>
      <c r="N57" s="47" t="s">
        <v>37</v>
      </c>
      <c r="O57" s="47">
        <v>2016</v>
      </c>
      <c r="P57" s="47">
        <v>39</v>
      </c>
      <c r="Q57" s="47">
        <v>1</v>
      </c>
      <c r="R57" s="47">
        <v>21</v>
      </c>
      <c r="S57" s="47">
        <v>27</v>
      </c>
    </row>
    <row r="58" spans="1:51">
      <c r="A58" s="23" t="s">
        <v>1888</v>
      </c>
      <c r="B58" s="23" t="s">
        <v>1889</v>
      </c>
      <c r="C58" s="23" t="s">
        <v>1890</v>
      </c>
      <c r="D58" s="47" t="s">
        <v>10</v>
      </c>
      <c r="E58" s="47">
        <f>VLOOKUP(M58,Revistas!$B$2:$H$64092,2,FALSE)</f>
        <v>3.0419999999999998</v>
      </c>
      <c r="F58" s="47" t="str">
        <f>VLOOKUP(M58,Revistas!$B$2:$H$64092,3,FALSE)</f>
        <v>Q2</v>
      </c>
      <c r="G58" s="47" t="str">
        <f>VLOOKUP(M58,Revistas!$B$2:$H$64092,4,FALSE)</f>
        <v>VIROLOGY - SCIE</v>
      </c>
      <c r="H58" s="47" t="str">
        <f>VLOOKUP(M58,Revistas!$B$2:$H$64092,5,FALSE)</f>
        <v>14/33</v>
      </c>
      <c r="I58" s="47" t="str">
        <f>VLOOKUP(M58,Revistas!$B$2:$H$64092,6,FALSE)</f>
        <v>NO</v>
      </c>
      <c r="J58" s="47" t="s">
        <v>1891</v>
      </c>
      <c r="K58" s="47" t="s">
        <v>1887</v>
      </c>
      <c r="L58" s="47">
        <v>0</v>
      </c>
      <c r="M58" s="47" t="s">
        <v>1892</v>
      </c>
      <c r="N58" s="47" t="s">
        <v>206</v>
      </c>
      <c r="O58" s="47">
        <v>2016</v>
      </c>
      <c r="P58" s="47">
        <v>8</v>
      </c>
      <c r="Q58" s="47">
        <v>5</v>
      </c>
      <c r="R58" s="47"/>
      <c r="S58" s="47">
        <v>134</v>
      </c>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row>
    <row r="59" spans="1:51">
      <c r="A59" s="23" t="s">
        <v>2620</v>
      </c>
      <c r="B59" s="23" t="s">
        <v>2621</v>
      </c>
      <c r="C59" s="23" t="s">
        <v>2622</v>
      </c>
      <c r="D59" s="47" t="s">
        <v>19</v>
      </c>
      <c r="E59" s="47">
        <f>VLOOKUP(M59,Revistas!$B$2:$H$64092,2,FALSE)</f>
        <v>2.754</v>
      </c>
      <c r="F59" s="47" t="str">
        <f>VLOOKUP(M59,Revistas!$B$2:$H$64092,3,FALSE)</f>
        <v>Q1</v>
      </c>
      <c r="G59" s="47" t="str">
        <f>VLOOKUP(M59,Revistas!$B$2:$H$64092,4,FALSE)</f>
        <v>PEDIATRICS - SCIE</v>
      </c>
      <c r="H59" s="47" t="str">
        <f>VLOOKUP(M59,Revistas!$B$2:$H$64092,5,FALSE)</f>
        <v>18/120</v>
      </c>
      <c r="I59" s="47" t="str">
        <f>VLOOKUP(M59,Revistas!$B$2:$H$64092,6,FALSE)</f>
        <v>NO</v>
      </c>
      <c r="J59" s="47" t="s">
        <v>2623</v>
      </c>
      <c r="K59" s="47" t="s">
        <v>2624</v>
      </c>
      <c r="L59" s="47">
        <v>0</v>
      </c>
      <c r="M59" s="47" t="s">
        <v>2625</v>
      </c>
      <c r="N59" s="47"/>
      <c r="O59" s="47">
        <v>2016</v>
      </c>
      <c r="P59" s="47">
        <v>110</v>
      </c>
      <c r="Q59" s="47">
        <v>4</v>
      </c>
      <c r="R59" s="47">
        <v>277</v>
      </c>
      <c r="S59" s="47">
        <v>285</v>
      </c>
      <c r="T59" s="29"/>
    </row>
    <row r="60" spans="1:51">
      <c r="A60" s="23" t="s">
        <v>2696</v>
      </c>
      <c r="B60" s="23" t="s">
        <v>2697</v>
      </c>
      <c r="C60" s="23" t="s">
        <v>2698</v>
      </c>
      <c r="D60" s="47" t="s">
        <v>215</v>
      </c>
      <c r="E60" s="47">
        <f>VLOOKUP(M60,Revistas!$B$2:$H$64092,2,FALSE)</f>
        <v>3.4449999999999998</v>
      </c>
      <c r="F60" s="47" t="str">
        <f>VLOOKUP(M60,Revistas!$B$2:$H$64092,3,FALSE)</f>
        <v>Q2</v>
      </c>
      <c r="G60" s="47" t="str">
        <f>VLOOKUP(M60,Revistas!$B$2:$H$64092,4,FALSE)</f>
        <v>ENDOCRINOLOGY &amp; METABOLISM - SCIE</v>
      </c>
      <c r="H60" s="47" t="str">
        <f>VLOOKUP(M60,Revistas!$B$2:$H$64092,5,FALSE)</f>
        <v>45/133</v>
      </c>
      <c r="I60" s="47" t="str">
        <f>VLOOKUP(M60,Revistas!$B$2:$H$64092,6,FALSE)</f>
        <v>NO</v>
      </c>
      <c r="J60" s="47" t="s">
        <v>2699</v>
      </c>
      <c r="K60" s="47" t="s">
        <v>2700</v>
      </c>
      <c r="L60" s="47">
        <v>0</v>
      </c>
      <c r="M60" s="47" t="s">
        <v>2701</v>
      </c>
      <c r="N60" s="47" t="s">
        <v>15</v>
      </c>
      <c r="O60" s="47">
        <v>2016</v>
      </c>
      <c r="P60" s="47">
        <v>27</v>
      </c>
      <c r="Q60" s="47">
        <v>3</v>
      </c>
      <c r="R60" s="47">
        <v>1275</v>
      </c>
      <c r="S60" s="47">
        <v>1276</v>
      </c>
      <c r="T60" s="29"/>
    </row>
    <row r="61" spans="1:51">
      <c r="A61" s="23" t="s">
        <v>2601</v>
      </c>
      <c r="B61" s="23" t="s">
        <v>2602</v>
      </c>
      <c r="C61" s="23" t="s">
        <v>2603</v>
      </c>
      <c r="D61" s="47" t="s">
        <v>215</v>
      </c>
      <c r="E61" s="47">
        <f>VLOOKUP(M61,Revistas!$B$2:$H$64092,2,FALSE)</f>
        <v>2.9119999999999999</v>
      </c>
      <c r="F61" s="47" t="str">
        <f>VLOOKUP(M61,Revistas!$B$2:$H$64092,3,FALSE)</f>
        <v>Q2</v>
      </c>
      <c r="G61" s="47" t="str">
        <f>VLOOKUP(M61,Revistas!$B$2:$H$64092,4,FALSE)</f>
        <v>PATHOLOGY - SCIE</v>
      </c>
      <c r="H61" s="47" t="str">
        <f>VLOOKUP(M61,Revistas!$B$2:$H$64092,5,FALSE)</f>
        <v>20/79</v>
      </c>
      <c r="I61" s="47" t="str">
        <f>VLOOKUP(M61,Revistas!$B$2:$H$64092,6,FALSE)</f>
        <v>NO</v>
      </c>
      <c r="J61" s="47" t="s">
        <v>2604</v>
      </c>
      <c r="K61" s="47" t="s">
        <v>2605</v>
      </c>
      <c r="L61" s="47">
        <v>0</v>
      </c>
      <c r="M61" s="47" t="s">
        <v>2606</v>
      </c>
      <c r="N61" s="47" t="s">
        <v>206</v>
      </c>
      <c r="O61" s="47">
        <v>2016</v>
      </c>
      <c r="P61" s="47">
        <v>69</v>
      </c>
      <c r="Q61" s="47">
        <v>5</v>
      </c>
      <c r="R61" s="47">
        <v>458</v>
      </c>
      <c r="S61" s="47">
        <v>459</v>
      </c>
      <c r="T61" s="29"/>
    </row>
    <row r="62" spans="1:51">
      <c r="A62" s="23" t="s">
        <v>7426</v>
      </c>
      <c r="B62" s="23" t="s">
        <v>7427</v>
      </c>
      <c r="C62" s="23" t="s">
        <v>3314</v>
      </c>
      <c r="D62" s="47" t="s">
        <v>19</v>
      </c>
      <c r="E62" s="47">
        <f>VLOOKUP(M62,Revistas!$B$2:$H$64092,2,FALSE)</f>
        <v>1.163</v>
      </c>
      <c r="F62" s="47" t="str">
        <f>VLOOKUP(M62,Revistas!$B$2:$H$64092,3,FALSE)</f>
        <v>Q3</v>
      </c>
      <c r="G62" s="47" t="str">
        <f>VLOOKUP(M62,Revistas!$B$2:$H$64092,4,FALSE)</f>
        <v>PEDIATRICS - SCIE;</v>
      </c>
      <c r="H62" s="47" t="str">
        <f>VLOOKUP(M62,Revistas!$B$2:$H$64092,5,FALSE)</f>
        <v>73/129</v>
      </c>
      <c r="I62" s="47" t="str">
        <f>VLOOKUP(M62,Revistas!$B$2:$H$64092,6,FALSE)</f>
        <v>NO</v>
      </c>
      <c r="J62" s="47" t="s">
        <v>7428</v>
      </c>
      <c r="K62" s="47" t="s">
        <v>7429</v>
      </c>
      <c r="L62" s="47">
        <v>0</v>
      </c>
      <c r="M62" s="47" t="s">
        <v>3317</v>
      </c>
      <c r="N62" s="47" t="s">
        <v>92</v>
      </c>
      <c r="O62" s="47">
        <v>2016</v>
      </c>
      <c r="P62" s="47">
        <v>33</v>
      </c>
      <c r="Q62" s="47">
        <v>5</v>
      </c>
      <c r="R62" s="47" t="s">
        <v>7430</v>
      </c>
      <c r="S62" s="47" t="s">
        <v>7431</v>
      </c>
      <c r="T62" s="29"/>
    </row>
    <row r="63" spans="1:51">
      <c r="A63" s="23" t="s">
        <v>1430</v>
      </c>
      <c r="B63" s="23" t="s">
        <v>1431</v>
      </c>
      <c r="C63" s="23" t="s">
        <v>1432</v>
      </c>
      <c r="D63" s="47" t="s">
        <v>19</v>
      </c>
      <c r="E63" s="47">
        <f>VLOOKUP(M63,Revistas!$B$2:$H$64092,2,FALSE)</f>
        <v>2.133</v>
      </c>
      <c r="F63" s="47" t="str">
        <f>VLOOKUP(M63,Revistas!$B$2:$H$64092,3,FALSE)</f>
        <v>Q2</v>
      </c>
      <c r="G63" s="47" t="str">
        <f>VLOOKUP(M63,Revistas!$B$2:$H$64092,4,FALSE)</f>
        <v>MEDICINE, GENERAL &amp; INTERNAL - SCIE</v>
      </c>
      <c r="H63" s="47" t="str">
        <f>VLOOKUP(M63,Revistas!$B$2:$H$64092,5,FALSE)</f>
        <v>40/155</v>
      </c>
      <c r="I63" s="47" t="str">
        <f>VLOOKUP(M63,Revistas!$B$2:$H$64092,6,FALSE)</f>
        <v>NO</v>
      </c>
      <c r="J63" s="47" t="s">
        <v>1433</v>
      </c>
      <c r="K63" s="47" t="s">
        <v>1434</v>
      </c>
      <c r="L63" s="47">
        <v>0</v>
      </c>
      <c r="M63" s="47" t="s">
        <v>1435</v>
      </c>
      <c r="N63" s="47" t="s">
        <v>99</v>
      </c>
      <c r="O63" s="47">
        <v>2016</v>
      </c>
      <c r="P63" s="47">
        <v>95</v>
      </c>
      <c r="Q63" s="47">
        <v>36</v>
      </c>
      <c r="R63" s="47"/>
      <c r="S63" s="47" t="s">
        <v>1436</v>
      </c>
      <c r="T63" s="29"/>
    </row>
    <row r="64" spans="1:51">
      <c r="A64" s="23" t="s">
        <v>2112</v>
      </c>
      <c r="B64" s="23" t="s">
        <v>2111</v>
      </c>
      <c r="C64" s="23" t="s">
        <v>2113</v>
      </c>
      <c r="D64" s="47" t="s">
        <v>19</v>
      </c>
      <c r="E64" s="47" t="str">
        <f>VLOOKUP(M64,Revistas!$B$2:$H$64092,2,FALSE)</f>
        <v>NO TIENE</v>
      </c>
      <c r="F64" s="47" t="str">
        <f>VLOOKUP(M64,Revistas!$B$2:$H$64092,3,FALSE)</f>
        <v>NO TIENE</v>
      </c>
      <c r="G64" s="47" t="str">
        <f>VLOOKUP(M64,Revistas!$B$2:$H$64092,4,FALSE)</f>
        <v>NO TIENE</v>
      </c>
      <c r="H64" s="47" t="str">
        <f>VLOOKUP(M64,Revistas!$B$2:$H$64092,5,FALSE)</f>
        <v>NO TIENE</v>
      </c>
      <c r="I64" s="47" t="str">
        <f>VLOOKUP(M64,Revistas!$B$2:$H$64092,6,FALSE)</f>
        <v>NO</v>
      </c>
      <c r="J64" s="47" t="s">
        <v>2115</v>
      </c>
      <c r="K64" s="47"/>
      <c r="L64" s="47" t="s">
        <v>361</v>
      </c>
      <c r="M64" s="47" t="s">
        <v>2010</v>
      </c>
      <c r="N64" s="47" t="s">
        <v>2114</v>
      </c>
      <c r="O64" s="47">
        <v>2016</v>
      </c>
      <c r="P64" s="47">
        <v>107</v>
      </c>
      <c r="Q64" s="47">
        <v>4</v>
      </c>
      <c r="R64" s="47">
        <v>284</v>
      </c>
      <c r="S64" s="47">
        <v>293</v>
      </c>
    </row>
    <row r="65" spans="1:51">
      <c r="A65" s="23" t="s">
        <v>2104</v>
      </c>
      <c r="B65" s="23" t="s">
        <v>2103</v>
      </c>
      <c r="C65" s="23" t="s">
        <v>2105</v>
      </c>
      <c r="D65" s="47" t="s">
        <v>19</v>
      </c>
      <c r="E65" s="47" t="str">
        <f>VLOOKUP(M65,Revistas!$B$2:$H$64092,2,FALSE)</f>
        <v>NO TIENE</v>
      </c>
      <c r="F65" s="47" t="str">
        <f>VLOOKUP(M65,Revistas!$B$2:$H$64092,3,FALSE)</f>
        <v>NO TIENE</v>
      </c>
      <c r="G65" s="47" t="str">
        <f>VLOOKUP(M65,Revistas!$B$2:$H$64092,4,FALSE)</f>
        <v>NO TIENE</v>
      </c>
      <c r="H65" s="47" t="str">
        <f>VLOOKUP(M65,Revistas!$B$2:$H$64092,5,FALSE)</f>
        <v>NO TIENE</v>
      </c>
      <c r="I65" s="47" t="str">
        <f>VLOOKUP(M65,Revistas!$B$2:$H$64092,6,FALSE)</f>
        <v>NO</v>
      </c>
      <c r="J65" s="47" t="s">
        <v>2108</v>
      </c>
      <c r="K65" s="47"/>
      <c r="L65" s="47" t="s">
        <v>361</v>
      </c>
      <c r="M65" s="47" t="s">
        <v>2109</v>
      </c>
      <c r="N65" s="47" t="s">
        <v>2107</v>
      </c>
      <c r="O65" s="47">
        <v>2016</v>
      </c>
      <c r="P65" s="47">
        <v>2</v>
      </c>
      <c r="Q65" s="47">
        <v>4</v>
      </c>
      <c r="R65" s="47" t="s">
        <v>7196</v>
      </c>
      <c r="S65" s="47" t="s">
        <v>7195</v>
      </c>
    </row>
    <row r="66" spans="1:51">
      <c r="A66" s="23" t="s">
        <v>635</v>
      </c>
      <c r="B66" s="23" t="s">
        <v>636</v>
      </c>
      <c r="C66" s="23" t="s">
        <v>637</v>
      </c>
      <c r="D66" s="47" t="s">
        <v>19</v>
      </c>
      <c r="E66" s="47">
        <f>VLOOKUP(M66,Revistas!$B$2:$H$64092,2,FALSE)</f>
        <v>5.7060000000000004</v>
      </c>
      <c r="F66" s="47" t="str">
        <f>VLOOKUP(M66,Revistas!$B$2:$H$64092,3,FALSE)</f>
        <v>Q1</v>
      </c>
      <c r="G66" s="47" t="str">
        <f>VLOOKUP(M66,Revistas!$B$2:$H$64092,4,FALSE)</f>
        <v>CARDIAC &amp; CARDIOVASCULAR SYSTEMS - SCIE</v>
      </c>
      <c r="H66" s="47" t="str">
        <f>VLOOKUP(M66,Revistas!$B$2:$H$64092,5,FALSE)</f>
        <v>14/124</v>
      </c>
      <c r="I66" s="47" t="str">
        <f>VLOOKUP(M66,Revistas!$B$2:$H$64092,6,FALSE)</f>
        <v>NO</v>
      </c>
      <c r="J66" s="47" t="s">
        <v>638</v>
      </c>
      <c r="K66" s="47" t="s">
        <v>639</v>
      </c>
      <c r="L66" s="47">
        <v>1</v>
      </c>
      <c r="M66" s="47" t="s">
        <v>640</v>
      </c>
      <c r="N66" s="47" t="s">
        <v>153</v>
      </c>
      <c r="O66" s="47">
        <v>2016</v>
      </c>
      <c r="P66" s="47">
        <v>9</v>
      </c>
      <c r="Q66" s="47">
        <v>7</v>
      </c>
      <c r="R66" s="47"/>
      <c r="S66" s="47" t="s">
        <v>641</v>
      </c>
    </row>
    <row r="67" spans="1:51">
      <c r="A67" s="23" t="s">
        <v>3482</v>
      </c>
      <c r="B67" s="23" t="s">
        <v>3483</v>
      </c>
      <c r="C67" s="23" t="s">
        <v>1130</v>
      </c>
      <c r="D67" s="47" t="s">
        <v>10</v>
      </c>
      <c r="E67" s="47">
        <f>VLOOKUP(M67,Revistas!$B$2:$H$64092,2,FALSE)</f>
        <v>1.2669999999999999</v>
      </c>
      <c r="F67" s="47" t="str">
        <f>VLOOKUP(M67,Revistas!$B$2:$H$64092,3,FALSE)</f>
        <v>Q2</v>
      </c>
      <c r="G67" s="47" t="str">
        <f>VLOOKUP(M67,Revistas!$B$2:$H$64092,4,FALSE)</f>
        <v>MEDICINE, GENERAL &amp; INTERNAL - SCIE</v>
      </c>
      <c r="H67" s="47" t="str">
        <f>VLOOKUP(M67,Revistas!$B$2:$H$64092,5,FALSE)</f>
        <v>76/155</v>
      </c>
      <c r="I67" s="47" t="str">
        <f>VLOOKUP(M67,Revistas!$B$2:$H$64092,6,FALSE)</f>
        <v>NO</v>
      </c>
      <c r="J67" s="47" t="s">
        <v>3484</v>
      </c>
      <c r="K67" s="47" t="s">
        <v>3485</v>
      </c>
      <c r="L67" s="47">
        <v>0</v>
      </c>
      <c r="M67" s="47" t="s">
        <v>1133</v>
      </c>
      <c r="N67" s="48">
        <v>43497</v>
      </c>
      <c r="O67" s="47">
        <v>2016</v>
      </c>
      <c r="P67" s="47">
        <v>146</v>
      </c>
      <c r="Q67" s="47">
        <v>4</v>
      </c>
      <c r="R67" s="47">
        <v>167</v>
      </c>
      <c r="S67" s="47">
        <v>171</v>
      </c>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row>
    <row r="68" spans="1:51">
      <c r="A68" s="23" t="s">
        <v>1743</v>
      </c>
      <c r="B68" s="23" t="s">
        <v>1744</v>
      </c>
      <c r="C68" s="23" t="s">
        <v>1745</v>
      </c>
      <c r="D68" s="47" t="s">
        <v>19</v>
      </c>
      <c r="E68" s="47">
        <f>VLOOKUP(M68,Revistas!$B$2:$H$64092,2,FALSE)</f>
        <v>2.4950000000000001</v>
      </c>
      <c r="F68" s="47" t="str">
        <f>VLOOKUP(M68,Revistas!$B$2:$H$64092,3,FALSE)</f>
        <v>Q2</v>
      </c>
      <c r="G68" s="47" t="str">
        <f>VLOOKUP(M68,Revistas!$B$2:$H$64092,4,FALSE)</f>
        <v>RHEUMATOLOGY - SCIE</v>
      </c>
      <c r="H68" s="47" t="str">
        <f>VLOOKUP(M68,Revistas!$B$2:$H$64092,5,FALSE)</f>
        <v>16/32</v>
      </c>
      <c r="I68" s="47" t="str">
        <f>VLOOKUP(M68,Revistas!$B$2:$H$64092,6,FALSE)</f>
        <v>NO</v>
      </c>
      <c r="J68" s="47" t="s">
        <v>1746</v>
      </c>
      <c r="K68" s="47" t="s">
        <v>1747</v>
      </c>
      <c r="L68" s="47">
        <v>0</v>
      </c>
      <c r="M68" s="47" t="s">
        <v>1748</v>
      </c>
      <c r="N68" s="47" t="s">
        <v>146</v>
      </c>
      <c r="O68" s="47">
        <v>2016</v>
      </c>
      <c r="P68" s="47">
        <v>34</v>
      </c>
      <c r="Q68" s="47">
        <v>4</v>
      </c>
      <c r="R68" s="47">
        <v>575</v>
      </c>
      <c r="S68" s="47">
        <v>580</v>
      </c>
    </row>
    <row r="69" spans="1:51">
      <c r="A69" s="23" t="s">
        <v>323</v>
      </c>
      <c r="B69" s="23" t="s">
        <v>322</v>
      </c>
      <c r="C69" s="23" t="s">
        <v>324</v>
      </c>
      <c r="D69" s="47" t="s">
        <v>19</v>
      </c>
      <c r="E69" s="47">
        <f>VLOOKUP(M69,Revistas!$B$2:$H$64092,2,FALSE)</f>
        <v>2.9590000000000001</v>
      </c>
      <c r="F69" s="47" t="str">
        <f>VLOOKUP(M69,Revistas!$B$2:$H$64092,3,FALSE)</f>
        <v>Q1</v>
      </c>
      <c r="G69" s="47" t="str">
        <f>VLOOKUP(M69,Revistas!$B$2:$H$64092,4,FALSE)</f>
        <v>SURGERY - SCIE;</v>
      </c>
      <c r="H69" s="47" t="str">
        <f>VLOOKUP(M69,Revistas!$B$2:$H$64092,5,FALSE)</f>
        <v>36/200</v>
      </c>
      <c r="I69" s="47" t="str">
        <f>VLOOKUP(M69,Revistas!$B$2:$H$64092,6,FALSE)</f>
        <v>NO</v>
      </c>
      <c r="J69" s="47" t="s">
        <v>326</v>
      </c>
      <c r="K69" s="47"/>
      <c r="L69" s="47" t="s">
        <v>361</v>
      </c>
      <c r="M69" s="47" t="s">
        <v>327</v>
      </c>
      <c r="N69" s="47" t="s">
        <v>325</v>
      </c>
      <c r="O69" s="47">
        <v>2016</v>
      </c>
      <c r="P69" s="47"/>
      <c r="Q69" s="47"/>
      <c r="R69" s="47"/>
      <c r="S69" s="47"/>
      <c r="AV69" s="22"/>
    </row>
    <row r="70" spans="1:51">
      <c r="A70" s="23" t="s">
        <v>2180</v>
      </c>
      <c r="B70" s="23" t="s">
        <v>2181</v>
      </c>
      <c r="C70" s="23" t="s">
        <v>1240</v>
      </c>
      <c r="D70" s="47" t="s">
        <v>103</v>
      </c>
      <c r="E70" s="47">
        <f>VLOOKUP(M70,Revistas!$B$2:$H$64092,2,FALSE)</f>
        <v>3.6360000000000001</v>
      </c>
      <c r="F70" s="47" t="str">
        <f>VLOOKUP(M70,Revistas!$B$2:$H$64092,3,FALSE)</f>
        <v>Q2</v>
      </c>
      <c r="G70" s="47" t="str">
        <f>VLOOKUP(M70,Revistas!$B$2:$H$64092,4,FALSE)</f>
        <v>ONCOLOGY - SCIE</v>
      </c>
      <c r="H70" s="47" t="str">
        <f>VLOOKUP(M70,Revistas!$B$2:$H$64092,5,FALSE)</f>
        <v>71/213</v>
      </c>
      <c r="I70" s="47" t="str">
        <f>VLOOKUP(M70,Revistas!$B$2:$H$64092,6,FALSE)</f>
        <v>NO</v>
      </c>
      <c r="J70" s="47" t="s">
        <v>2182</v>
      </c>
      <c r="K70" s="47"/>
      <c r="L70" s="47">
        <v>0</v>
      </c>
      <c r="M70" s="47" t="s">
        <v>1242</v>
      </c>
      <c r="N70" s="47" t="s">
        <v>15</v>
      </c>
      <c r="O70" s="47">
        <v>2016</v>
      </c>
      <c r="P70" s="47">
        <v>51</v>
      </c>
      <c r="Q70" s="47"/>
      <c r="R70" s="47" t="s">
        <v>2183</v>
      </c>
      <c r="S70" s="47" t="s">
        <v>2184</v>
      </c>
    </row>
    <row r="71" spans="1:51">
      <c r="A71" s="23" t="s">
        <v>2202</v>
      </c>
      <c r="B71" s="23" t="s">
        <v>2203</v>
      </c>
      <c r="C71" s="23" t="s">
        <v>2204</v>
      </c>
      <c r="D71" s="47" t="s">
        <v>19</v>
      </c>
      <c r="E71" s="47">
        <f>VLOOKUP(M71,Revistas!$B$2:$H$64092,2,FALSE)</f>
        <v>6.1360000000000001</v>
      </c>
      <c r="F71" s="47" t="str">
        <f>VLOOKUP(M71,Revistas!$B$2:$H$64092,3,FALSE)</f>
        <v>Q1</v>
      </c>
      <c r="G71" s="47" t="str">
        <f>VLOOKUP(M71,Revistas!$B$2:$H$64092,4,FALSE)</f>
        <v>CRITICAL CARE MEDICINE - SCIE;</v>
      </c>
      <c r="H71" s="47" t="str">
        <f>VLOOKUP(M71,Revistas!$B$2:$H$64092,5,FALSE)</f>
        <v>33/5</v>
      </c>
      <c r="I71" s="47" t="str">
        <f>VLOOKUP(M71,Revistas!$B$2:$H$64092,6,FALSE)</f>
        <v>NO</v>
      </c>
      <c r="J71" s="47" t="s">
        <v>2205</v>
      </c>
      <c r="K71" s="47" t="s">
        <v>2206</v>
      </c>
      <c r="L71" s="47">
        <v>0</v>
      </c>
      <c r="M71" s="47" t="s">
        <v>2207</v>
      </c>
      <c r="N71" s="47" t="s">
        <v>393</v>
      </c>
      <c r="O71" s="47">
        <v>2016</v>
      </c>
      <c r="P71" s="47">
        <v>150</v>
      </c>
      <c r="Q71" s="47">
        <v>6</v>
      </c>
      <c r="R71" s="47">
        <v>1291</v>
      </c>
      <c r="S71" s="47">
        <v>1301</v>
      </c>
    </row>
    <row r="72" spans="1:51">
      <c r="A72" s="23" t="s">
        <v>4143</v>
      </c>
      <c r="B72" s="23" t="s">
        <v>4144</v>
      </c>
      <c r="C72" s="23" t="s">
        <v>2320</v>
      </c>
      <c r="D72" s="47" t="s">
        <v>19</v>
      </c>
      <c r="E72" s="47">
        <f>VLOOKUP(M72,Revistas!$B$2:$H$64092,2,FALSE)</f>
        <v>9.423</v>
      </c>
      <c r="F72" s="47" t="str">
        <f>VLOOKUP(M72,Revistas!$B$2:$H$64092,3,FALSE)</f>
        <v>Q1</v>
      </c>
      <c r="G72" s="47" t="str">
        <f>VLOOKUP(M72,Revistas!$B$2:$H$64092,4,FALSE)</f>
        <v>MULTIDISCIPLINARY SCIENCES - SCIE</v>
      </c>
      <c r="H72" s="47" t="str">
        <f>VLOOKUP(M72,Revistas!$B$2:$H$64092,5,FALSE)</f>
        <v>63/4</v>
      </c>
      <c r="I72" s="47" t="str">
        <f>VLOOKUP(M72,Revistas!$B$2:$H$64092,6,FALSE)</f>
        <v>SI</v>
      </c>
      <c r="J72" s="47" t="s">
        <v>4145</v>
      </c>
      <c r="K72" s="47" t="s">
        <v>4146</v>
      </c>
      <c r="L72" s="47">
        <v>3</v>
      </c>
      <c r="M72" s="47" t="s">
        <v>2323</v>
      </c>
      <c r="N72" s="48">
        <v>41791</v>
      </c>
      <c r="O72" s="47">
        <v>2016</v>
      </c>
      <c r="P72" s="47">
        <v>113</v>
      </c>
      <c r="Q72" s="47">
        <v>24</v>
      </c>
      <c r="R72" s="47" t="s">
        <v>4147</v>
      </c>
      <c r="S72" s="47" t="s">
        <v>4148</v>
      </c>
    </row>
    <row r="73" spans="1:51">
      <c r="A73" s="23" t="s">
        <v>7708</v>
      </c>
      <c r="B73" s="23" t="s">
        <v>7709</v>
      </c>
      <c r="C73" s="23" t="s">
        <v>5191</v>
      </c>
      <c r="D73" s="47" t="s">
        <v>19</v>
      </c>
      <c r="E73" s="47">
        <f>VLOOKUP(M73,Revistas!$B$2:$H$64092,2,FALSE)</f>
        <v>3.625</v>
      </c>
      <c r="F73" s="47" t="str">
        <f>VLOOKUP(M73,Revistas!$B$2:$H$64092,3,FALSE)</f>
        <v>Q1</v>
      </c>
      <c r="G73" s="47" t="str">
        <f>VLOOKUP(M73,Revistas!$B$2:$H$64092,4,FALSE)</f>
        <v>BIOTECHNOLOGY &amp; APPLIED MICROBIOLOGY - SCIE;</v>
      </c>
      <c r="H73" s="47" t="str">
        <f>VLOOKUP(M73,Revistas!$B$2:$H$64092,5,FALSE)</f>
        <v>38/161</v>
      </c>
      <c r="I73" s="47" t="str">
        <f>VLOOKUP(M73,Revistas!$B$2:$H$64092,6,FALSE)</f>
        <v>NO</v>
      </c>
      <c r="J73" s="47" t="s">
        <v>7710</v>
      </c>
      <c r="K73" s="47" t="s">
        <v>7711</v>
      </c>
      <c r="L73" s="47">
        <v>4</v>
      </c>
      <c r="M73" s="47" t="s">
        <v>5192</v>
      </c>
      <c r="N73" s="47" t="s">
        <v>37</v>
      </c>
      <c r="O73" s="47">
        <v>2016</v>
      </c>
      <c r="P73" s="47">
        <v>18</v>
      </c>
      <c r="Q73" s="47">
        <v>1</v>
      </c>
      <c r="R73" s="47">
        <v>36</v>
      </c>
      <c r="S73" s="47">
        <v>40</v>
      </c>
    </row>
    <row r="74" spans="1:51">
      <c r="A74" s="23" t="s">
        <v>3852</v>
      </c>
      <c r="B74" s="23" t="s">
        <v>3853</v>
      </c>
      <c r="C74" s="23" t="s">
        <v>1157</v>
      </c>
      <c r="D74" s="47" t="s">
        <v>19</v>
      </c>
      <c r="E74" s="47">
        <f>VLOOKUP(M74,Revistas!$B$2:$H$64092,2,FALSE)</f>
        <v>5.492</v>
      </c>
      <c r="F74" s="47" t="str">
        <f>VLOOKUP(M74,Revistas!$B$2:$H$64092,3,FALSE)</f>
        <v>Q1</v>
      </c>
      <c r="G74" s="47" t="str">
        <f>VLOOKUP(M74,Revistas!$B$2:$H$64092,4,FALSE)</f>
        <v>HEMATOLOGY - SCIE</v>
      </c>
      <c r="H74" s="47" t="str">
        <f>VLOOKUP(M74,Revistas!$B$2:$H$64092,5,FALSE)</f>
        <v>70/9</v>
      </c>
      <c r="I74" s="47" t="str">
        <f>VLOOKUP(M74,Revistas!$B$2:$H$64092,6,FALSE)</f>
        <v>NO</v>
      </c>
      <c r="J74" s="47" t="s">
        <v>3854</v>
      </c>
      <c r="K74" s="47" t="s">
        <v>3855</v>
      </c>
      <c r="L74" s="47">
        <v>5</v>
      </c>
      <c r="M74" s="47" t="s">
        <v>1160</v>
      </c>
      <c r="N74" s="47" t="s">
        <v>15</v>
      </c>
      <c r="O74" s="47">
        <v>2016</v>
      </c>
      <c r="P74" s="47">
        <v>172</v>
      </c>
      <c r="Q74" s="47">
        <v>5</v>
      </c>
      <c r="R74" s="47">
        <v>786</v>
      </c>
      <c r="S74" s="47">
        <v>793</v>
      </c>
    </row>
    <row r="75" spans="1:51">
      <c r="A75" s="23" t="s">
        <v>3802</v>
      </c>
      <c r="B75" s="23" t="s">
        <v>3803</v>
      </c>
      <c r="C75" s="23" t="s">
        <v>1208</v>
      </c>
      <c r="D75" s="47" t="s">
        <v>19</v>
      </c>
      <c r="E75" s="47">
        <f>VLOOKUP(M75,Revistas!$B$2:$H$64092,2,FALSE)</f>
        <v>6.6710000000000003</v>
      </c>
      <c r="F75" s="47" t="str">
        <f>VLOOKUP(M75,Revistas!$B$2:$H$64092,3,FALSE)</f>
        <v>Q1</v>
      </c>
      <c r="G75" s="47" t="str">
        <f>VLOOKUP(M75,Revistas!$B$2:$H$64092,4,FALSE)</f>
        <v>HEMATOLOGY - SCIE</v>
      </c>
      <c r="H75" s="47" t="str">
        <f>VLOOKUP(M75,Revistas!$B$2:$H$64092,5,FALSE)</f>
        <v>70/4</v>
      </c>
      <c r="I75" s="47" t="str">
        <f>VLOOKUP(M75,Revistas!$B$2:$H$64092,6,FALSE)</f>
        <v>SI</v>
      </c>
      <c r="J75" s="47" t="s">
        <v>3804</v>
      </c>
      <c r="K75" s="47" t="s">
        <v>3805</v>
      </c>
      <c r="L75" s="47">
        <v>2</v>
      </c>
      <c r="M75" s="47" t="s">
        <v>1210</v>
      </c>
      <c r="N75" s="47" t="s">
        <v>127</v>
      </c>
      <c r="O75" s="47">
        <v>2016</v>
      </c>
      <c r="P75" s="47">
        <v>101</v>
      </c>
      <c r="Q75" s="47">
        <v>8</v>
      </c>
      <c r="R75" s="47">
        <v>926</v>
      </c>
      <c r="S75" s="47">
        <v>931</v>
      </c>
    </row>
    <row r="76" spans="1:51">
      <c r="A76" s="23" t="s">
        <v>3806</v>
      </c>
      <c r="B76" s="23" t="s">
        <v>3807</v>
      </c>
      <c r="C76" s="23" t="s">
        <v>1208</v>
      </c>
      <c r="D76" s="47" t="s">
        <v>103</v>
      </c>
      <c r="E76" s="47">
        <f>VLOOKUP(M76,Revistas!$B$2:$H$64092,2,FALSE)</f>
        <v>6.6710000000000003</v>
      </c>
      <c r="F76" s="47" t="str">
        <f>VLOOKUP(M76,Revistas!$B$2:$H$64092,3,FALSE)</f>
        <v>Q1</v>
      </c>
      <c r="G76" s="47" t="str">
        <f>VLOOKUP(M76,Revistas!$B$2:$H$64092,4,FALSE)</f>
        <v>HEMATOLOGY - SCIE</v>
      </c>
      <c r="H76" s="47" t="str">
        <f>VLOOKUP(M76,Revistas!$B$2:$H$64092,5,FALSE)</f>
        <v>70/4</v>
      </c>
      <c r="I76" s="47" t="str">
        <f>VLOOKUP(M76,Revistas!$B$2:$H$64092,6,FALSE)</f>
        <v>SI</v>
      </c>
      <c r="J76" s="47" t="s">
        <v>3808</v>
      </c>
      <c r="K76" s="47"/>
      <c r="L76" s="47">
        <v>0</v>
      </c>
      <c r="M76" s="47" t="s">
        <v>1210</v>
      </c>
      <c r="N76" s="47" t="s">
        <v>189</v>
      </c>
      <c r="O76" s="47">
        <v>2016</v>
      </c>
      <c r="P76" s="47">
        <v>101</v>
      </c>
      <c r="Q76" s="47"/>
      <c r="R76" s="47">
        <v>95</v>
      </c>
      <c r="S76" s="47">
        <v>96</v>
      </c>
    </row>
    <row r="77" spans="1:51">
      <c r="A77" s="23" t="s">
        <v>3798</v>
      </c>
      <c r="B77" s="23" t="s">
        <v>3799</v>
      </c>
      <c r="C77" s="23" t="s">
        <v>1208</v>
      </c>
      <c r="D77" s="47" t="s">
        <v>19</v>
      </c>
      <c r="E77" s="47">
        <f>VLOOKUP(M77,Revistas!$B$2:$H$64092,2,FALSE)</f>
        <v>6.6710000000000003</v>
      </c>
      <c r="F77" s="47" t="str">
        <f>VLOOKUP(M77,Revistas!$B$2:$H$64092,3,FALSE)</f>
        <v>Q1</v>
      </c>
      <c r="G77" s="47" t="str">
        <f>VLOOKUP(M77,Revistas!$B$2:$H$64092,4,FALSE)</f>
        <v>HEMATOLOGY - SCIE</v>
      </c>
      <c r="H77" s="47" t="str">
        <f>VLOOKUP(M77,Revistas!$B$2:$H$64092,5,FALSE)</f>
        <v>70/4</v>
      </c>
      <c r="I77" s="47" t="str">
        <f>VLOOKUP(M77,Revistas!$B$2:$H$64092,6,FALSE)</f>
        <v>SI</v>
      </c>
      <c r="J77" s="47" t="s">
        <v>3800</v>
      </c>
      <c r="K77" s="47" t="s">
        <v>3801</v>
      </c>
      <c r="L77" s="47">
        <v>0</v>
      </c>
      <c r="M77" s="47" t="s">
        <v>1210</v>
      </c>
      <c r="N77" s="47" t="s">
        <v>3797</v>
      </c>
      <c r="O77" s="47">
        <v>2016</v>
      </c>
      <c r="P77" s="47">
        <v>102</v>
      </c>
      <c r="Q77" s="47">
        <v>1</v>
      </c>
      <c r="R77" s="47">
        <v>103</v>
      </c>
      <c r="S77" s="47">
        <v>109</v>
      </c>
    </row>
    <row r="78" spans="1:51">
      <c r="A78" s="23" t="s">
        <v>1203</v>
      </c>
      <c r="B78" s="23" t="s">
        <v>1204</v>
      </c>
      <c r="C78" s="23" t="s">
        <v>1169</v>
      </c>
      <c r="D78" s="47" t="s">
        <v>103</v>
      </c>
      <c r="E78" s="47">
        <f>VLOOKUP(M78,Revistas!$B$2:$H$64092,2,FALSE)</f>
        <v>2.673</v>
      </c>
      <c r="F78" s="47" t="str">
        <f>VLOOKUP(M78,Revistas!$B$2:$H$64092,3,FALSE)</f>
        <v>Q2</v>
      </c>
      <c r="G78" s="47" t="str">
        <f>VLOOKUP(M78,Revistas!$B$2:$H$64092,4,FALSE)</f>
        <v>HEMATOLOGY - SCIE</v>
      </c>
      <c r="H78" s="47" t="str">
        <f>VLOOKUP(M78,Revistas!$B$2:$H$64092,5,FALSE)</f>
        <v>35/70</v>
      </c>
      <c r="I78" s="47" t="str">
        <f>VLOOKUP(M78,Revistas!$B$2:$H$64092,6,FALSE)</f>
        <v>NO</v>
      </c>
      <c r="J78" s="47" t="s">
        <v>1205</v>
      </c>
      <c r="K78" s="47"/>
      <c r="L78" s="47">
        <v>0</v>
      </c>
      <c r="M78" s="47" t="s">
        <v>1172</v>
      </c>
      <c r="N78" s="47" t="s">
        <v>153</v>
      </c>
      <c r="O78" s="47">
        <v>2016</v>
      </c>
      <c r="P78" s="47">
        <v>22</v>
      </c>
      <c r="Q78" s="47"/>
      <c r="R78" s="47">
        <v>60</v>
      </c>
      <c r="S78" s="47">
        <v>60</v>
      </c>
    </row>
    <row r="79" spans="1:51">
      <c r="A79" s="23" t="s">
        <v>1155</v>
      </c>
      <c r="B79" s="23" t="s">
        <v>1156</v>
      </c>
      <c r="C79" s="23" t="s">
        <v>1157</v>
      </c>
      <c r="D79" s="47" t="s">
        <v>19</v>
      </c>
      <c r="E79" s="47">
        <f>VLOOKUP(M79,Revistas!$B$2:$H$64092,2,FALSE)</f>
        <v>5.492</v>
      </c>
      <c r="F79" s="47" t="str">
        <f>VLOOKUP(M79,Revistas!$B$2:$H$64092,3,FALSE)</f>
        <v>Q1</v>
      </c>
      <c r="G79" s="47" t="str">
        <f>VLOOKUP(M79,Revistas!$B$2:$H$64092,4,FALSE)</f>
        <v>HEMATOLOGY - SCIE</v>
      </c>
      <c r="H79" s="47" t="str">
        <f>VLOOKUP(M79,Revistas!$B$2:$H$64092,5,FALSE)</f>
        <v>70/9</v>
      </c>
      <c r="I79" s="47" t="str">
        <f>VLOOKUP(M79,Revistas!$B$2:$H$64092,6,FALSE)</f>
        <v>NO</v>
      </c>
      <c r="J79" s="47" t="s">
        <v>1158</v>
      </c>
      <c r="K79" s="47" t="s">
        <v>1159</v>
      </c>
      <c r="L79" s="47">
        <v>1</v>
      </c>
      <c r="M79" s="47" t="s">
        <v>1160</v>
      </c>
      <c r="N79" s="47" t="s">
        <v>393</v>
      </c>
      <c r="O79" s="47">
        <v>2016</v>
      </c>
      <c r="P79" s="47">
        <v>175</v>
      </c>
      <c r="Q79" s="47">
        <v>5</v>
      </c>
      <c r="R79" s="47">
        <v>925</v>
      </c>
      <c r="S79" s="47">
        <v>934</v>
      </c>
    </row>
    <row r="80" spans="1:51">
      <c r="A80" s="23" t="s">
        <v>1225</v>
      </c>
      <c r="B80" s="23" t="s">
        <v>1226</v>
      </c>
      <c r="C80" s="23" t="s">
        <v>1227</v>
      </c>
      <c r="D80" s="47" t="s">
        <v>215</v>
      </c>
      <c r="E80" s="47">
        <f>VLOOKUP(M80,Revistas!$B$2:$H$64092,2,FALSE)</f>
        <v>4.407</v>
      </c>
      <c r="F80" s="47" t="str">
        <f>VLOOKUP(M80,Revistas!$B$2:$H$64092,3,FALSE)</f>
        <v>Q1</v>
      </c>
      <c r="G80" s="47" t="str">
        <f>VLOOKUP(M80,Revistas!$B$2:$H$64092,4,FALSE)</f>
        <v>IMMUNOLOGY - SCIE;</v>
      </c>
      <c r="H80" s="47" t="str">
        <f>VLOOKUP(M80,Revistas!$B$2:$H$64092,5,FALSE)</f>
        <v>37/151</v>
      </c>
      <c r="I80" s="47" t="str">
        <f>VLOOKUP(M80,Revistas!$B$2:$H$64092,6,FALSE)</f>
        <v>NO</v>
      </c>
      <c r="J80" s="47" t="s">
        <v>1228</v>
      </c>
      <c r="K80" s="47" t="s">
        <v>1229</v>
      </c>
      <c r="L80" s="47">
        <v>0</v>
      </c>
      <c r="M80" s="47" t="s">
        <v>1230</v>
      </c>
      <c r="N80" s="47" t="s">
        <v>1231</v>
      </c>
      <c r="O80" s="47">
        <v>2016</v>
      </c>
      <c r="P80" s="47">
        <v>30</v>
      </c>
      <c r="Q80" s="47">
        <v>7</v>
      </c>
      <c r="R80" s="47">
        <v>1141</v>
      </c>
      <c r="S80" s="47">
        <v>1142</v>
      </c>
    </row>
    <row r="81" spans="1:57">
      <c r="A81" s="23" t="s">
        <v>2924</v>
      </c>
      <c r="B81" s="23" t="s">
        <v>2925</v>
      </c>
      <c r="C81" s="23" t="s">
        <v>2291</v>
      </c>
      <c r="D81" s="47" t="s">
        <v>103</v>
      </c>
      <c r="E81" s="47">
        <f>VLOOKUP(M81,Revistas!$B$2:$H$64092,2,FALSE)</f>
        <v>12.484999999999999</v>
      </c>
      <c r="F81" s="47" t="str">
        <f>VLOOKUP(M81,Revistas!$B$2:$H$64092,3,FALSE)</f>
        <v>Q1</v>
      </c>
      <c r="G81" s="47" t="str">
        <f>VLOOKUP(M81,Revistas!$B$2:$H$64092,4,FALSE)</f>
        <v>ALLERGY - SCIE;</v>
      </c>
      <c r="H81" s="47" t="str">
        <f>VLOOKUP(M81,Revistas!$B$2:$H$64092,5,FALSE)</f>
        <v>25 DE 1</v>
      </c>
      <c r="I81" s="47" t="str">
        <f>VLOOKUP(M81,Revistas!$B$2:$H$64092,6,FALSE)</f>
        <v>SI</v>
      </c>
      <c r="J81" s="47" t="s">
        <v>2926</v>
      </c>
      <c r="K81" s="47"/>
      <c r="L81" s="47">
        <v>0</v>
      </c>
      <c r="M81" s="47" t="s">
        <v>2294</v>
      </c>
      <c r="N81" s="47" t="s">
        <v>240</v>
      </c>
      <c r="O81" s="47">
        <v>2016</v>
      </c>
      <c r="P81" s="47">
        <v>137</v>
      </c>
      <c r="Q81" s="47">
        <v>2</v>
      </c>
      <c r="R81" s="47" t="s">
        <v>2927</v>
      </c>
      <c r="S81" s="47" t="s">
        <v>2927</v>
      </c>
      <c r="AZ81" s="29"/>
      <c r="BA81" s="29"/>
      <c r="BB81" s="29"/>
      <c r="BC81" s="29"/>
      <c r="BD81" s="29"/>
      <c r="BE81" s="29"/>
    </row>
    <row r="82" spans="1:57">
      <c r="A82" s="23" t="s">
        <v>2559</v>
      </c>
      <c r="B82" s="23" t="s">
        <v>2560</v>
      </c>
      <c r="C82" s="23" t="s">
        <v>2556</v>
      </c>
      <c r="D82" s="47" t="s">
        <v>103</v>
      </c>
      <c r="E82" s="47">
        <f>VLOOKUP(M82,Revistas!$B$2:$H$64092,2,FALSE)</f>
        <v>1.7909999999999999</v>
      </c>
      <c r="F82" s="47" t="str">
        <f>VLOOKUP(M82,Revistas!$B$2:$H$64092,3,FALSE)</f>
        <v>Q2</v>
      </c>
      <c r="G82" s="47" t="str">
        <f>VLOOKUP(M82,Revistas!$B$2:$H$64092,4,FALSE)</f>
        <v>PEDIATRICS - SCIE</v>
      </c>
      <c r="H82" s="47" t="str">
        <f>VLOOKUP(M82,Revistas!$B$2:$H$64092,5,FALSE)</f>
        <v>47/120</v>
      </c>
      <c r="I82" s="47" t="str">
        <f>VLOOKUP(M82,Revistas!$B$2:$H$64092,6,FALSE)</f>
        <v>NO</v>
      </c>
      <c r="J82" s="47" t="s">
        <v>2561</v>
      </c>
      <c r="K82" s="47"/>
      <c r="L82" s="47">
        <v>0</v>
      </c>
      <c r="M82" s="47" t="s">
        <v>2558</v>
      </c>
      <c r="N82" s="47" t="s">
        <v>548</v>
      </c>
      <c r="O82" s="47">
        <v>2016</v>
      </c>
      <c r="P82" s="47">
        <v>175</v>
      </c>
      <c r="Q82" s="47">
        <v>11</v>
      </c>
      <c r="R82" s="47">
        <v>1668</v>
      </c>
      <c r="S82" s="47">
        <v>1668</v>
      </c>
    </row>
    <row r="83" spans="1:57">
      <c r="A83" s="23" t="s">
        <v>567</v>
      </c>
      <c r="B83" s="23" t="s">
        <v>568</v>
      </c>
      <c r="C83" s="23" t="s">
        <v>569</v>
      </c>
      <c r="D83" s="47" t="s">
        <v>294</v>
      </c>
      <c r="E83" s="47">
        <f>VLOOKUP(M83,Revistas!$B$2:$H$64092,2,FALSE)</f>
        <v>3.3610000000000002</v>
      </c>
      <c r="F83" s="47" t="str">
        <f>VLOOKUP(M83,Revistas!$B$2:$H$64092,3,FALSE)</f>
        <v>Q2</v>
      </c>
      <c r="G83" s="47" t="str">
        <f>VLOOKUP(M83,Revistas!$B$2:$H$64092,4,FALSE)</f>
        <v>CARDIAC &amp; CARDIOVASCULAR SYSTEMS - SCIE</v>
      </c>
      <c r="H83" s="47" t="str">
        <f>VLOOKUP(M83,Revistas!$B$2:$H$64092,5,FALSE)</f>
        <v>38/124</v>
      </c>
      <c r="I83" s="47" t="str">
        <f>VLOOKUP(M83,Revistas!$B$2:$H$64092,6,FALSE)</f>
        <v>NO</v>
      </c>
      <c r="J83" s="47" t="s">
        <v>570</v>
      </c>
      <c r="K83" s="47" t="s">
        <v>571</v>
      </c>
      <c r="L83" s="47">
        <v>1</v>
      </c>
      <c r="M83" s="47" t="s">
        <v>572</v>
      </c>
      <c r="N83" s="47" t="s">
        <v>99</v>
      </c>
      <c r="O83" s="47">
        <v>2016</v>
      </c>
      <c r="P83" s="47">
        <v>23</v>
      </c>
      <c r="Q83" s="47">
        <v>13</v>
      </c>
      <c r="R83" s="47">
        <v>1401</v>
      </c>
      <c r="S83" s="47">
        <v>1412</v>
      </c>
    </row>
    <row r="84" spans="1:57">
      <c r="A84" s="23" t="s">
        <v>4131</v>
      </c>
      <c r="B84" s="23" t="s">
        <v>4132</v>
      </c>
      <c r="C84" s="23" t="s">
        <v>4133</v>
      </c>
      <c r="D84" s="47" t="s">
        <v>19</v>
      </c>
      <c r="E84" s="47">
        <f>VLOOKUP(M84,Revistas!$B$2:$H$64092,2,FALSE)</f>
        <v>1.833</v>
      </c>
      <c r="F84" s="47" t="str">
        <f>VLOOKUP(M84,Revistas!$B$2:$H$64092,3,FALSE)</f>
        <v>Q2</v>
      </c>
      <c r="G84" s="47" t="str">
        <f>VLOOKUP(M84,Revistas!$B$2:$H$64092,4,FALSE)</f>
        <v>OPHTHALMOLOGY - SCIE</v>
      </c>
      <c r="H84" s="47" t="str">
        <f>VLOOKUP(M84,Revistas!$B$2:$H$64092,5,FALSE)</f>
        <v>26/56</v>
      </c>
      <c r="I84" s="47" t="str">
        <f>VLOOKUP(M84,Revistas!$B$2:$H$64092,6,FALSE)</f>
        <v>NO</v>
      </c>
      <c r="J84" s="47" t="s">
        <v>4134</v>
      </c>
      <c r="K84" s="47" t="s">
        <v>4135</v>
      </c>
      <c r="L84" s="47">
        <v>0</v>
      </c>
      <c r="M84" s="47" t="s">
        <v>4136</v>
      </c>
      <c r="N84" s="47" t="s">
        <v>99</v>
      </c>
      <c r="O84" s="47">
        <v>2016</v>
      </c>
      <c r="P84" s="47">
        <v>35</v>
      </c>
      <c r="Q84" s="47">
        <v>9</v>
      </c>
      <c r="R84" s="47">
        <v>1199</v>
      </c>
      <c r="S84" s="47">
        <v>1205</v>
      </c>
      <c r="AR84" s="22"/>
    </row>
    <row r="85" spans="1:57">
      <c r="A85" s="23" t="s">
        <v>3948</v>
      </c>
      <c r="B85" s="23" t="s">
        <v>3949</v>
      </c>
      <c r="C85" s="47" t="s">
        <v>3931</v>
      </c>
      <c r="D85" s="47" t="s">
        <v>19</v>
      </c>
      <c r="E85" s="47">
        <f>VLOOKUP(M85,Revistas!$B$2:$H$64092,2,FALSE)</f>
        <v>1.2689999999999999</v>
      </c>
      <c r="F85" s="47" t="str">
        <f>VLOOKUP(M85,Revistas!$B$2:$H$64092,3,FALSE)</f>
        <v>Q3</v>
      </c>
      <c r="G85" s="47" t="str">
        <f>VLOOKUP(M85,Revistas!$B$2:$H$64092,4,FALSE)</f>
        <v>SURGERY - SCIE;</v>
      </c>
      <c r="H85" s="47" t="str">
        <f>VLOOKUP(M85,Revistas!$B$2:$H$64092,5,FALSE)</f>
        <v>120/200</v>
      </c>
      <c r="I85" s="47" t="str">
        <f>VLOOKUP(M85,Revistas!$B$2:$H$64092,6,FALSE)</f>
        <v>NO</v>
      </c>
      <c r="J85" s="47" t="s">
        <v>3950</v>
      </c>
      <c r="K85" s="47" t="s">
        <v>3951</v>
      </c>
      <c r="L85" s="47">
        <v>1</v>
      </c>
      <c r="M85" s="47" t="s">
        <v>3934</v>
      </c>
      <c r="N85" s="47" t="s">
        <v>240</v>
      </c>
      <c r="O85" s="47">
        <v>2016</v>
      </c>
      <c r="P85" s="47">
        <v>26</v>
      </c>
      <c r="Q85" s="47">
        <v>1</v>
      </c>
      <c r="R85" s="47">
        <v>128</v>
      </c>
      <c r="S85" s="47">
        <v>132</v>
      </c>
    </row>
    <row r="86" spans="1:57">
      <c r="A86" s="23" t="s">
        <v>7340</v>
      </c>
      <c r="B86" s="23" t="s">
        <v>7341</v>
      </c>
      <c r="C86" s="23" t="s">
        <v>7342</v>
      </c>
      <c r="D86" s="47" t="s">
        <v>19</v>
      </c>
      <c r="E86" s="47">
        <f>VLOOKUP(M86,Revistas!$B$2:$H$64092,2,FALSE)</f>
        <v>3.234</v>
      </c>
      <c r="F86" s="47" t="str">
        <f>VLOOKUP(M86,Revistas!$B$2:$H$64092,3,FALSE)</f>
        <v>Q1</v>
      </c>
      <c r="G86" s="47" t="str">
        <f>VLOOKUP(M86,Revistas!$B$2:$H$64092,4,FALSE)</f>
        <v>PARASITOLOGY - SCIE</v>
      </c>
      <c r="H86" s="47" t="str">
        <f>VLOOKUP(M86,Revistas!$B$2:$H$64092,5,FALSE)</f>
        <v>36/8</v>
      </c>
      <c r="I86" s="47" t="str">
        <f>VLOOKUP(M86,Revistas!$B$2:$H$64092,6,FALSE)</f>
        <v>NO</v>
      </c>
      <c r="J86" s="47" t="s">
        <v>7343</v>
      </c>
      <c r="K86" s="47" t="s">
        <v>7344</v>
      </c>
      <c r="L86" s="47">
        <v>0</v>
      </c>
      <c r="M86" s="47" t="s">
        <v>7345</v>
      </c>
      <c r="N86" s="47" t="s">
        <v>884</v>
      </c>
      <c r="O86" s="47">
        <v>2016</v>
      </c>
      <c r="P86" s="47">
        <v>9</v>
      </c>
      <c r="Q86" s="47"/>
      <c r="R86" s="47"/>
      <c r="S86" s="47">
        <v>617</v>
      </c>
    </row>
    <row r="87" spans="1:57" s="29" customFormat="1">
      <c r="A87" s="23" t="s">
        <v>3347</v>
      </c>
      <c r="B87" s="23" t="s">
        <v>3346</v>
      </c>
      <c r="C87" s="23" t="s">
        <v>3348</v>
      </c>
      <c r="D87" s="47" t="s">
        <v>19</v>
      </c>
      <c r="E87" s="47">
        <f>VLOOKUP(M87,Revistas!$B$2:$H$64092,2,FALSE)</f>
        <v>2.09</v>
      </c>
      <c r="F87" s="47" t="str">
        <f>VLOOKUP(M87,Revistas!$B$2:$H$64092,3,FALSE)</f>
        <v>Q3</v>
      </c>
      <c r="G87" s="47" t="str">
        <f>VLOOKUP(M87,Revistas!$B$2:$H$64092,4,FALSE)</f>
        <v>ONCOLOGY - SCIE;</v>
      </c>
      <c r="H87" s="47" t="str">
        <f>VLOOKUP(M87,Revistas!$B$2:$H$64092,5,FALSE)</f>
        <v>151/213</v>
      </c>
      <c r="I87" s="47" t="str">
        <f>VLOOKUP(M87,Revistas!$B$2:$H$64092,6,FALSE)</f>
        <v>NO</v>
      </c>
      <c r="J87" s="47" t="s">
        <v>3350</v>
      </c>
      <c r="K87" s="47"/>
      <c r="L87" s="47" t="s">
        <v>361</v>
      </c>
      <c r="M87" s="47" t="s">
        <v>3351</v>
      </c>
      <c r="N87" s="47" t="s">
        <v>3349</v>
      </c>
      <c r="O87" s="47">
        <v>2016</v>
      </c>
      <c r="P87" s="47"/>
      <c r="Q87" s="47"/>
      <c r="R87" s="47"/>
      <c r="S87" s="47"/>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row>
    <row r="88" spans="1:57">
      <c r="A88" s="23" t="s">
        <v>3917</v>
      </c>
      <c r="B88" s="23" t="s">
        <v>3918</v>
      </c>
      <c r="C88" s="41" t="s">
        <v>3919</v>
      </c>
      <c r="D88" s="47" t="s">
        <v>10</v>
      </c>
      <c r="E88" s="47">
        <f>VLOOKUP(M88,Revistas!$B$2:$H$64092,2,FALSE)</f>
        <v>1.3169999999999999</v>
      </c>
      <c r="F88" s="47" t="str">
        <f>VLOOKUP(M88,Revistas!$B$2:$H$64092,3,FALSE)</f>
        <v>Q4</v>
      </c>
      <c r="G88" s="47" t="str">
        <f>VLOOKUP(M88,Revistas!$B$2:$H$64092,4,FALSE)</f>
        <v>TRANSPLANTATION - SCIE;</v>
      </c>
      <c r="H88" s="47" t="str">
        <f>VLOOKUP(M88,Revistas!$B$2:$H$64092,5,FALSE)</f>
        <v>19 DE 25</v>
      </c>
      <c r="I88" s="47" t="str">
        <f>VLOOKUP(M88,Revistas!$B$2:$H$64092,6,FALSE)</f>
        <v>NO</v>
      </c>
      <c r="J88" s="47" t="s">
        <v>3920</v>
      </c>
      <c r="K88" s="47" t="s">
        <v>3921</v>
      </c>
      <c r="L88" s="47">
        <v>0</v>
      </c>
      <c r="M88" s="47" t="s">
        <v>3922</v>
      </c>
      <c r="N88" s="47" t="s">
        <v>206</v>
      </c>
      <c r="O88" s="47">
        <v>2016</v>
      </c>
      <c r="P88" s="47">
        <v>36</v>
      </c>
      <c r="Q88" s="47"/>
      <c r="R88" s="47">
        <v>32</v>
      </c>
      <c r="S88" s="47">
        <v>41</v>
      </c>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row>
    <row r="89" spans="1:57">
      <c r="A89" s="23" t="s">
        <v>140</v>
      </c>
      <c r="B89" s="23" t="s">
        <v>141</v>
      </c>
      <c r="C89" s="23" t="s">
        <v>142</v>
      </c>
      <c r="D89" s="47" t="s">
        <v>19</v>
      </c>
      <c r="E89" s="47" t="str">
        <f>VLOOKUP(M89,Revistas!$B$2:$H$64092,2,FALSE)</f>
        <v>NO TIENE</v>
      </c>
      <c r="F89" s="47" t="str">
        <f>VLOOKUP(M89,Revistas!$B$2:$H$64092,3,FALSE)</f>
        <v>NO TIENE</v>
      </c>
      <c r="G89" s="47" t="str">
        <f>VLOOKUP(M89,Revistas!$B$2:$H$64092,4,FALSE)</f>
        <v>NO TIENE</v>
      </c>
      <c r="H89" s="47" t="str">
        <f>VLOOKUP(M89,Revistas!$B$2:$H$64092,5,FALSE)</f>
        <v>NO TIENE</v>
      </c>
      <c r="I89" s="47" t="str">
        <f>VLOOKUP(M89,Revistas!$B$2:$H$64092,6,FALSE)</f>
        <v>NO</v>
      </c>
      <c r="J89" s="47" t="s">
        <v>143</v>
      </c>
      <c r="K89" s="47" t="s">
        <v>144</v>
      </c>
      <c r="L89" s="47">
        <v>0</v>
      </c>
      <c r="M89" s="47" t="s">
        <v>145</v>
      </c>
      <c r="N89" s="47" t="s">
        <v>146</v>
      </c>
      <c r="O89" s="47">
        <v>2016</v>
      </c>
      <c r="P89" s="47">
        <v>26</v>
      </c>
      <c r="Q89" s="47">
        <v>4</v>
      </c>
      <c r="R89" s="47">
        <v>227</v>
      </c>
      <c r="S89" s="47">
        <v>233</v>
      </c>
    </row>
    <row r="90" spans="1:57">
      <c r="A90" s="23" t="s">
        <v>3958</v>
      </c>
      <c r="B90" s="23" t="s">
        <v>3959</v>
      </c>
      <c r="C90" s="41" t="s">
        <v>3960</v>
      </c>
      <c r="D90" s="47" t="s">
        <v>19</v>
      </c>
      <c r="E90" s="47">
        <f>VLOOKUP(M90,Revistas!$B$2:$H$64092,2,FALSE)</f>
        <v>1.6739999999999999</v>
      </c>
      <c r="F90" s="47" t="str">
        <f>VLOOKUP(M90,Revistas!$B$2:$H$64092,3,FALSE)</f>
        <v>Q3</v>
      </c>
      <c r="G90" s="47" t="str">
        <f>VLOOKUP(M90,Revistas!$B$2:$H$64092,4,FALSE)</f>
        <v>OBSTETRICS &amp; GYNECOLOGY - SCIE</v>
      </c>
      <c r="H90" s="47" t="str">
        <f>VLOOKUP(M90,Revistas!$B$2:$H$64092,5,FALSE)</f>
        <v>47/80</v>
      </c>
      <c r="I90" s="47" t="str">
        <f>VLOOKUP(M90,Revistas!$B$2:$H$64092,6,FALSE)</f>
        <v>NO</v>
      </c>
      <c r="J90" s="47" t="s">
        <v>3961</v>
      </c>
      <c r="K90" s="47" t="s">
        <v>3962</v>
      </c>
      <c r="L90" s="47">
        <v>0</v>
      </c>
      <c r="M90" s="47" t="s">
        <v>3963</v>
      </c>
      <c r="N90" s="47"/>
      <c r="O90" s="47">
        <v>2016</v>
      </c>
      <c r="P90" s="47">
        <v>29</v>
      </c>
      <c r="Q90" s="47">
        <v>15</v>
      </c>
      <c r="R90" s="47">
        <v>2442</v>
      </c>
      <c r="S90" s="47">
        <v>2449</v>
      </c>
      <c r="U90" s="29"/>
    </row>
    <row r="91" spans="1:57">
      <c r="A91" s="23" t="s">
        <v>3659</v>
      </c>
      <c r="B91" s="23" t="s">
        <v>3660</v>
      </c>
      <c r="C91" s="23" t="s">
        <v>3661</v>
      </c>
      <c r="D91" s="47" t="s">
        <v>10</v>
      </c>
      <c r="E91" s="47">
        <f>VLOOKUP(M91,Revistas!$B$2:$H$64092,2,FALSE)</f>
        <v>3.12</v>
      </c>
      <c r="F91" s="47" t="str">
        <f>VLOOKUP(M91,Revistas!$B$2:$H$64092,3,FALSE)</f>
        <v>Q1</v>
      </c>
      <c r="G91" s="47" t="str">
        <f>VLOOKUP(M91,Revistas!$B$2:$H$64092,4,FALSE)</f>
        <v>OBSTETRICS &amp; GYNECOLOGY - SCIE;</v>
      </c>
      <c r="H91" s="47" t="str">
        <f>VLOOKUP(M91,Revistas!$B$2:$H$64092,5,FALSE)</f>
        <v>16/49</v>
      </c>
      <c r="I91" s="47" t="str">
        <f>VLOOKUP(M91,Revistas!$B$2:$H$64092,6,FALSE)</f>
        <v>NO</v>
      </c>
      <c r="J91" s="47" t="s">
        <v>3662</v>
      </c>
      <c r="K91" s="47" t="s">
        <v>3663</v>
      </c>
      <c r="L91" s="47">
        <v>1</v>
      </c>
      <c r="M91" s="47" t="s">
        <v>3664</v>
      </c>
      <c r="N91" s="47" t="s">
        <v>37</v>
      </c>
      <c r="O91" s="47">
        <v>2016</v>
      </c>
      <c r="P91" s="47">
        <v>83</v>
      </c>
      <c r="Q91" s="47"/>
      <c r="R91" s="47">
        <v>83</v>
      </c>
      <c r="S91" s="47">
        <v>93</v>
      </c>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row>
    <row r="92" spans="1:57">
      <c r="A92" s="23" t="s">
        <v>3401</v>
      </c>
      <c r="B92" s="23" t="s">
        <v>3402</v>
      </c>
      <c r="C92" s="23" t="s">
        <v>2166</v>
      </c>
      <c r="D92" s="47" t="s">
        <v>19</v>
      </c>
      <c r="E92" s="47">
        <f>VLOOKUP(M92,Revistas!$B$2:$H$64092,2,FALSE)</f>
        <v>2.0750000000000002</v>
      </c>
      <c r="F92" s="47" t="str">
        <f>VLOOKUP(M92,Revistas!$B$2:$H$64092,3,FALSE)</f>
        <v>Q3</v>
      </c>
      <c r="G92" s="47" t="str">
        <f>VLOOKUP(M92,Revistas!$B$2:$H$64092,4,FALSE)</f>
        <v>ONCOLOGY - SCIE</v>
      </c>
      <c r="H92" s="47" t="str">
        <f>VLOOKUP(M92,Revistas!$B$2:$H$64092,5,FALSE)</f>
        <v>153/213</v>
      </c>
      <c r="I92" s="47" t="str">
        <f>VLOOKUP(M92,Revistas!$B$2:$H$64092,6,FALSE)</f>
        <v>NO</v>
      </c>
      <c r="J92" s="47" t="s">
        <v>3403</v>
      </c>
      <c r="K92" s="47" t="s">
        <v>3404</v>
      </c>
      <c r="L92" s="47">
        <v>0</v>
      </c>
      <c r="M92" s="47" t="s">
        <v>2169</v>
      </c>
      <c r="N92" s="47" t="s">
        <v>548</v>
      </c>
      <c r="O92" s="47">
        <v>2016</v>
      </c>
      <c r="P92" s="47">
        <v>18</v>
      </c>
      <c r="Q92" s="47">
        <v>11</v>
      </c>
      <c r="R92" s="47">
        <v>1147</v>
      </c>
      <c r="S92" s="47">
        <v>1157</v>
      </c>
    </row>
    <row r="93" spans="1:57">
      <c r="A93" s="23" t="s">
        <v>3952</v>
      </c>
      <c r="B93" s="23" t="s">
        <v>3953</v>
      </c>
      <c r="C93" s="41" t="s">
        <v>3954</v>
      </c>
      <c r="D93" s="47" t="s">
        <v>19</v>
      </c>
      <c r="E93" s="47">
        <f>VLOOKUP(M93,Revistas!$B$2:$H$64092,2,FALSE)</f>
        <v>1.01</v>
      </c>
      <c r="F93" s="47" t="str">
        <f>VLOOKUP(M93,Revistas!$B$2:$H$64092,3,FALSE)</f>
        <v>Q3</v>
      </c>
      <c r="G93" s="47" t="str">
        <f>VLOOKUP(M93,Revistas!$B$2:$H$64092,4,FALSE)</f>
        <v>SURGERY - SCIE;</v>
      </c>
      <c r="H93" s="47" t="str">
        <f>VLOOKUP(M93,Revistas!$B$2:$H$64092,5,FALSE)</f>
        <v>139/200</v>
      </c>
      <c r="I93" s="47" t="str">
        <f>VLOOKUP(M93,Revistas!$B$2:$H$64092,6,FALSE)</f>
        <v>NO</v>
      </c>
      <c r="J93" s="47" t="s">
        <v>3955</v>
      </c>
      <c r="K93" s="47" t="s">
        <v>3956</v>
      </c>
      <c r="L93" s="47">
        <v>0</v>
      </c>
      <c r="M93" s="47" t="s">
        <v>3957</v>
      </c>
      <c r="N93" s="47" t="s">
        <v>240</v>
      </c>
      <c r="O93" s="47">
        <v>2016</v>
      </c>
      <c r="P93" s="47">
        <v>32</v>
      </c>
      <c r="Q93" s="47">
        <v>2</v>
      </c>
      <c r="R93" s="47">
        <v>141</v>
      </c>
      <c r="S93" s="47">
        <v>145</v>
      </c>
    </row>
    <row r="94" spans="1:57">
      <c r="A94" s="23" t="s">
        <v>3649</v>
      </c>
      <c r="B94" s="23" t="s">
        <v>3650</v>
      </c>
      <c r="C94" s="23" t="s">
        <v>3651</v>
      </c>
      <c r="D94" s="47" t="s">
        <v>19</v>
      </c>
      <c r="E94" s="47">
        <f>VLOOKUP(M94,Revistas!$B$2:$H$64092,2,FALSE)</f>
        <v>1.341</v>
      </c>
      <c r="F94" s="47" t="str">
        <f>VLOOKUP(M94,Revistas!$B$2:$H$64092,3,FALSE)</f>
        <v>Q4</v>
      </c>
      <c r="G94" s="47" t="str">
        <f>VLOOKUP(M94,Revistas!$B$2:$H$64092,4,FALSE)</f>
        <v>BIOCHEMISTRY &amp; MOLECULAR BIOLOGY - SCIE;</v>
      </c>
      <c r="H94" s="47" t="str">
        <f>VLOOKUP(M94,Revistas!$B$2:$H$64092,5,FALSE)</f>
        <v>246/289</v>
      </c>
      <c r="I94" s="47" t="str">
        <f>VLOOKUP(M94,Revistas!$B$2:$H$64092,6,FALSE)</f>
        <v>NO</v>
      </c>
      <c r="J94" s="47" t="s">
        <v>3652</v>
      </c>
      <c r="K94" s="47" t="s">
        <v>3653</v>
      </c>
      <c r="L94" s="47">
        <v>0</v>
      </c>
      <c r="M94" s="47" t="s">
        <v>3654</v>
      </c>
      <c r="N94" s="47"/>
      <c r="O94" s="47">
        <v>2016</v>
      </c>
      <c r="P94" s="47">
        <v>39</v>
      </c>
      <c r="Q94" s="47">
        <v>1</v>
      </c>
      <c r="R94" s="47">
        <v>24</v>
      </c>
      <c r="S94" s="47">
        <v>29</v>
      </c>
    </row>
    <row r="95" spans="1:57">
      <c r="A95" s="23" t="s">
        <v>573</v>
      </c>
      <c r="B95" s="23" t="s">
        <v>574</v>
      </c>
      <c r="C95" s="23" t="s">
        <v>551</v>
      </c>
      <c r="D95" s="47" t="s">
        <v>19</v>
      </c>
      <c r="E95" s="47">
        <f>VLOOKUP(M95,Revistas!$B$2:$H$64092,2,FALSE)</f>
        <v>4.6379999999999999</v>
      </c>
      <c r="F95" s="47" t="str">
        <f>VLOOKUP(M95,Revistas!$B$2:$H$64092,3,FALSE)</f>
        <v>Q1</v>
      </c>
      <c r="G95" s="47" t="str">
        <f>VLOOKUP(M95,Revistas!$B$2:$H$64092,4,FALSE)</f>
        <v>CARDIAC &amp; CARDIOVASCULAR SYSTEMS - SCIE</v>
      </c>
      <c r="H95" s="47" t="str">
        <f>VLOOKUP(M95,Revistas!$B$2:$H$64092,5,FALSE)</f>
        <v>20/124</v>
      </c>
      <c r="I95" s="47" t="str">
        <f>VLOOKUP(M95,Revistas!$B$2:$H$64092,6,FALSE)</f>
        <v>NO</v>
      </c>
      <c r="J95" s="47" t="s">
        <v>575</v>
      </c>
      <c r="K95" s="47" t="s">
        <v>576</v>
      </c>
      <c r="L95" s="47">
        <v>0</v>
      </c>
      <c r="M95" s="47" t="s">
        <v>554</v>
      </c>
      <c r="N95" s="48">
        <v>37135</v>
      </c>
      <c r="O95" s="47">
        <v>2016</v>
      </c>
      <c r="P95" s="47">
        <v>218</v>
      </c>
      <c r="Q95" s="47"/>
      <c r="R95" s="47">
        <v>291</v>
      </c>
      <c r="S95" s="47">
        <v>297</v>
      </c>
    </row>
    <row r="96" spans="1:57">
      <c r="A96" s="23" t="s">
        <v>7466</v>
      </c>
      <c r="B96" s="23" t="s">
        <v>7467</v>
      </c>
      <c r="C96" s="23" t="s">
        <v>593</v>
      </c>
      <c r="D96" s="47" t="s">
        <v>103</v>
      </c>
      <c r="E96" s="47">
        <f>VLOOKUP(M96,Revistas!$B$2:$H$64092,2,FALSE)</f>
        <v>15.064</v>
      </c>
      <c r="F96" s="47" t="str">
        <f>VLOOKUP(M96,Revistas!$B$2:$H$64092,3,FALSE)</f>
        <v>Q1</v>
      </c>
      <c r="G96" s="47" t="str">
        <f>VLOOKUP(M96,Revistas!$B$2:$H$64092,4,FALSE)</f>
        <v>CARDIAC &amp; CARDIOVASCULAR SYSTEMS - SCIE</v>
      </c>
      <c r="H96" s="47" t="str">
        <f>VLOOKUP(M96,Revistas!$B$2:$H$64092,5,FALSE)</f>
        <v>3/124</v>
      </c>
      <c r="I96" s="47" t="str">
        <f>VLOOKUP(M96,Revistas!$B$2:$H$64092,6,FALSE)</f>
        <v>SI</v>
      </c>
      <c r="J96" s="47" t="s">
        <v>7468</v>
      </c>
      <c r="K96" s="47"/>
      <c r="L96" s="47">
        <v>0</v>
      </c>
      <c r="M96" s="47" t="s">
        <v>595</v>
      </c>
      <c r="N96" s="47" t="s">
        <v>119</v>
      </c>
      <c r="O96" s="47">
        <v>2016</v>
      </c>
      <c r="P96" s="47">
        <v>37</v>
      </c>
      <c r="Q96" s="47"/>
      <c r="R96" s="47">
        <v>1084</v>
      </c>
      <c r="S96" s="47">
        <v>1084</v>
      </c>
      <c r="AZ96" s="29"/>
      <c r="BA96" s="29"/>
      <c r="BB96" s="29"/>
      <c r="BC96" s="29"/>
      <c r="BD96" s="29"/>
      <c r="BE96" s="29"/>
    </row>
    <row r="97" spans="1:51">
      <c r="A97" s="23" t="s">
        <v>241</v>
      </c>
      <c r="B97" s="23" t="s">
        <v>242</v>
      </c>
      <c r="C97" s="23" t="s">
        <v>243</v>
      </c>
      <c r="D97" s="47" t="s">
        <v>19</v>
      </c>
      <c r="E97" s="47">
        <f>VLOOKUP(M97,Revistas!$B$2:$H$64092,2,FALSE)</f>
        <v>2.4910000000000001</v>
      </c>
      <c r="F97" s="47" t="str">
        <f>VLOOKUP(M97,Revistas!$B$2:$H$64092,3,FALSE)</f>
        <v>Q1</v>
      </c>
      <c r="G97" s="47" t="str">
        <f>VLOOKUP(M97,Revistas!$B$2:$H$64092,4,FALSE)</f>
        <v>NURSING - SCIE;</v>
      </c>
      <c r="H97" s="47" t="str">
        <f>VLOOKUP(M97,Revistas!$B$2:$H$64092,5,FALSE)</f>
        <v>3/116</v>
      </c>
      <c r="I97" s="47" t="str">
        <f>VLOOKUP(M97,Revistas!$B$2:$H$64092,6,FALSE)</f>
        <v>SI</v>
      </c>
      <c r="J97" s="47" t="s">
        <v>244</v>
      </c>
      <c r="K97" s="47" t="s">
        <v>245</v>
      </c>
      <c r="L97" s="47">
        <v>0</v>
      </c>
      <c r="M97" s="47" t="s">
        <v>246</v>
      </c>
      <c r="N97" s="47" t="s">
        <v>240</v>
      </c>
      <c r="O97" s="47">
        <v>2016</v>
      </c>
      <c r="P97" s="47">
        <v>15</v>
      </c>
      <c r="Q97" s="47">
        <v>1</v>
      </c>
      <c r="R97" s="47">
        <v>64</v>
      </c>
      <c r="S97" s="47">
        <v>71</v>
      </c>
    </row>
    <row r="98" spans="1:51">
      <c r="A98" s="23" t="s">
        <v>2818</v>
      </c>
      <c r="B98" s="23" t="s">
        <v>2819</v>
      </c>
      <c r="C98" s="23" t="s">
        <v>1997</v>
      </c>
      <c r="D98" s="47" t="s">
        <v>103</v>
      </c>
      <c r="E98" s="47">
        <f>VLOOKUP(M98,Revistas!$B$2:$H$64092,2,FALSE)</f>
        <v>6.335</v>
      </c>
      <c r="F98" s="47" t="str">
        <f>VLOOKUP(M98,Revistas!$B$2:$H$64092,3,FALSE)</f>
        <v>Q1</v>
      </c>
      <c r="G98" s="47" t="str">
        <f>VLOOKUP(M98,Revistas!$B$2:$H$64092,4,FALSE)</f>
        <v>ALLERGY - SCIE;</v>
      </c>
      <c r="H98" s="47" t="str">
        <f>VLOOKUP(M98,Revistas!$B$2:$H$64092,5,FALSE)</f>
        <v>2 DE 25</v>
      </c>
      <c r="I98" s="47" t="str">
        <f>VLOOKUP(M98,Revistas!$B$2:$H$64092,6,FALSE)</f>
        <v>SI</v>
      </c>
      <c r="J98" s="47" t="s">
        <v>2820</v>
      </c>
      <c r="K98" s="47"/>
      <c r="L98" s="47">
        <v>0</v>
      </c>
      <c r="M98" s="47" t="s">
        <v>1999</v>
      </c>
      <c r="N98" s="47" t="s">
        <v>127</v>
      </c>
      <c r="O98" s="47">
        <v>2016</v>
      </c>
      <c r="P98" s="47">
        <v>71</v>
      </c>
      <c r="Q98" s="47"/>
      <c r="R98" s="47">
        <v>346</v>
      </c>
      <c r="S98" s="47">
        <v>347</v>
      </c>
    </row>
    <row r="99" spans="1:51">
      <c r="A99" s="23" t="s">
        <v>3065</v>
      </c>
      <c r="B99" s="23" t="s">
        <v>3066</v>
      </c>
      <c r="C99" s="23" t="s">
        <v>3067</v>
      </c>
      <c r="D99" s="47" t="s">
        <v>19</v>
      </c>
      <c r="E99" s="47">
        <f>VLOOKUP(M99,Revistas!$B$2:$H$64092,2,FALSE)</f>
        <v>2.2010000000000001</v>
      </c>
      <c r="F99" s="47" t="str">
        <f>VLOOKUP(M99,Revistas!$B$2:$H$64092,3,FALSE)</f>
        <v>Q3</v>
      </c>
      <c r="G99" s="47" t="str">
        <f>VLOOKUP(M99,Revistas!$B$2:$H$64092,4,FALSE)</f>
        <v>ONCOLOGY - SCIE</v>
      </c>
      <c r="H99" s="47" t="str">
        <f>VLOOKUP(M99,Revistas!$B$2:$H$64092,5,FALSE)</f>
        <v>143/213</v>
      </c>
      <c r="I99" s="47" t="str">
        <f>VLOOKUP(M99,Revistas!$B$2:$H$64092,6,FALSE)</f>
        <v>NO</v>
      </c>
      <c r="J99" s="47" t="s">
        <v>3068</v>
      </c>
      <c r="K99" s="47" t="s">
        <v>3057</v>
      </c>
      <c r="L99" s="47">
        <v>0</v>
      </c>
      <c r="M99" s="47" t="s">
        <v>3069</v>
      </c>
      <c r="N99" s="47" t="s">
        <v>462</v>
      </c>
      <c r="O99" s="47">
        <v>2016</v>
      </c>
      <c r="P99" s="47">
        <v>28</v>
      </c>
      <c r="Q99" s="47">
        <v>2</v>
      </c>
      <c r="R99" s="47">
        <v>215</v>
      </c>
      <c r="S99" s="47">
        <v>220</v>
      </c>
    </row>
    <row r="100" spans="1:51">
      <c r="A100" s="23" t="s">
        <v>750</v>
      </c>
      <c r="B100" s="23" t="s">
        <v>751</v>
      </c>
      <c r="C100" s="23" t="s">
        <v>563</v>
      </c>
      <c r="D100" s="47" t="s">
        <v>19</v>
      </c>
      <c r="E100" s="47" t="str">
        <f>VLOOKUP(M100,Revistas!$B$2:$H$64092,2,FALSE)</f>
        <v>NO TIENE</v>
      </c>
      <c r="F100" s="47" t="str">
        <f>VLOOKUP(M100,Revistas!$B$2:$H$64092,3,FALSE)</f>
        <v>NO TIENE</v>
      </c>
      <c r="G100" s="47" t="str">
        <f>VLOOKUP(M100,Revistas!$B$2:$H$64092,4,FALSE)</f>
        <v>NO TIENE</v>
      </c>
      <c r="H100" s="47" t="str">
        <f>VLOOKUP(M100,Revistas!$B$2:$H$64092,5,FALSE)</f>
        <v>NO TIENE</v>
      </c>
      <c r="I100" s="47" t="str">
        <f>VLOOKUP(M100,Revistas!$B$2:$H$64092,6,FALSE)</f>
        <v>NO</v>
      </c>
      <c r="J100" s="47" t="s">
        <v>752</v>
      </c>
      <c r="K100" s="47" t="s">
        <v>753</v>
      </c>
      <c r="L100" s="47">
        <v>0</v>
      </c>
      <c r="M100" s="47" t="s">
        <v>566</v>
      </c>
      <c r="N100" s="47" t="s">
        <v>754</v>
      </c>
      <c r="O100" s="47">
        <v>2016</v>
      </c>
      <c r="P100" s="47">
        <v>23</v>
      </c>
      <c r="Q100" s="47">
        <v>2</v>
      </c>
      <c r="R100" s="47">
        <v>80</v>
      </c>
      <c r="S100" s="47">
        <v>86</v>
      </c>
    </row>
    <row r="101" spans="1:51">
      <c r="A101" s="23" t="s">
        <v>1490</v>
      </c>
      <c r="B101" s="23" t="s">
        <v>1491</v>
      </c>
      <c r="C101" s="23" t="s">
        <v>1391</v>
      </c>
      <c r="D101" s="47" t="s">
        <v>19</v>
      </c>
      <c r="E101" s="47">
        <f>VLOOKUP(M101,Revistas!$B$2:$H$64092,2,FALSE)</f>
        <v>3.3410000000000002</v>
      </c>
      <c r="F101" s="47" t="str">
        <f>VLOOKUP(M101,Revistas!$B$2:$H$64092,3,FALSE)</f>
        <v>Q2</v>
      </c>
      <c r="G101" s="47" t="str">
        <f>VLOOKUP(M101,Revistas!$B$2:$H$64092,4,FALSE)</f>
        <v>INFECTIOUS DISEASES - SCIE</v>
      </c>
      <c r="H101" s="47" t="str">
        <f>VLOOKUP(M101,Revistas!$B$2:$H$64092,5,FALSE)</f>
        <v>23/83</v>
      </c>
      <c r="I101" s="47" t="str">
        <f>VLOOKUP(M101,Revistas!$B$2:$H$64092,6,FALSE)</f>
        <v>NO</v>
      </c>
      <c r="J101" s="47" t="s">
        <v>1492</v>
      </c>
      <c r="K101" s="47" t="s">
        <v>1493</v>
      </c>
      <c r="L101" s="47">
        <v>2</v>
      </c>
      <c r="M101" s="47" t="s">
        <v>1394</v>
      </c>
      <c r="N101" s="47" t="s">
        <v>206</v>
      </c>
      <c r="O101" s="47">
        <v>2016</v>
      </c>
      <c r="P101" s="47">
        <v>17</v>
      </c>
      <c r="Q101" s="47">
        <v>5</v>
      </c>
      <c r="R101" s="47">
        <v>358</v>
      </c>
      <c r="S101" s="47">
        <v>367</v>
      </c>
    </row>
    <row r="102" spans="1:51">
      <c r="A102" s="23" t="s">
        <v>1460</v>
      </c>
      <c r="B102" s="23" t="s">
        <v>1461</v>
      </c>
      <c r="C102" s="23" t="s">
        <v>557</v>
      </c>
      <c r="D102" s="47" t="s">
        <v>215</v>
      </c>
      <c r="E102" s="47">
        <f>VLOOKUP(M102,Revistas!$B$2:$H$64092,2,FALSE)</f>
        <v>59.558</v>
      </c>
      <c r="F102" s="47" t="str">
        <f>VLOOKUP(M102,Revistas!$B$2:$H$64092,3,FALSE)</f>
        <v>Q1</v>
      </c>
      <c r="G102" s="47" t="str">
        <f>VLOOKUP(M102,Revistas!$B$2:$H$64092,4,FALSE)</f>
        <v>MEDICINE, GENERAL &amp; INTERNAL - SCIE</v>
      </c>
      <c r="H102" s="47" t="str">
        <f>VLOOKUP(M102,Revistas!$B$2:$H$64092,5,FALSE)</f>
        <v>1/155</v>
      </c>
      <c r="I102" s="47" t="str">
        <f>VLOOKUP(M102,Revistas!$B$2:$H$64092,6,FALSE)</f>
        <v>SI</v>
      </c>
      <c r="J102" s="47" t="s">
        <v>1462</v>
      </c>
      <c r="K102" s="47" t="s">
        <v>1463</v>
      </c>
      <c r="L102" s="47">
        <v>0</v>
      </c>
      <c r="M102" s="47" t="s">
        <v>560</v>
      </c>
      <c r="N102" s="48">
        <v>45078</v>
      </c>
      <c r="O102" s="47">
        <v>2016</v>
      </c>
      <c r="P102" s="47">
        <v>374</v>
      </c>
      <c r="Q102" s="47">
        <v>25</v>
      </c>
      <c r="R102" s="47">
        <v>2498</v>
      </c>
      <c r="S102" s="47">
        <v>2499</v>
      </c>
    </row>
    <row r="103" spans="1:51">
      <c r="A103" s="23" t="s">
        <v>418</v>
      </c>
      <c r="B103" s="23" t="s">
        <v>419</v>
      </c>
      <c r="C103" s="23" t="s">
        <v>414</v>
      </c>
      <c r="D103" s="47" t="s">
        <v>19</v>
      </c>
      <c r="E103" s="47">
        <f>VLOOKUP(M103,Revistas!$B$2:$H$64092,2,FALSE)</f>
        <v>5.1580000000000004</v>
      </c>
      <c r="F103" s="47" t="str">
        <f>VLOOKUP(M103,Revistas!$B$2:$H$64092,3,FALSE)</f>
        <v>Q1</v>
      </c>
      <c r="G103" s="47" t="str">
        <f>VLOOKUP(M103,Revistas!$B$2:$H$64092,4,FALSE)</f>
        <v>BIOCHEMISTRY &amp; MOLECULAR BIOLOGY - SCIE;</v>
      </c>
      <c r="H103" s="47" t="str">
        <f>VLOOKUP(M103,Revistas!$B$2:$H$64092,5,FALSE)</f>
        <v>49/289</v>
      </c>
      <c r="I103" s="47" t="str">
        <f>VLOOKUP(M103,Revistas!$B$2:$H$64092,6,FALSE)</f>
        <v>NO</v>
      </c>
      <c r="J103" s="47" t="s">
        <v>420</v>
      </c>
      <c r="K103" s="47" t="s">
        <v>421</v>
      </c>
      <c r="L103" s="47">
        <v>0</v>
      </c>
      <c r="M103" s="47" t="s">
        <v>417</v>
      </c>
      <c r="N103" s="47" t="s">
        <v>99</v>
      </c>
      <c r="O103" s="47">
        <v>2016</v>
      </c>
      <c r="P103" s="47">
        <v>1862</v>
      </c>
      <c r="Q103" s="47">
        <v>9</v>
      </c>
      <c r="R103" s="47">
        <v>1663</v>
      </c>
      <c r="S103" s="47">
        <v>1674</v>
      </c>
    </row>
    <row r="104" spans="1:51">
      <c r="A104" s="23" t="s">
        <v>437</v>
      </c>
      <c r="B104" s="23" t="s">
        <v>438</v>
      </c>
      <c r="C104" s="23" t="s">
        <v>439</v>
      </c>
      <c r="D104" s="47" t="s">
        <v>103</v>
      </c>
      <c r="E104" s="47">
        <f>VLOOKUP(M104,Revistas!$B$2:$H$64092,2,FALSE)</f>
        <v>1.0069999999999999</v>
      </c>
      <c r="F104" s="47" t="str">
        <f>VLOOKUP(M104,Revistas!$B$2:$H$64092,3,FALSE)</f>
        <v>Q4</v>
      </c>
      <c r="G104" s="47" t="str">
        <f>VLOOKUP(M104,Revistas!$B$2:$H$64092,4,FALSE)</f>
        <v>OPHTHALMOLOGY - SCIE</v>
      </c>
      <c r="H104" s="47" t="str">
        <f>VLOOKUP(M104,Revistas!$B$2:$H$64092,5,FALSE)</f>
        <v>46/56</v>
      </c>
      <c r="I104" s="47" t="str">
        <f>VLOOKUP(M104,Revistas!$B$2:$H$64092,6,FALSE)</f>
        <v>NO</v>
      </c>
      <c r="J104" s="47" t="s">
        <v>440</v>
      </c>
      <c r="K104" s="47"/>
      <c r="L104" s="47">
        <v>0</v>
      </c>
      <c r="M104" s="47" t="s">
        <v>441</v>
      </c>
      <c r="N104" s="47" t="s">
        <v>146</v>
      </c>
      <c r="O104" s="47">
        <v>2016</v>
      </c>
      <c r="P104" s="47">
        <v>26</v>
      </c>
      <c r="Q104" s="47">
        <v>4</v>
      </c>
      <c r="R104" s="47" t="s">
        <v>442</v>
      </c>
      <c r="S104" s="47" t="s">
        <v>442</v>
      </c>
    </row>
    <row r="105" spans="1:51">
      <c r="A105" s="23" t="s">
        <v>406</v>
      </c>
      <c r="B105" s="23" t="s">
        <v>407</v>
      </c>
      <c r="C105" s="23" t="s">
        <v>408</v>
      </c>
      <c r="D105" s="47" t="s">
        <v>19</v>
      </c>
      <c r="E105" s="47">
        <f>VLOOKUP(M105,Revistas!$B$2:$H$64092,2,FALSE)</f>
        <v>4.3159999999999998</v>
      </c>
      <c r="F105" s="47" t="str">
        <f>VLOOKUP(M105,Revistas!$B$2:$H$64092,3,FALSE)</f>
        <v>Q1</v>
      </c>
      <c r="G105" s="47" t="str">
        <f>VLOOKUP(M105,Revistas!$B$2:$H$64092,4,FALSE)</f>
        <v>PATHOLOGY - SCIE;</v>
      </c>
      <c r="H105" s="47" t="str">
        <f>VLOOKUP(M105,Revistas!$B$2:$H$64092,5,FALSE)</f>
        <v>79/10</v>
      </c>
      <c r="I105" s="47" t="str">
        <f>VLOOKUP(M105,Revistas!$B$2:$H$64092,6,FALSE)</f>
        <v>NO</v>
      </c>
      <c r="J105" s="47" t="s">
        <v>409</v>
      </c>
      <c r="K105" s="47" t="s">
        <v>410</v>
      </c>
      <c r="L105" s="47">
        <v>0</v>
      </c>
      <c r="M105" s="47" t="s">
        <v>411</v>
      </c>
      <c r="N105" s="48">
        <v>37135</v>
      </c>
      <c r="O105" s="47">
        <v>2016</v>
      </c>
      <c r="P105" s="47">
        <v>9</v>
      </c>
      <c r="Q105" s="47">
        <v>9</v>
      </c>
      <c r="R105" s="47">
        <v>965</v>
      </c>
      <c r="S105" s="47">
        <v>974</v>
      </c>
    </row>
    <row r="106" spans="1:51">
      <c r="A106" s="23" t="s">
        <v>1615</v>
      </c>
      <c r="B106" s="23" t="s">
        <v>1616</v>
      </c>
      <c r="C106" s="23" t="s">
        <v>32</v>
      </c>
      <c r="D106" s="47" t="s">
        <v>215</v>
      </c>
      <c r="E106" s="47">
        <f>VLOOKUP(M106,Revistas!$B$2:$H$64092,2,FALSE)</f>
        <v>1.53</v>
      </c>
      <c r="F106" s="47" t="str">
        <f>VLOOKUP(M106,Revistas!$B$2:$H$64092,3,FALSE)</f>
        <v>Q3</v>
      </c>
      <c r="G106" s="47" t="str">
        <f>VLOOKUP(M106,Revistas!$B$2:$H$64092,4,FALSE)</f>
        <v>INFECTIOUS DISEASES - SCIE;</v>
      </c>
      <c r="H106" s="47" t="str">
        <f>VLOOKUP(M106,Revistas!$B$2:$H$64092,5,FALSE)</f>
        <v>59/83</v>
      </c>
      <c r="I106" s="47" t="str">
        <f>VLOOKUP(M106,Revistas!$B$2:$H$64092,6,FALSE)</f>
        <v>NO</v>
      </c>
      <c r="J106" s="47" t="s">
        <v>1617</v>
      </c>
      <c r="K106" s="47" t="s">
        <v>1618</v>
      </c>
      <c r="L106" s="47">
        <v>0</v>
      </c>
      <c r="M106" s="47" t="s">
        <v>35</v>
      </c>
      <c r="N106" s="47" t="s">
        <v>1445</v>
      </c>
      <c r="O106" s="47">
        <v>2016</v>
      </c>
      <c r="P106" s="47">
        <v>34</v>
      </c>
      <c r="Q106" s="47">
        <v>7</v>
      </c>
      <c r="R106" s="47">
        <v>463</v>
      </c>
      <c r="S106" s="47">
        <v>464</v>
      </c>
    </row>
    <row r="107" spans="1:51">
      <c r="A107" s="23" t="s">
        <v>777</v>
      </c>
      <c r="B107" s="23" t="s">
        <v>778</v>
      </c>
      <c r="C107" s="23" t="s">
        <v>544</v>
      </c>
      <c r="D107" s="47" t="s">
        <v>19</v>
      </c>
      <c r="E107" s="47">
        <f>VLOOKUP(M107,Revistas!$B$2:$H$64092,2,FALSE)</f>
        <v>0.873</v>
      </c>
      <c r="F107" s="47" t="str">
        <f>VLOOKUP(M107,Revistas!$B$2:$H$64092,3,FALSE)</f>
        <v>Q4</v>
      </c>
      <c r="G107" s="47" t="str">
        <f>VLOOKUP(M107,Revistas!$B$2:$H$64092,4,FALSE)</f>
        <v>CARDIAC &amp; CARDIOVASCULAR SYSTEMS - SCIE</v>
      </c>
      <c r="H107" s="47" t="str">
        <f>VLOOKUP(M107,Revistas!$B$2:$H$64092,5,FALSE)</f>
        <v>109/124</v>
      </c>
      <c r="I107" s="47" t="str">
        <f>VLOOKUP(M107,Revistas!$B$2:$H$64092,6,FALSE)</f>
        <v>NO</v>
      </c>
      <c r="J107" s="47" t="s">
        <v>779</v>
      </c>
      <c r="K107" s="47" t="s">
        <v>780</v>
      </c>
      <c r="L107" s="47">
        <v>1</v>
      </c>
      <c r="M107" s="47" t="s">
        <v>547</v>
      </c>
      <c r="N107" s="47" t="s">
        <v>15</v>
      </c>
      <c r="O107" s="47">
        <v>2016</v>
      </c>
      <c r="P107" s="47">
        <v>35</v>
      </c>
      <c r="Q107" s="47">
        <v>3</v>
      </c>
      <c r="R107" s="47">
        <v>133</v>
      </c>
      <c r="S107" s="47">
        <v>138</v>
      </c>
    </row>
    <row r="108" spans="1:51">
      <c r="A108" s="23" t="s">
        <v>2087</v>
      </c>
      <c r="B108" s="23" t="s">
        <v>2088</v>
      </c>
      <c r="C108" s="23" t="s">
        <v>831</v>
      </c>
      <c r="D108" s="47" t="s">
        <v>294</v>
      </c>
      <c r="E108" s="47">
        <f>VLOOKUP(M108,Revistas!$B$2:$H$64092,2,FALSE)</f>
        <v>2.1309999999999998</v>
      </c>
      <c r="F108" s="47" t="str">
        <f>VLOOKUP(M108,Revistas!$B$2:$H$64092,3,FALSE)</f>
        <v>Q3</v>
      </c>
      <c r="G108" s="47" t="str">
        <f>VLOOKUP(M108,Revistas!$B$2:$H$64092,4,FALSE)</f>
        <v>IMMUNOLOGY - SCIE;</v>
      </c>
      <c r="H108" s="47" t="str">
        <f>VLOOKUP(M108,Revistas!$B$2:$H$64092,5,FALSE)</f>
        <v>17/25</v>
      </c>
      <c r="I108" s="47" t="str">
        <f>VLOOKUP(M108,Revistas!$B$2:$H$64092,6,FALSE)</f>
        <v>NO</v>
      </c>
      <c r="J108" s="47" t="s">
        <v>2089</v>
      </c>
      <c r="K108" s="47" t="s">
        <v>2090</v>
      </c>
      <c r="L108" s="47">
        <v>0</v>
      </c>
      <c r="M108" s="47" t="s">
        <v>834</v>
      </c>
      <c r="N108" s="47"/>
      <c r="O108" s="47">
        <v>2016</v>
      </c>
      <c r="P108" s="47">
        <v>26</v>
      </c>
      <c r="Q108" s="47">
        <v>2</v>
      </c>
      <c r="R108" s="47">
        <v>119</v>
      </c>
      <c r="S108" s="47">
        <v>120</v>
      </c>
    </row>
    <row r="109" spans="1:51">
      <c r="A109" s="23" t="s">
        <v>1413</v>
      </c>
      <c r="B109" s="23" t="s">
        <v>1414</v>
      </c>
      <c r="C109" s="23" t="s">
        <v>1415</v>
      </c>
      <c r="D109" s="47" t="s">
        <v>215</v>
      </c>
      <c r="E109" s="47">
        <f>VLOOKUP(M109,Revistas!$B$2:$H$64092,2,FALSE)</f>
        <v>21.372</v>
      </c>
      <c r="F109" s="47" t="str">
        <f>VLOOKUP(M109,Revistas!$B$2:$H$64092,3,FALSE)</f>
        <v>Q1</v>
      </c>
      <c r="G109" s="47" t="str">
        <f>VLOOKUP(M109,Revistas!$B$2:$H$64092,4,FALSE)</f>
        <v>INFECTIOUS DISEASES - SCIE</v>
      </c>
      <c r="H109" s="47" t="str">
        <f>VLOOKUP(M109,Revistas!$B$2:$H$64092,5,FALSE)</f>
        <v>83/1</v>
      </c>
      <c r="I109" s="47" t="str">
        <f>VLOOKUP(M109,Revistas!$B$2:$H$64092,6,FALSE)</f>
        <v>SI</v>
      </c>
      <c r="J109" s="47" t="s">
        <v>1416</v>
      </c>
      <c r="K109" s="47" t="s">
        <v>1417</v>
      </c>
      <c r="L109" s="47">
        <v>2</v>
      </c>
      <c r="M109" s="47" t="s">
        <v>1418</v>
      </c>
      <c r="N109" s="47" t="s">
        <v>75</v>
      </c>
      <c r="O109" s="47">
        <v>2016</v>
      </c>
      <c r="P109" s="47">
        <v>16</v>
      </c>
      <c r="Q109" s="47">
        <v>10</v>
      </c>
      <c r="R109" s="47">
        <v>1107</v>
      </c>
      <c r="S109" s="47">
        <v>1107</v>
      </c>
    </row>
    <row r="110" spans="1:51">
      <c r="A110" s="23" t="s">
        <v>7386</v>
      </c>
      <c r="B110" s="23" t="s">
        <v>7387</v>
      </c>
      <c r="C110" s="23" t="s">
        <v>32</v>
      </c>
      <c r="D110" s="47" t="s">
        <v>19</v>
      </c>
      <c r="E110" s="47">
        <f>VLOOKUP(M110,Revistas!$B$2:$H$64092,2,FALSE)</f>
        <v>1.53</v>
      </c>
      <c r="F110" s="47" t="str">
        <f>VLOOKUP(M110,Revistas!$B$2:$H$64092,3,FALSE)</f>
        <v>Q3</v>
      </c>
      <c r="G110" s="47" t="str">
        <f>VLOOKUP(M110,Revistas!$B$2:$H$64092,4,FALSE)</f>
        <v>INFECTIOUS DISEASES - SCIE;</v>
      </c>
      <c r="H110" s="47" t="str">
        <f>VLOOKUP(M110,Revistas!$B$2:$H$64092,5,FALSE)</f>
        <v>59/83</v>
      </c>
      <c r="I110" s="47" t="str">
        <f>VLOOKUP(M110,Revistas!$B$2:$H$64092,6,FALSE)</f>
        <v>NO</v>
      </c>
      <c r="J110" s="47" t="s">
        <v>7388</v>
      </c>
      <c r="K110" s="47" t="s">
        <v>7389</v>
      </c>
      <c r="L110" s="47">
        <v>0</v>
      </c>
      <c r="M110" s="47" t="s">
        <v>35</v>
      </c>
      <c r="N110" s="47" t="s">
        <v>75</v>
      </c>
      <c r="O110" s="47">
        <v>2016</v>
      </c>
      <c r="P110" s="47">
        <v>34</v>
      </c>
      <c r="Q110" s="47">
        <v>8</v>
      </c>
      <c r="R110" s="47">
        <v>508</v>
      </c>
      <c r="S110" s="47">
        <v>515</v>
      </c>
    </row>
    <row r="111" spans="1:51">
      <c r="A111" s="23" t="s">
        <v>7211</v>
      </c>
      <c r="B111" s="23" t="s">
        <v>7212</v>
      </c>
      <c r="C111" s="23" t="s">
        <v>7213</v>
      </c>
      <c r="D111" s="47" t="s">
        <v>19</v>
      </c>
      <c r="E111" s="47">
        <f>VLOOKUP(M111,Revistas!$B$2:$H$64092,2,FALSE)</f>
        <v>1.956</v>
      </c>
      <c r="F111" s="47" t="str">
        <f>VLOOKUP(M111,Revistas!$B$2:$H$64092,3,FALSE)</f>
        <v>Q2</v>
      </c>
      <c r="G111" s="47" t="str">
        <f>VLOOKUP(M111,Revistas!$B$2:$H$64092,4,FALSE)</f>
        <v>PUBLIC, ENVIRONMENTAL &amp; OCCUPATIONAL HEALTH - SCIE;</v>
      </c>
      <c r="H111" s="47" t="str">
        <f>VLOOKUP(M111,Revistas!$B$2:$H$64092,5,FALSE)</f>
        <v>71/173</v>
      </c>
      <c r="I111" s="47" t="str">
        <f>VLOOKUP(M111,Revistas!$B$2:$H$64092,6,FALSE)</f>
        <v>NO</v>
      </c>
      <c r="J111" s="47" t="s">
        <v>7214</v>
      </c>
      <c r="K111" s="47" t="s">
        <v>7215</v>
      </c>
      <c r="L111" s="47">
        <v>0</v>
      </c>
      <c r="M111" s="47" t="s">
        <v>7216</v>
      </c>
      <c r="N111" s="47" t="s">
        <v>75</v>
      </c>
      <c r="O111" s="47">
        <v>2016</v>
      </c>
      <c r="P111" s="47">
        <v>16</v>
      </c>
      <c r="Q111" s="47">
        <v>10</v>
      </c>
      <c r="R111" s="47">
        <v>677</v>
      </c>
      <c r="S111" s="47">
        <v>679</v>
      </c>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row>
    <row r="112" spans="1:51">
      <c r="A112" s="23" t="s">
        <v>1441</v>
      </c>
      <c r="B112" s="23" t="s">
        <v>1442</v>
      </c>
      <c r="C112" s="23" t="s">
        <v>32</v>
      </c>
      <c r="D112" s="47" t="s">
        <v>19</v>
      </c>
      <c r="E112" s="47">
        <f>VLOOKUP(M112,Revistas!$B$2:$H$64092,2,FALSE)</f>
        <v>1.53</v>
      </c>
      <c r="F112" s="47" t="str">
        <f>VLOOKUP(M112,Revistas!$B$2:$H$64092,3,FALSE)</f>
        <v>Q3</v>
      </c>
      <c r="G112" s="47" t="str">
        <f>VLOOKUP(M112,Revistas!$B$2:$H$64092,4,FALSE)</f>
        <v>INFECTIOUS DISEASES - SCIE;</v>
      </c>
      <c r="H112" s="47" t="str">
        <f>VLOOKUP(M112,Revistas!$B$2:$H$64092,5,FALSE)</f>
        <v>59/83</v>
      </c>
      <c r="I112" s="47" t="str">
        <f>VLOOKUP(M112,Revistas!$B$2:$H$64092,6,FALSE)</f>
        <v>NO</v>
      </c>
      <c r="J112" s="47" t="s">
        <v>1443</v>
      </c>
      <c r="K112" s="47" t="s">
        <v>1444</v>
      </c>
      <c r="L112" s="47">
        <v>1</v>
      </c>
      <c r="M112" s="47" t="s">
        <v>35</v>
      </c>
      <c r="N112" s="47" t="s">
        <v>1445</v>
      </c>
      <c r="O112" s="47">
        <v>2016</v>
      </c>
      <c r="P112" s="47">
        <v>34</v>
      </c>
      <c r="Q112" s="47">
        <v>7</v>
      </c>
      <c r="R112" s="47">
        <v>427</v>
      </c>
      <c r="S112" s="47">
        <v>430</v>
      </c>
    </row>
    <row r="113" spans="1:57">
      <c r="A113" s="23" t="s">
        <v>1161</v>
      </c>
      <c r="B113" s="23" t="s">
        <v>1162</v>
      </c>
      <c r="C113" s="23" t="s">
        <v>1163</v>
      </c>
      <c r="D113" s="47" t="s">
        <v>10</v>
      </c>
      <c r="E113" s="47">
        <f>VLOOKUP(M113,Revistas!$B$2:$H$64092,2,FALSE)</f>
        <v>1.242</v>
      </c>
      <c r="F113" s="47" t="str">
        <f>VLOOKUP(M113,Revistas!$B$2:$H$64092,3,FALSE)</f>
        <v>Q4</v>
      </c>
      <c r="G113" s="47" t="str">
        <f>VLOOKUP(M113,Revistas!$B$2:$H$64092,4,FALSE)</f>
        <v>HEMATOLOGY - SCIE</v>
      </c>
      <c r="H113" s="47" t="str">
        <f>VLOOKUP(M113,Revistas!$B$2:$H$64092,5,FALSE)</f>
        <v>59/270</v>
      </c>
      <c r="I113" s="47" t="str">
        <f>VLOOKUP(M113,Revistas!$B$2:$H$64092,6,FALSE)</f>
        <v>NO</v>
      </c>
      <c r="J113" s="47" t="s">
        <v>1164</v>
      </c>
      <c r="K113" s="47" t="s">
        <v>1165</v>
      </c>
      <c r="L113" s="47">
        <v>0</v>
      </c>
      <c r="M113" s="47" t="s">
        <v>1166</v>
      </c>
      <c r="N113" s="47" t="s">
        <v>393</v>
      </c>
      <c r="O113" s="47">
        <v>2016</v>
      </c>
      <c r="P113" s="47">
        <v>27</v>
      </c>
      <c r="Q113" s="47">
        <v>8</v>
      </c>
      <c r="R113" s="47">
        <v>845</v>
      </c>
      <c r="S113" s="47">
        <v>854</v>
      </c>
    </row>
    <row r="114" spans="1:57">
      <c r="A114" s="23" t="s">
        <v>1119</v>
      </c>
      <c r="B114" s="23" t="s">
        <v>1120</v>
      </c>
      <c r="C114" s="23" t="s">
        <v>469</v>
      </c>
      <c r="D114" s="47" t="s">
        <v>19</v>
      </c>
      <c r="E114" s="47">
        <f>VLOOKUP(M114,Revistas!$B$2:$H$64092,2,FALSE)</f>
        <v>5.2590000000000003</v>
      </c>
      <c r="F114" s="47" t="str">
        <f>VLOOKUP(M114,Revistas!$B$2:$H$64092,3,FALSE)</f>
        <v>Q1</v>
      </c>
      <c r="G114" s="47" t="str">
        <f>VLOOKUP(M114,Revistas!$B$2:$H$64092,4,FALSE)</f>
        <v>PHARMACOLOGY &amp; PHARMACY - SCIE</v>
      </c>
      <c r="H114" s="47" t="str">
        <f>VLOOKUP(M114,Revistas!$B$2:$H$64092,5,FALSE)</f>
        <v>17/255</v>
      </c>
      <c r="I114" s="47" t="str">
        <f>VLOOKUP(M114,Revistas!$B$2:$H$64092,6,FALSE)</f>
        <v>SI</v>
      </c>
      <c r="J114" s="47" t="s">
        <v>1121</v>
      </c>
      <c r="K114" s="47" t="s">
        <v>1122</v>
      </c>
      <c r="L114" s="47">
        <v>1</v>
      </c>
      <c r="M114" s="47" t="s">
        <v>472</v>
      </c>
      <c r="N114" s="47" t="s">
        <v>206</v>
      </c>
      <c r="O114" s="47">
        <v>2016</v>
      </c>
      <c r="P114" s="47">
        <v>173</v>
      </c>
      <c r="Q114" s="47">
        <v>9</v>
      </c>
      <c r="R114" s="47">
        <v>1541</v>
      </c>
      <c r="S114" s="47">
        <v>1555</v>
      </c>
    </row>
    <row r="115" spans="1:57">
      <c r="A115" s="23" t="s">
        <v>2979</v>
      </c>
      <c r="B115" s="23" t="s">
        <v>2980</v>
      </c>
      <c r="C115" s="23" t="s">
        <v>1815</v>
      </c>
      <c r="D115" s="47" t="s">
        <v>19</v>
      </c>
      <c r="E115" s="47">
        <f>VLOOKUP(M115,Revistas!$B$2:$H$64092,2,FALSE)</f>
        <v>1.718</v>
      </c>
      <c r="F115" s="47" t="str">
        <f>VLOOKUP(M115,Revistas!$B$2:$H$64092,3,FALSE)</f>
        <v>Q2</v>
      </c>
      <c r="G115" s="47" t="str">
        <f>VLOOKUP(M115,Revistas!$B$2:$H$64092,4,FALSE)</f>
        <v>MEDICINE, GENERAL &amp; INTERNAL - SCIE</v>
      </c>
      <c r="H115" s="47" t="str">
        <f>VLOOKUP(M115,Revistas!$B$2:$H$64092,5,FALSE)</f>
        <v>55/155</v>
      </c>
      <c r="I115" s="47" t="str">
        <f>VLOOKUP(M115,Revistas!$B$2:$H$64092,6,FALSE)</f>
        <v>NO</v>
      </c>
      <c r="J115" s="47" t="s">
        <v>2981</v>
      </c>
      <c r="K115" s="47" t="s">
        <v>2982</v>
      </c>
      <c r="L115" s="47">
        <v>0</v>
      </c>
      <c r="M115" s="47" t="s">
        <v>1818</v>
      </c>
      <c r="N115" s="47"/>
      <c r="O115" s="47">
        <v>2016</v>
      </c>
      <c r="P115" s="47">
        <v>10</v>
      </c>
      <c r="Q115" s="47"/>
      <c r="R115" s="47">
        <v>1699</v>
      </c>
      <c r="S115" s="47">
        <v>1707</v>
      </c>
    </row>
    <row r="116" spans="1:57">
      <c r="A116" s="23" t="s">
        <v>2928</v>
      </c>
      <c r="B116" s="23" t="s">
        <v>2929</v>
      </c>
      <c r="C116" s="23" t="s">
        <v>2291</v>
      </c>
      <c r="D116" s="47" t="s">
        <v>103</v>
      </c>
      <c r="E116" s="47">
        <f>VLOOKUP(M116,Revistas!$B$2:$H$64092,2,FALSE)</f>
        <v>12.484999999999999</v>
      </c>
      <c r="F116" s="47" t="str">
        <f>VLOOKUP(M116,Revistas!$B$2:$H$64092,3,FALSE)</f>
        <v>Q1</v>
      </c>
      <c r="G116" s="47" t="str">
        <f>VLOOKUP(M116,Revistas!$B$2:$H$64092,4,FALSE)</f>
        <v>ALLERGY - SCIE;</v>
      </c>
      <c r="H116" s="47" t="str">
        <f>VLOOKUP(M116,Revistas!$B$2:$H$64092,5,FALSE)</f>
        <v>25 DE 1</v>
      </c>
      <c r="I116" s="47" t="str">
        <f>VLOOKUP(M116,Revistas!$B$2:$H$64092,6,FALSE)</f>
        <v>SI</v>
      </c>
      <c r="J116" s="47" t="s">
        <v>2930</v>
      </c>
      <c r="K116" s="47"/>
      <c r="L116" s="47">
        <v>0</v>
      </c>
      <c r="M116" s="47" t="s">
        <v>2294</v>
      </c>
      <c r="N116" s="47" t="s">
        <v>240</v>
      </c>
      <c r="O116" s="47">
        <v>2016</v>
      </c>
      <c r="P116" s="47">
        <v>137</v>
      </c>
      <c r="Q116" s="47">
        <v>2</v>
      </c>
      <c r="R116" s="47" t="s">
        <v>2931</v>
      </c>
      <c r="S116" s="47" t="s">
        <v>2931</v>
      </c>
      <c r="T116" s="29"/>
      <c r="AZ116" s="29"/>
      <c r="BA116" s="29"/>
      <c r="BB116" s="29"/>
      <c r="BC116" s="29"/>
      <c r="BD116" s="29"/>
      <c r="BE116" s="29"/>
    </row>
    <row r="117" spans="1:57">
      <c r="A117" s="23" t="s">
        <v>1310</v>
      </c>
      <c r="B117" s="23" t="s">
        <v>1311</v>
      </c>
      <c r="C117" s="23" t="s">
        <v>1312</v>
      </c>
      <c r="D117" s="47" t="s">
        <v>19</v>
      </c>
      <c r="E117" s="47">
        <f>VLOOKUP(M117,Revistas!$B$2:$H$64092,2,FALSE)</f>
        <v>2.004</v>
      </c>
      <c r="F117" s="47" t="str">
        <f>VLOOKUP(M117,Revistas!$B$2:$H$64092,3,FALSE)</f>
        <v>Q3</v>
      </c>
      <c r="G117" s="47" t="str">
        <f>VLOOKUP(M117,Revistas!$B$2:$H$64092,4,FALSE)</f>
        <v>PHARMACOLOGY &amp; PHARMACY - SCIE;</v>
      </c>
      <c r="H117" s="47" t="str">
        <f>VLOOKUP(M117,Revistas!$B$2:$H$64092,5,FALSE)</f>
        <v>154/255</v>
      </c>
      <c r="I117" s="47" t="str">
        <f>VLOOKUP(M117,Revistas!$B$2:$H$64092,6,FALSE)</f>
        <v>NO</v>
      </c>
      <c r="J117" s="47" t="s">
        <v>1313</v>
      </c>
      <c r="K117" s="47" t="s">
        <v>1314</v>
      </c>
      <c r="L117" s="47">
        <v>0</v>
      </c>
      <c r="M117" s="47" t="s">
        <v>1315</v>
      </c>
      <c r="N117" s="47" t="s">
        <v>153</v>
      </c>
      <c r="O117" s="47">
        <v>2016</v>
      </c>
      <c r="P117" s="47">
        <v>43</v>
      </c>
      <c r="Q117" s="47">
        <v>7</v>
      </c>
      <c r="R117" s="47">
        <v>712</v>
      </c>
      <c r="S117" s="47">
        <v>719</v>
      </c>
      <c r="T117" s="29"/>
    </row>
    <row r="118" spans="1:57">
      <c r="A118" s="23" t="s">
        <v>1995</v>
      </c>
      <c r="B118" s="23" t="s">
        <v>1996</v>
      </c>
      <c r="C118" s="23" t="s">
        <v>1997</v>
      </c>
      <c r="D118" s="47" t="s">
        <v>103</v>
      </c>
      <c r="E118" s="47">
        <f>VLOOKUP(M118,Revistas!$B$2:$H$64092,2,FALSE)</f>
        <v>6.335</v>
      </c>
      <c r="F118" s="47" t="str">
        <f>VLOOKUP(M118,Revistas!$B$2:$H$64092,3,FALSE)</f>
        <v>Q1</v>
      </c>
      <c r="G118" s="47" t="str">
        <f>VLOOKUP(M118,Revistas!$B$2:$H$64092,4,FALSE)</f>
        <v>ALLERGY - SCIE;</v>
      </c>
      <c r="H118" s="47" t="str">
        <f>VLOOKUP(M118,Revistas!$B$2:$H$64092,5,FALSE)</f>
        <v>2 DE 25</v>
      </c>
      <c r="I118" s="47" t="str">
        <f>VLOOKUP(M118,Revistas!$B$2:$H$64092,6,FALSE)</f>
        <v>SI</v>
      </c>
      <c r="J118" s="47" t="s">
        <v>1998</v>
      </c>
      <c r="K118" s="47"/>
      <c r="L118" s="47">
        <v>0</v>
      </c>
      <c r="M118" s="47" t="s">
        <v>1999</v>
      </c>
      <c r="N118" s="47" t="s">
        <v>127</v>
      </c>
      <c r="O118" s="47">
        <v>2016</v>
      </c>
      <c r="P118" s="47">
        <v>71</v>
      </c>
      <c r="Q118" s="47"/>
      <c r="R118" s="47">
        <v>85</v>
      </c>
      <c r="S118" s="47">
        <v>85</v>
      </c>
      <c r="T118" s="29"/>
    </row>
    <row r="119" spans="1:57">
      <c r="A119" s="23" t="s">
        <v>2904</v>
      </c>
      <c r="B119" s="23" t="s">
        <v>2905</v>
      </c>
      <c r="C119" s="23" t="s">
        <v>2906</v>
      </c>
      <c r="D119" s="47" t="s">
        <v>19</v>
      </c>
      <c r="E119" s="47">
        <f>VLOOKUP(M119,Revistas!$B$2:$H$64092,2,FALSE)</f>
        <v>1.1739999999999999</v>
      </c>
      <c r="F119" s="47" t="str">
        <f>VLOOKUP(M119,Revistas!$B$2:$H$64092,3,FALSE)</f>
        <v>Q4</v>
      </c>
      <c r="G119" s="47" t="str">
        <f>VLOOKUP(M119,Revistas!$B$2:$H$64092,4,FALSE)</f>
        <v>IMMUNOLOGY - SCIE;</v>
      </c>
      <c r="H119" s="47" t="str">
        <f>VLOOKUP(M119,Revistas!$B$2:$H$64092,5,FALSE)</f>
        <v>141/151</v>
      </c>
      <c r="I119" s="47" t="str">
        <f>VLOOKUP(M119,Revistas!$B$2:$H$64092,6,FALSE)</f>
        <v>NO</v>
      </c>
      <c r="J119" s="47" t="s">
        <v>2907</v>
      </c>
      <c r="K119" s="47" t="s">
        <v>2908</v>
      </c>
      <c r="L119" s="47">
        <v>2</v>
      </c>
      <c r="M119" s="47" t="s">
        <v>2909</v>
      </c>
      <c r="N119" s="47" t="s">
        <v>462</v>
      </c>
      <c r="O119" s="47">
        <v>2016</v>
      </c>
      <c r="P119" s="47">
        <v>43</v>
      </c>
      <c r="Q119" s="47">
        <v>2</v>
      </c>
      <c r="R119" s="47">
        <v>107</v>
      </c>
      <c r="S119" s="47">
        <v>108</v>
      </c>
    </row>
    <row r="120" spans="1:57">
      <c r="A120" s="23" t="s">
        <v>1777</v>
      </c>
      <c r="B120" s="23" t="s">
        <v>1778</v>
      </c>
      <c r="C120" s="23" t="s">
        <v>1779</v>
      </c>
      <c r="D120" s="47" t="s">
        <v>19</v>
      </c>
      <c r="E120" s="47">
        <f>VLOOKUP(M120,Revistas!$B$2:$H$64092,2,FALSE)</f>
        <v>0.182</v>
      </c>
      <c r="F120" s="47" t="str">
        <f>VLOOKUP(M120,Revistas!$B$2:$H$64092,3,FALSE)</f>
        <v>Q3</v>
      </c>
      <c r="G120" s="47" t="str">
        <f>VLOOKUP(M120,Revistas!$B$2:$H$64092,4,FALSE)</f>
        <v>ECONOMICS - SSCI</v>
      </c>
      <c r="H120" s="47" t="str">
        <f>VLOOKUP(M120,Revistas!$B$2:$H$64092,5,FALSE)</f>
        <v>326/345</v>
      </c>
      <c r="I120" s="47" t="str">
        <f>VLOOKUP(M120,Revistas!$B$2:$H$64092,6,FALSE)</f>
        <v>NO</v>
      </c>
      <c r="J120" s="47" t="s">
        <v>1780</v>
      </c>
      <c r="K120" s="47" t="s">
        <v>1781</v>
      </c>
      <c r="L120" s="47">
        <v>0</v>
      </c>
      <c r="M120" s="47" t="s">
        <v>1782</v>
      </c>
      <c r="N120" s="47" t="s">
        <v>206</v>
      </c>
      <c r="O120" s="47">
        <v>2016</v>
      </c>
      <c r="P120" s="47">
        <v>19</v>
      </c>
      <c r="Q120" s="47">
        <v>1</v>
      </c>
      <c r="R120" s="47">
        <v>65</v>
      </c>
      <c r="S120" s="47">
        <v>94</v>
      </c>
    </row>
    <row r="121" spans="1:57">
      <c r="A121" s="23" t="s">
        <v>451</v>
      </c>
      <c r="B121" s="23" t="s">
        <v>452</v>
      </c>
      <c r="C121" s="23" t="s">
        <v>408</v>
      </c>
      <c r="D121" s="47" t="s">
        <v>19</v>
      </c>
      <c r="E121" s="47">
        <f>VLOOKUP(M121,Revistas!$B$2:$H$64092,2,FALSE)</f>
        <v>4.3159999999999998</v>
      </c>
      <c r="F121" s="47" t="str">
        <f>VLOOKUP(M121,Revistas!$B$2:$H$64092,3,FALSE)</f>
        <v>Q1</v>
      </c>
      <c r="G121" s="47" t="str">
        <f>VLOOKUP(M121,Revistas!$B$2:$H$64092,4,FALSE)</f>
        <v>PATHOLOGY - SCIE;</v>
      </c>
      <c r="H121" s="47" t="str">
        <f>VLOOKUP(M121,Revistas!$B$2:$H$64092,5,FALSE)</f>
        <v>79/10</v>
      </c>
      <c r="I121" s="47" t="str">
        <f>VLOOKUP(M121,Revistas!$B$2:$H$64092,6,FALSE)</f>
        <v>NO</v>
      </c>
      <c r="J121" s="47" t="s">
        <v>453</v>
      </c>
      <c r="K121" s="47" t="s">
        <v>454</v>
      </c>
      <c r="L121" s="47">
        <v>1</v>
      </c>
      <c r="M121" s="47" t="s">
        <v>411</v>
      </c>
      <c r="N121" s="48">
        <v>37012</v>
      </c>
      <c r="O121" s="47">
        <v>2016</v>
      </c>
      <c r="P121" s="47">
        <v>9</v>
      </c>
      <c r="Q121" s="47">
        <v>5</v>
      </c>
      <c r="R121" s="47">
        <v>573</v>
      </c>
      <c r="S121" s="47">
        <v>583</v>
      </c>
    </row>
    <row r="122" spans="1:57">
      <c r="A122" s="23" t="s">
        <v>3767</v>
      </c>
      <c r="B122" s="23" t="s">
        <v>3768</v>
      </c>
      <c r="C122" s="23" t="s">
        <v>3437</v>
      </c>
      <c r="D122" s="47" t="s">
        <v>19</v>
      </c>
      <c r="E122" s="47">
        <f>VLOOKUP(M122,Revistas!$B$2:$H$64092,2,FALSE)</f>
        <v>7.9320000000000004</v>
      </c>
      <c r="F122" s="47" t="str">
        <f>VLOOKUP(M122,Revistas!$B$2:$H$64092,3,FALSE)</f>
        <v>Q1</v>
      </c>
      <c r="G122" s="47" t="str">
        <f>VLOOKUP(M122,Revistas!$B$2:$H$64092,4,FALSE)</f>
        <v>ONCOLOGY - SCIE;</v>
      </c>
      <c r="H122" s="47" t="str">
        <f>VLOOKUP(M122,Revistas!$B$2:$H$64092,5,FALSE)</f>
        <v>15/213</v>
      </c>
      <c r="I122" s="47" t="str">
        <f>VLOOKUP(M122,Revistas!$B$2:$H$64092,6,FALSE)</f>
        <v>SI</v>
      </c>
      <c r="J122" s="47" t="s">
        <v>3769</v>
      </c>
      <c r="K122" s="47" t="s">
        <v>3770</v>
      </c>
      <c r="L122" s="47">
        <v>1</v>
      </c>
      <c r="M122" s="47" t="s">
        <v>3440</v>
      </c>
      <c r="N122" s="48">
        <v>39965</v>
      </c>
      <c r="O122" s="47">
        <v>2016</v>
      </c>
      <c r="P122" s="47">
        <v>35</v>
      </c>
      <c r="Q122" s="47">
        <v>23</v>
      </c>
      <c r="R122" s="47">
        <v>2991</v>
      </c>
      <c r="S122" s="47">
        <v>3003</v>
      </c>
    </row>
    <row r="123" spans="1:57">
      <c r="A123" s="23" t="s">
        <v>3786</v>
      </c>
      <c r="B123" s="23" t="s">
        <v>3785</v>
      </c>
      <c r="C123" s="23" t="s">
        <v>3787</v>
      </c>
      <c r="D123" s="47" t="s">
        <v>19</v>
      </c>
      <c r="E123" s="47">
        <f>VLOOKUP(M123,Revistas!$B$2:$H$64092,2,FALSE)</f>
        <v>3.859</v>
      </c>
      <c r="F123" s="47" t="str">
        <f>VLOOKUP(M123,Revistas!$B$2:$H$64092,3,FALSE)</f>
        <v>Q2</v>
      </c>
      <c r="G123" s="47" t="str">
        <f>VLOOKUP(M123,Revistas!$B$2:$H$64092,4,FALSE)</f>
        <v>ENDOCRINOLOGY &amp; METABOLISM - SCIE;</v>
      </c>
      <c r="H123" s="47" t="str">
        <f>VLOOKUP(M123,Revistas!$B$2:$H$64092,5,FALSE)</f>
        <v>34/133</v>
      </c>
      <c r="I123" s="47" t="str">
        <f>VLOOKUP(M123,Revistas!$B$2:$H$64092,6,FALSE)</f>
        <v>NO</v>
      </c>
      <c r="J123" s="47" t="s">
        <v>3788</v>
      </c>
      <c r="K123" s="47"/>
      <c r="L123" s="47"/>
      <c r="M123" s="47" t="s">
        <v>3789</v>
      </c>
      <c r="N123" s="47" t="s">
        <v>2537</v>
      </c>
      <c r="O123" s="47">
        <v>2016</v>
      </c>
      <c r="P123" s="47"/>
      <c r="Q123" s="47"/>
      <c r="R123" s="47"/>
      <c r="S123" s="47"/>
    </row>
    <row r="124" spans="1:57">
      <c r="A124" s="23" t="s">
        <v>3495</v>
      </c>
      <c r="B124" s="23" t="s">
        <v>3496</v>
      </c>
      <c r="C124" s="23" t="s">
        <v>396</v>
      </c>
      <c r="D124" s="47" t="s">
        <v>19</v>
      </c>
      <c r="E124" s="47">
        <f>VLOOKUP(M124,Revistas!$B$2:$H$64092,2,FALSE)</f>
        <v>5.2279999999999998</v>
      </c>
      <c r="F124" s="47" t="str">
        <f>VLOOKUP(M124,Revistas!$B$2:$H$64092,3,FALSE)</f>
        <v>Q1</v>
      </c>
      <c r="G124" s="47" t="str">
        <f>VLOOKUP(M124,Revistas!$B$2:$H$64092,4,FALSE)</f>
        <v>MULTIDISCIPLINARY SCIENCES - SCIE</v>
      </c>
      <c r="H124" s="47" t="str">
        <f>VLOOKUP(M124,Revistas!$B$2:$H$64092,5,FALSE)</f>
        <v>63/7</v>
      </c>
      <c r="I124" s="47" t="str">
        <f>VLOOKUP(M124,Revistas!$B$2:$H$64092,6,FALSE)</f>
        <v>NO</v>
      </c>
      <c r="J124" s="47" t="s">
        <v>3497</v>
      </c>
      <c r="K124" s="47" t="s">
        <v>3498</v>
      </c>
      <c r="L124" s="47">
        <v>1</v>
      </c>
      <c r="M124" s="47" t="s">
        <v>399</v>
      </c>
      <c r="N124" s="48">
        <v>40940</v>
      </c>
      <c r="O124" s="47">
        <v>2016</v>
      </c>
      <c r="P124" s="47">
        <v>6</v>
      </c>
      <c r="Q124" s="47"/>
      <c r="R124" s="47"/>
      <c r="S124" s="47">
        <v>21519</v>
      </c>
    </row>
    <row r="125" spans="1:57">
      <c r="A125" s="23" t="s">
        <v>1771</v>
      </c>
      <c r="B125" s="23" t="s">
        <v>1772</v>
      </c>
      <c r="C125" s="23" t="s">
        <v>1773</v>
      </c>
      <c r="D125" s="47" t="s">
        <v>19</v>
      </c>
      <c r="E125" s="47">
        <f>VLOOKUP(M125,Revistas!$B$2:$H$64092,2,FALSE)</f>
        <v>2.3170000000000002</v>
      </c>
      <c r="F125" s="47" t="str">
        <f>VLOOKUP(M125,Revistas!$B$2:$H$64092,3,FALSE)</f>
        <v>Q2</v>
      </c>
      <c r="G125" s="47" t="str">
        <f>VLOOKUP(M125,Revistas!$B$2:$H$64092,4,FALSE)</f>
        <v>ANESTHESIOLOGY - SCIE;</v>
      </c>
      <c r="H125" s="47" t="str">
        <f>VLOOKUP(M125,Revistas!$B$2:$H$64092,5,FALSE)</f>
        <v>31 DE 12</v>
      </c>
      <c r="I125" s="47" t="str">
        <f>VLOOKUP(M125,Revistas!$B$2:$H$64092,6,FALSE)</f>
        <v>NO</v>
      </c>
      <c r="J125" s="47" t="s">
        <v>1774</v>
      </c>
      <c r="K125" s="47" t="s">
        <v>1775</v>
      </c>
      <c r="L125" s="47">
        <v>3</v>
      </c>
      <c r="M125" s="47" t="s">
        <v>1776</v>
      </c>
      <c r="N125" s="47" t="s">
        <v>189</v>
      </c>
      <c r="O125" s="47">
        <v>2016</v>
      </c>
      <c r="P125" s="47">
        <v>16</v>
      </c>
      <c r="Q125" s="47">
        <v>5</v>
      </c>
      <c r="R125" s="47">
        <v>580</v>
      </c>
      <c r="S125" s="47">
        <v>599</v>
      </c>
    </row>
    <row r="126" spans="1:57">
      <c r="A126" s="23" t="s">
        <v>3167</v>
      </c>
      <c r="B126" s="23" t="s">
        <v>3168</v>
      </c>
      <c r="C126" s="23" t="s">
        <v>3169</v>
      </c>
      <c r="D126" s="47" t="s">
        <v>19</v>
      </c>
      <c r="E126" s="47">
        <f>VLOOKUP(M126,Revistas!$B$2:$H$64092,2,FALSE)</f>
        <v>2.032</v>
      </c>
      <c r="F126" s="47" t="str">
        <f>VLOOKUP(M126,Revistas!$B$2:$H$64092,3,FALSE)</f>
        <v>Q2</v>
      </c>
      <c r="G126" s="47" t="str">
        <f>VLOOKUP(M126,Revistas!$B$2:$H$64092,4,FALSE)</f>
        <v>OBSTETRICS &amp; GYNECOLOGY - SCIE;</v>
      </c>
      <c r="H126" s="47" t="str">
        <f>VLOOKUP(M126,Revistas!$B$2:$H$64092,5,FALSE)</f>
        <v>35/80</v>
      </c>
      <c r="I126" s="47" t="str">
        <f>VLOOKUP(M126,Revistas!$B$2:$H$64092,6,FALSE)</f>
        <v>NO</v>
      </c>
      <c r="J126" s="47" t="s">
        <v>3170</v>
      </c>
      <c r="K126" s="47" t="s">
        <v>3171</v>
      </c>
      <c r="L126" s="47">
        <v>0</v>
      </c>
      <c r="M126" s="47" t="s">
        <v>3172</v>
      </c>
      <c r="N126" s="47" t="s">
        <v>189</v>
      </c>
      <c r="O126" s="47">
        <v>2016</v>
      </c>
      <c r="P126" s="47">
        <v>25</v>
      </c>
      <c r="Q126" s="47">
        <v>6</v>
      </c>
      <c r="R126" s="47">
        <v>579</v>
      </c>
      <c r="S126" s="47">
        <v>585</v>
      </c>
    </row>
    <row r="127" spans="1:57">
      <c r="A127" s="23" t="s">
        <v>3270</v>
      </c>
      <c r="B127" s="23" t="s">
        <v>3271</v>
      </c>
      <c r="C127" s="23" t="s">
        <v>3272</v>
      </c>
      <c r="D127" s="47" t="s">
        <v>19</v>
      </c>
      <c r="E127" s="47">
        <f>VLOOKUP(M127,Revistas!$B$2:$H$64092,2,FALSE)</f>
        <v>1.81</v>
      </c>
      <c r="F127" s="47" t="str">
        <f>VLOOKUP(M127,Revistas!$B$2:$H$64092,3,FALSE)</f>
        <v>Q3</v>
      </c>
      <c r="G127" s="47" t="str">
        <f>VLOOKUP(M127,Revistas!$B$2:$H$64092,4,FALSE)</f>
        <v>GENETICS &amp; HEREDITY - SCIE</v>
      </c>
      <c r="H127" s="47" t="str">
        <f>VLOOKUP(M127,Revistas!$B$2:$H$64092,5,FALSE)</f>
        <v>122/166</v>
      </c>
      <c r="I127" s="47" t="str">
        <f>VLOOKUP(M127,Revistas!$B$2:$H$64092,6,FALSE)</f>
        <v>NO</v>
      </c>
      <c r="J127" s="47" t="s">
        <v>3273</v>
      </c>
      <c r="K127" s="47" t="s">
        <v>3274</v>
      </c>
      <c r="L127" s="47">
        <v>0</v>
      </c>
      <c r="M127" s="47" t="s">
        <v>3275</v>
      </c>
      <c r="N127" s="47" t="s">
        <v>127</v>
      </c>
      <c r="O127" s="47">
        <v>2016</v>
      </c>
      <c r="P127" s="47">
        <v>59</v>
      </c>
      <c r="Q127" s="47">
        <v>8</v>
      </c>
      <c r="R127" s="47">
        <v>363</v>
      </c>
      <c r="S127" s="47">
        <v>366</v>
      </c>
    </row>
    <row r="128" spans="1:57">
      <c r="A128" s="23" t="s">
        <v>3342</v>
      </c>
      <c r="B128" s="23" t="s">
        <v>3343</v>
      </c>
      <c r="C128" s="23" t="s">
        <v>3241</v>
      </c>
      <c r="D128" s="47" t="s">
        <v>19</v>
      </c>
      <c r="E128" s="47">
        <f>VLOOKUP(M128,Revistas!$B$2:$H$64092,2,FALSE)</f>
        <v>2.0819999999999999</v>
      </c>
      <c r="F128" s="47" t="str">
        <f>VLOOKUP(M128,Revistas!$B$2:$H$64092,3,FALSE)</f>
        <v>Q3</v>
      </c>
      <c r="G128" s="47" t="str">
        <f>VLOOKUP(M128,Revistas!$B$2:$H$64092,4,FALSE)</f>
        <v>GENETICS &amp; HEREDITY - SCIE</v>
      </c>
      <c r="H128" s="47" t="str">
        <f>VLOOKUP(M128,Revistas!$B$2:$H$64092,5,FALSE)</f>
        <v>106/166</v>
      </c>
      <c r="I128" s="47" t="str">
        <f>VLOOKUP(M128,Revistas!$B$2:$H$64092,6,FALSE)</f>
        <v>NO</v>
      </c>
      <c r="J128" s="47" t="s">
        <v>3344</v>
      </c>
      <c r="K128" s="47" t="s">
        <v>3345</v>
      </c>
      <c r="L128" s="47">
        <v>2</v>
      </c>
      <c r="M128" s="47" t="s">
        <v>3244</v>
      </c>
      <c r="N128" s="47" t="s">
        <v>37</v>
      </c>
      <c r="O128" s="47">
        <v>2016</v>
      </c>
      <c r="P128" s="47">
        <v>170</v>
      </c>
      <c r="Q128" s="47">
        <v>1</v>
      </c>
      <c r="R128" s="47">
        <v>210</v>
      </c>
      <c r="S128" s="47">
        <v>216</v>
      </c>
    </row>
    <row r="129" spans="1:57">
      <c r="A129" s="23" t="s">
        <v>100</v>
      </c>
      <c r="B129" s="23" t="s">
        <v>101</v>
      </c>
      <c r="C129" s="23" t="s">
        <v>102</v>
      </c>
      <c r="D129" s="47" t="s">
        <v>103</v>
      </c>
      <c r="E129" s="47">
        <f>VLOOKUP(M129,Revistas!$B$2:$H$64092,2,FALSE)</f>
        <v>2.028</v>
      </c>
      <c r="F129" s="47" t="str">
        <f>VLOOKUP(M129,Revistas!$B$2:$H$64092,3,FALSE)</f>
        <v>Q3</v>
      </c>
      <c r="G129" s="47" t="str">
        <f>VLOOKUP(M129,Revistas!$B$2:$H$64092,4,FALSE)</f>
        <v>NEUROSCIENCES - SCIE;</v>
      </c>
      <c r="H129" s="47" t="str">
        <f>VLOOKUP(M129,Revistas!$B$2:$H$64092,5,FALSE)</f>
        <v>164/256</v>
      </c>
      <c r="I129" s="47" t="str">
        <f>VLOOKUP(M129,Revistas!$B$2:$H$64092,6,FALSE)</f>
        <v>NO</v>
      </c>
      <c r="J129" s="47" t="s">
        <v>104</v>
      </c>
      <c r="K129" s="47"/>
      <c r="L129" s="47">
        <v>0</v>
      </c>
      <c r="M129" s="47" t="s">
        <v>105</v>
      </c>
      <c r="N129" s="47" t="s">
        <v>99</v>
      </c>
      <c r="O129" s="47">
        <v>2016</v>
      </c>
      <c r="P129" s="47">
        <v>21</v>
      </c>
      <c r="Q129" s="47">
        <v>3</v>
      </c>
      <c r="R129" s="47">
        <v>238</v>
      </c>
      <c r="S129" s="47">
        <v>238</v>
      </c>
    </row>
    <row r="130" spans="1:57">
      <c r="A130" s="23" t="s">
        <v>7260</v>
      </c>
      <c r="B130" s="23" t="s">
        <v>7261</v>
      </c>
      <c r="C130" s="23" t="s">
        <v>4420</v>
      </c>
      <c r="D130" s="47" t="s">
        <v>19</v>
      </c>
      <c r="E130" s="47">
        <f>VLOOKUP(M130,Revistas!$B$2:$H$64092,2,FALSE)</f>
        <v>2.0680000000000001</v>
      </c>
      <c r="F130" s="47" t="str">
        <f>VLOOKUP(M130,Revistas!$B$2:$H$64092,3,FALSE)</f>
        <v>Q3</v>
      </c>
      <c r="G130" s="47" t="str">
        <f>VLOOKUP(M130,Revistas!$B$2:$H$64092,4,FALSE)</f>
        <v>INFECTIOUS DISEASES - SCIE;</v>
      </c>
      <c r="H130" s="47" t="str">
        <f>VLOOKUP(M130,Revistas!$B$2:$H$64092,5,FALSE)</f>
        <v>52/83</v>
      </c>
      <c r="I130" s="47" t="str">
        <f>VLOOKUP(M130,Revistas!$B$2:$H$64092,6,FALSE)</f>
        <v>NO</v>
      </c>
      <c r="J130" s="47" t="s">
        <v>7262</v>
      </c>
      <c r="K130" s="47" t="s">
        <v>7263</v>
      </c>
      <c r="L130" s="47">
        <v>2</v>
      </c>
      <c r="M130" s="47" t="s">
        <v>4421</v>
      </c>
      <c r="N130" s="47" t="s">
        <v>7264</v>
      </c>
      <c r="O130" s="47">
        <v>2016</v>
      </c>
      <c r="P130" s="47">
        <v>18</v>
      </c>
      <c r="Q130" s="47">
        <v>2</v>
      </c>
      <c r="R130" s="47">
        <v>112</v>
      </c>
      <c r="S130" s="47">
        <v>112</v>
      </c>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row>
    <row r="131" spans="1:57">
      <c r="A131" s="23" t="s">
        <v>7295</v>
      </c>
      <c r="B131" s="23" t="s">
        <v>7296</v>
      </c>
      <c r="C131" s="23" t="s">
        <v>7297</v>
      </c>
      <c r="D131" s="47" t="s">
        <v>19</v>
      </c>
      <c r="E131" s="47">
        <f>VLOOKUP(M131,Revistas!$B$2:$H$64092,2,FALSE)</f>
        <v>2.0680000000000001</v>
      </c>
      <c r="F131" s="47" t="str">
        <f>VLOOKUP(M131,Revistas!$B$2:$H$64092,3,FALSE)</f>
        <v>Q3</v>
      </c>
      <c r="G131" s="47" t="str">
        <f>VLOOKUP(M131,Revistas!$B$2:$H$64092,4,FALSE)</f>
        <v>INFECTIOUS DISEASES - SCIE;</v>
      </c>
      <c r="H131" s="47" t="str">
        <f>VLOOKUP(M131,Revistas!$B$2:$H$64092,5,FALSE)</f>
        <v>52/83</v>
      </c>
      <c r="I131" s="47" t="str">
        <f>VLOOKUP(M131,Revistas!$B$2:$H$64092,6,FALSE)</f>
        <v>NO</v>
      </c>
      <c r="J131" s="47" t="s">
        <v>7298</v>
      </c>
      <c r="K131" s="47"/>
      <c r="L131" s="47" t="s">
        <v>361</v>
      </c>
      <c r="M131" s="47" t="s">
        <v>7299</v>
      </c>
      <c r="N131" s="47">
        <v>2016</v>
      </c>
      <c r="O131" s="47">
        <v>2016</v>
      </c>
      <c r="P131" s="47">
        <v>18</v>
      </c>
      <c r="Q131" s="47">
        <v>2</v>
      </c>
      <c r="R131" s="47">
        <v>112</v>
      </c>
      <c r="S131" s="47"/>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row>
    <row r="132" spans="1:57">
      <c r="A132" s="23" t="s">
        <v>3193</v>
      </c>
      <c r="B132" s="23" t="s">
        <v>3194</v>
      </c>
      <c r="C132" s="23" t="s">
        <v>2969</v>
      </c>
      <c r="D132" s="47" t="s">
        <v>103</v>
      </c>
      <c r="E132" s="47">
        <f>VLOOKUP(M132,Revistas!$B$2:$H$64092,2,FALSE)</f>
        <v>2.5830000000000002</v>
      </c>
      <c r="F132" s="47" t="str">
        <f>VLOOKUP(M132,Revistas!$B$2:$H$64092,3,FALSE)</f>
        <v>Q3</v>
      </c>
      <c r="G132" s="47" t="str">
        <f>VLOOKUP(M132,Revistas!$B$2:$H$64092,4,FALSE)</f>
        <v>ENDOCRINOLOGY &amp; METABOLISM - SCIE;</v>
      </c>
      <c r="H132" s="47" t="str">
        <f>VLOOKUP(M132,Revistas!$B$2:$H$64092,5,FALSE)</f>
        <v>74/183</v>
      </c>
      <c r="I132" s="47" t="str">
        <f>VLOOKUP(M132,Revistas!$B$2:$H$64092,6,FALSE)</f>
        <v>NO</v>
      </c>
      <c r="J132" s="47" t="s">
        <v>3195</v>
      </c>
      <c r="K132" s="47"/>
      <c r="L132" s="47">
        <v>0</v>
      </c>
      <c r="M132" s="47" t="s">
        <v>2971</v>
      </c>
      <c r="N132" s="47"/>
      <c r="O132" s="47">
        <v>2016</v>
      </c>
      <c r="P132" s="47">
        <v>103</v>
      </c>
      <c r="Q132" s="47"/>
      <c r="R132" s="47">
        <v>44</v>
      </c>
      <c r="S132" s="47">
        <v>44</v>
      </c>
    </row>
    <row r="133" spans="1:57">
      <c r="A133" s="23" t="s">
        <v>3158</v>
      </c>
      <c r="B133" s="23" t="s">
        <v>3159</v>
      </c>
      <c r="C133" s="23" t="s">
        <v>2199</v>
      </c>
      <c r="D133" s="47" t="s">
        <v>103</v>
      </c>
      <c r="E133" s="47">
        <f>VLOOKUP(M133,Revistas!$B$2:$H$64092,2,FALSE)</f>
        <v>8.5559999999999992</v>
      </c>
      <c r="F133" s="47" t="str">
        <f>VLOOKUP(M133,Revistas!$B$2:$H$64092,3,FALSE)</f>
        <v>Q1</v>
      </c>
      <c r="G133" s="47" t="str">
        <f>VLOOKUP(M133,Revistas!$B$2:$H$64092,4,FALSE)</f>
        <v>ONCOLOGY - SCIE</v>
      </c>
      <c r="H133" s="47" t="str">
        <f>VLOOKUP(M133,Revistas!$B$2:$H$64092,5,FALSE)</f>
        <v>13/213</v>
      </c>
      <c r="I133" s="47" t="str">
        <f>VLOOKUP(M133,Revistas!$B$2:$H$64092,6,FALSE)</f>
        <v>SI</v>
      </c>
      <c r="J133" s="47"/>
      <c r="K133" s="47"/>
      <c r="L133" s="47">
        <v>0</v>
      </c>
      <c r="M133" s="47" t="s">
        <v>2201</v>
      </c>
      <c r="N133" s="47" t="s">
        <v>153</v>
      </c>
      <c r="O133" s="47">
        <v>2016</v>
      </c>
      <c r="P133" s="47">
        <v>76</v>
      </c>
      <c r="Q133" s="47"/>
      <c r="R133" s="47"/>
      <c r="S133" s="47"/>
    </row>
    <row r="134" spans="1:57">
      <c r="A134" s="23" t="s">
        <v>7354</v>
      </c>
      <c r="B134" s="23" t="s">
        <v>7355</v>
      </c>
      <c r="C134" s="23" t="s">
        <v>6364</v>
      </c>
      <c r="D134" s="47" t="s">
        <v>19</v>
      </c>
      <c r="E134" s="47">
        <f>VLOOKUP(M134,Revistas!$B$2:$H$64092,2,FALSE)</f>
        <v>2.137</v>
      </c>
      <c r="F134" s="47" t="str">
        <f>VLOOKUP(M134,Revistas!$B$2:$H$64092,3,FALSE)</f>
        <v>Q3</v>
      </c>
      <c r="G134" s="47" t="str">
        <f>VLOOKUP(M134,Revistas!$B$2:$H$64092,4,FALSE)</f>
        <v>NUTRITION &amp; DIETETICS - SCIE;</v>
      </c>
      <c r="H134" s="47" t="str">
        <f>VLOOKUP(M134,Revistas!$B$2:$H$64092,5,FALSE)</f>
        <v>47/82</v>
      </c>
      <c r="I134" s="47" t="str">
        <f>VLOOKUP(M134,Revistas!$B$2:$H$64092,6,FALSE)</f>
        <v>NO</v>
      </c>
      <c r="J134" s="47" t="s">
        <v>7356</v>
      </c>
      <c r="K134" s="47" t="s">
        <v>7357</v>
      </c>
      <c r="L134" s="47">
        <v>0</v>
      </c>
      <c r="M134" s="47" t="s">
        <v>6365</v>
      </c>
      <c r="N134" s="48">
        <v>44501</v>
      </c>
      <c r="O134" s="47">
        <v>2016</v>
      </c>
      <c r="P134" s="47">
        <v>15</v>
      </c>
      <c r="Q134" s="47"/>
      <c r="R134" s="47"/>
      <c r="S134" s="47">
        <v>200</v>
      </c>
    </row>
    <row r="135" spans="1:57">
      <c r="A135" s="23" t="s">
        <v>605</v>
      </c>
      <c r="B135" s="23" t="s">
        <v>606</v>
      </c>
      <c r="C135" s="23" t="s">
        <v>593</v>
      </c>
      <c r="D135" s="47" t="s">
        <v>103</v>
      </c>
      <c r="E135" s="47">
        <f>VLOOKUP(M135,Revistas!$B$2:$H$64092,2,FALSE)</f>
        <v>15.064</v>
      </c>
      <c r="F135" s="47" t="str">
        <f>VLOOKUP(M135,Revistas!$B$2:$H$64092,3,FALSE)</f>
        <v>Q1</v>
      </c>
      <c r="G135" s="47" t="str">
        <f>VLOOKUP(M135,Revistas!$B$2:$H$64092,4,FALSE)</f>
        <v>CARDIAC &amp; CARDIOVASCULAR SYSTEMS - SCIE</v>
      </c>
      <c r="H135" s="47" t="str">
        <f>VLOOKUP(M135,Revistas!$B$2:$H$64092,5,FALSE)</f>
        <v>3/124</v>
      </c>
      <c r="I135" s="47" t="str">
        <f>VLOOKUP(M135,Revistas!$B$2:$H$64092,6,FALSE)</f>
        <v>SI</v>
      </c>
      <c r="J135" s="47" t="s">
        <v>607</v>
      </c>
      <c r="K135" s="47"/>
      <c r="L135" s="47">
        <v>0</v>
      </c>
      <c r="M135" s="47" t="s">
        <v>595</v>
      </c>
      <c r="N135" s="47" t="s">
        <v>119</v>
      </c>
      <c r="O135" s="47">
        <v>2016</v>
      </c>
      <c r="P135" s="47">
        <v>37</v>
      </c>
      <c r="Q135" s="47">
        <v>1</v>
      </c>
      <c r="R135" s="47">
        <v>972</v>
      </c>
      <c r="S135" s="47">
        <v>972</v>
      </c>
      <c r="AZ135" s="29"/>
      <c r="BA135" s="29"/>
      <c r="BB135" s="29"/>
      <c r="BC135" s="29"/>
      <c r="BD135" s="29"/>
      <c r="BE135" s="29"/>
    </row>
    <row r="136" spans="1:57">
      <c r="A136" s="23" t="s">
        <v>689</v>
      </c>
      <c r="B136" s="23" t="s">
        <v>690</v>
      </c>
      <c r="C136" s="23" t="s">
        <v>654</v>
      </c>
      <c r="D136" s="47" t="s">
        <v>103</v>
      </c>
      <c r="E136" s="47">
        <f>VLOOKUP(M136,Revistas!$B$2:$H$64092,2,FALSE)</f>
        <v>5.1349999999999998</v>
      </c>
      <c r="F136" s="47" t="str">
        <f>VLOOKUP(M136,Revistas!$B$2:$H$64092,3,FALSE)</f>
        <v>Q1</v>
      </c>
      <c r="G136" s="47" t="str">
        <f>VLOOKUP(M136,Revistas!$B$2:$H$64092,4,FALSE)</f>
        <v>CARDIAC &amp; CARDIOVASCULAR SYSTEMS - SCIE</v>
      </c>
      <c r="H136" s="47" t="str">
        <f>VLOOKUP(M136,Revistas!$B$2:$H$64092,5,FALSE)</f>
        <v>17/124</v>
      </c>
      <c r="I136" s="47" t="str">
        <f>VLOOKUP(M136,Revistas!$B$2:$H$64092,6,FALSE)</f>
        <v>NO</v>
      </c>
      <c r="J136" s="47" t="s">
        <v>691</v>
      </c>
      <c r="K136" s="47"/>
      <c r="L136" s="47">
        <v>0</v>
      </c>
      <c r="M136" s="47" t="s">
        <v>657</v>
      </c>
      <c r="N136" s="47" t="s">
        <v>206</v>
      </c>
      <c r="O136" s="47">
        <v>2016</v>
      </c>
      <c r="P136" s="47">
        <v>18</v>
      </c>
      <c r="Q136" s="47"/>
      <c r="R136" s="47">
        <v>232</v>
      </c>
      <c r="S136" s="47">
        <v>233</v>
      </c>
    </row>
    <row r="137" spans="1:57">
      <c r="A137" s="23" t="s">
        <v>683</v>
      </c>
      <c r="B137" s="23" t="s">
        <v>684</v>
      </c>
      <c r="C137" s="23" t="s">
        <v>654</v>
      </c>
      <c r="D137" s="47" t="s">
        <v>103</v>
      </c>
      <c r="E137" s="47">
        <f>VLOOKUP(M137,Revistas!$B$2:$H$64092,2,FALSE)</f>
        <v>5.1349999999999998</v>
      </c>
      <c r="F137" s="47" t="str">
        <f>VLOOKUP(M137,Revistas!$B$2:$H$64092,3,FALSE)</f>
        <v>Q1</v>
      </c>
      <c r="G137" s="47" t="str">
        <f>VLOOKUP(M137,Revistas!$B$2:$H$64092,4,FALSE)</f>
        <v>CARDIAC &amp; CARDIOVASCULAR SYSTEMS - SCIE</v>
      </c>
      <c r="H137" s="47" t="str">
        <f>VLOOKUP(M137,Revistas!$B$2:$H$64092,5,FALSE)</f>
        <v>17/124</v>
      </c>
      <c r="I137" s="47" t="str">
        <f>VLOOKUP(M137,Revistas!$B$2:$H$64092,6,FALSE)</f>
        <v>NO</v>
      </c>
      <c r="J137" s="47" t="s">
        <v>685</v>
      </c>
      <c r="K137" s="47"/>
      <c r="L137" s="47">
        <v>0</v>
      </c>
      <c r="M137" s="47" t="s">
        <v>657</v>
      </c>
      <c r="N137" s="47" t="s">
        <v>206</v>
      </c>
      <c r="O137" s="47">
        <v>2016</v>
      </c>
      <c r="P137" s="47">
        <v>18</v>
      </c>
      <c r="Q137" s="47"/>
      <c r="R137" s="47">
        <v>91</v>
      </c>
      <c r="S137" s="47">
        <v>92</v>
      </c>
    </row>
    <row r="138" spans="1:57">
      <c r="A138" s="23" t="s">
        <v>1281</v>
      </c>
      <c r="B138" s="23" t="s">
        <v>1282</v>
      </c>
      <c r="C138" s="23" t="s">
        <v>1186</v>
      </c>
      <c r="D138" s="47" t="s">
        <v>19</v>
      </c>
      <c r="E138" s="47">
        <f>VLOOKUP(M138,Revistas!$B$2:$H$64092,2,FALSE)</f>
        <v>5.2549999999999999</v>
      </c>
      <c r="F138" s="47" t="str">
        <f>VLOOKUP(M138,Revistas!$B$2:$H$64092,3,FALSE)</f>
        <v>Q1</v>
      </c>
      <c r="G138" s="47" t="str">
        <f>VLOOKUP(M138,Revistas!$B$2:$H$64092,4,FALSE)</f>
        <v>PERIPHERAL VASCULAR DISEASE - SCIE;</v>
      </c>
      <c r="H138" s="47" t="str">
        <f>VLOOKUP(M138,Revistas!$B$2:$H$64092,5,FALSE)</f>
        <v>63/8</v>
      </c>
      <c r="I138" s="47" t="str">
        <f>VLOOKUP(M138,Revistas!$B$2:$H$64092,6,FALSE)</f>
        <v>NO</v>
      </c>
      <c r="J138" s="47" t="s">
        <v>1283</v>
      </c>
      <c r="K138" s="47" t="s">
        <v>1284</v>
      </c>
      <c r="L138" s="47">
        <v>3</v>
      </c>
      <c r="M138" s="47" t="s">
        <v>1189</v>
      </c>
      <c r="N138" s="47" t="s">
        <v>37</v>
      </c>
      <c r="O138" s="47">
        <v>2016</v>
      </c>
      <c r="P138" s="47">
        <v>115</v>
      </c>
      <c r="Q138" s="47">
        <v>1</v>
      </c>
      <c r="R138" s="47">
        <v>40</v>
      </c>
      <c r="S138" s="47">
        <v>50</v>
      </c>
    </row>
    <row r="139" spans="1:57">
      <c r="A139" s="23" t="s">
        <v>2164</v>
      </c>
      <c r="B139" s="23" t="s">
        <v>2165</v>
      </c>
      <c r="C139" s="23" t="s">
        <v>2166</v>
      </c>
      <c r="D139" s="47" t="s">
        <v>19</v>
      </c>
      <c r="E139" s="47">
        <f>VLOOKUP(M139,Revistas!$B$2:$H$64092,2,FALSE)</f>
        <v>2.0750000000000002</v>
      </c>
      <c r="F139" s="47" t="str">
        <f>VLOOKUP(M139,Revistas!$B$2:$H$64092,3,FALSE)</f>
        <v>Q3</v>
      </c>
      <c r="G139" s="47" t="str">
        <f>VLOOKUP(M139,Revistas!$B$2:$H$64092,4,FALSE)</f>
        <v>ONCOLOGY - SCIE</v>
      </c>
      <c r="H139" s="47" t="str">
        <f>VLOOKUP(M139,Revistas!$B$2:$H$64092,5,FALSE)</f>
        <v>153/213</v>
      </c>
      <c r="I139" s="47" t="str">
        <f>VLOOKUP(M139,Revistas!$B$2:$H$64092,6,FALSE)</f>
        <v>NO</v>
      </c>
      <c r="J139" s="47" t="s">
        <v>2167</v>
      </c>
      <c r="K139" s="47" t="s">
        <v>2168</v>
      </c>
      <c r="L139" s="47">
        <v>0</v>
      </c>
      <c r="M139" s="47" t="s">
        <v>2169</v>
      </c>
      <c r="N139" s="47" t="s">
        <v>153</v>
      </c>
      <c r="O139" s="47">
        <v>2016</v>
      </c>
      <c r="P139" s="47">
        <v>18</v>
      </c>
      <c r="Q139" s="47">
        <v>7</v>
      </c>
      <c r="R139" s="47">
        <v>708</v>
      </c>
      <c r="S139" s="47">
        <v>713</v>
      </c>
    </row>
    <row r="140" spans="1:57">
      <c r="A140" s="23" t="s">
        <v>7075</v>
      </c>
      <c r="B140" s="23" t="s">
        <v>7076</v>
      </c>
      <c r="C140" s="23" t="s">
        <v>7077</v>
      </c>
      <c r="D140" s="47" t="s">
        <v>19</v>
      </c>
      <c r="E140" s="47">
        <f>VLOOKUP(M140,Revistas!$B$2:$H$64092,2,FALSE)</f>
        <v>2.1139999999999999</v>
      </c>
      <c r="F140" s="47" t="str">
        <f>VLOOKUP(M140,Revistas!$B$2:$H$64092,3,FALSE)</f>
        <v>Q1</v>
      </c>
      <c r="G140" s="47" t="str">
        <f>VLOOKUP(M140,Revistas!$B$2:$H$64092,4,FALSE)</f>
        <v>COMPUTER SCIENCE, INFORMATION SYSTEMS - SCIE;</v>
      </c>
      <c r="H140" s="47" t="str">
        <f>VLOOKUP(M140,Revistas!$B$2:$H$64092,5,FALSE)</f>
        <v>27/144</v>
      </c>
      <c r="I140" s="47" t="str">
        <f>VLOOKUP(M140,Revistas!$B$2:$H$64092,6,FALSE)</f>
        <v>NO</v>
      </c>
      <c r="J140" s="47" t="s">
        <v>7078</v>
      </c>
      <c r="K140" s="47" t="s">
        <v>7079</v>
      </c>
      <c r="L140" s="47">
        <v>0</v>
      </c>
      <c r="M140" s="47" t="s">
        <v>7080</v>
      </c>
      <c r="N140" s="47" t="s">
        <v>99</v>
      </c>
      <c r="O140" s="47">
        <v>2016</v>
      </c>
      <c r="P140" s="47">
        <v>10</v>
      </c>
      <c r="Q140" s="47">
        <v>3</v>
      </c>
      <c r="R140" s="47">
        <v>957</v>
      </c>
      <c r="S140" s="47">
        <v>966</v>
      </c>
    </row>
    <row r="141" spans="1:57">
      <c r="A141" s="23" t="s">
        <v>16</v>
      </c>
      <c r="B141" s="23" t="s">
        <v>17</v>
      </c>
      <c r="C141" s="23" t="s">
        <v>18</v>
      </c>
      <c r="D141" s="47" t="s">
        <v>19</v>
      </c>
      <c r="E141" s="47">
        <f>VLOOKUP(M141,Revistas!$B$2:$H$64092,2,FALSE)</f>
        <v>1.9019999999999999</v>
      </c>
      <c r="F141" s="47" t="str">
        <f>VLOOKUP(M141,Revistas!$B$2:$H$64092,3,FALSE)</f>
        <v>Q1</v>
      </c>
      <c r="G141" s="47" t="str">
        <f>VLOOKUP(M141,Revistas!$B$2:$H$64092,4,FALSE)</f>
        <v>SOCIAL SCIENCES, BIOMEDICAL - SSCI;</v>
      </c>
      <c r="H141" s="47" t="str">
        <f>VLOOKUP(M141,Revistas!$B$2:$H$64092,5,FALSE)</f>
        <v>39 DE 9</v>
      </c>
      <c r="I141" s="47" t="str">
        <f>VLOOKUP(M141,Revistas!$B$2:$H$64092,6,FALSE)</f>
        <v>NO</v>
      </c>
      <c r="J141" s="47" t="s">
        <v>20</v>
      </c>
      <c r="K141" s="47" t="s">
        <v>21</v>
      </c>
      <c r="L141" s="47">
        <v>0</v>
      </c>
      <c r="M141" s="47" t="s">
        <v>22</v>
      </c>
      <c r="N141" s="47"/>
      <c r="O141" s="47">
        <v>2016</v>
      </c>
      <c r="P141" s="47">
        <v>28</v>
      </c>
      <c r="Q141" s="47">
        <v>7</v>
      </c>
      <c r="R141" s="47">
        <v>834</v>
      </c>
      <c r="S141" s="47">
        <v>841</v>
      </c>
      <c r="U141" s="29"/>
    </row>
    <row r="142" spans="1:57">
      <c r="A142" s="23" t="s">
        <v>2812</v>
      </c>
      <c r="B142" s="23" t="s">
        <v>2813</v>
      </c>
      <c r="C142" s="23" t="s">
        <v>1997</v>
      </c>
      <c r="D142" s="47" t="s">
        <v>103</v>
      </c>
      <c r="E142" s="47">
        <f>VLOOKUP(M142,Revistas!$B$2:$H$64092,2,FALSE)</f>
        <v>6.335</v>
      </c>
      <c r="F142" s="47" t="str">
        <f>VLOOKUP(M142,Revistas!$B$2:$H$64092,3,FALSE)</f>
        <v>Q1</v>
      </c>
      <c r="G142" s="47" t="str">
        <f>VLOOKUP(M142,Revistas!$B$2:$H$64092,4,FALSE)</f>
        <v>ALLERGY - SCIE;</v>
      </c>
      <c r="H142" s="47" t="str">
        <f>VLOOKUP(M142,Revistas!$B$2:$H$64092,5,FALSE)</f>
        <v>2 DE 25</v>
      </c>
      <c r="I142" s="47" t="str">
        <f>VLOOKUP(M142,Revistas!$B$2:$H$64092,6,FALSE)</f>
        <v>SI</v>
      </c>
      <c r="J142" s="47" t="s">
        <v>2814</v>
      </c>
      <c r="K142" s="47"/>
      <c r="L142" s="47">
        <v>0</v>
      </c>
      <c r="M142" s="47" t="s">
        <v>1999</v>
      </c>
      <c r="N142" s="47" t="s">
        <v>127</v>
      </c>
      <c r="O142" s="47">
        <v>2016</v>
      </c>
      <c r="P142" s="47">
        <v>71</v>
      </c>
      <c r="Q142" s="47"/>
      <c r="R142" s="47">
        <v>344</v>
      </c>
      <c r="S142" s="47">
        <v>344</v>
      </c>
    </row>
    <row r="143" spans="1:57">
      <c r="A143" s="23" t="s">
        <v>497</v>
      </c>
      <c r="B143" s="23" t="s">
        <v>496</v>
      </c>
      <c r="C143" s="23" t="s">
        <v>498</v>
      </c>
      <c r="D143" s="47" t="s">
        <v>19</v>
      </c>
      <c r="E143" s="47">
        <f>VLOOKUP(M143,Revistas!$B$2:$H$64092,2,FALSE)</f>
        <v>3.0739999999999998</v>
      </c>
      <c r="F143" s="47" t="str">
        <f>VLOOKUP(M143,Revistas!$B$2:$H$64092,3,FALSE)</f>
        <v>Q2</v>
      </c>
      <c r="G143" s="47" t="str">
        <f>VLOOKUP(M143,Revistas!$B$2:$H$64092,4,FALSE)</f>
        <v>ENDOCRINOLOGY &amp; METABOLISM - SCIE</v>
      </c>
      <c r="H143" s="47" t="str">
        <f>VLOOKUP(M143,Revistas!$B$2:$H$64092,5,FALSE)</f>
        <v>60/133</v>
      </c>
      <c r="I143" s="47" t="str">
        <f>VLOOKUP(M143,Revistas!$B$2:$H$64092,6,FALSE)</f>
        <v>NO</v>
      </c>
      <c r="J143" s="47" t="s">
        <v>500</v>
      </c>
      <c r="K143" s="47"/>
      <c r="L143" s="47" t="s">
        <v>361</v>
      </c>
      <c r="M143" s="47" t="s">
        <v>501</v>
      </c>
      <c r="N143" s="47" t="s">
        <v>499</v>
      </c>
      <c r="O143" s="47">
        <v>2016</v>
      </c>
      <c r="P143" s="47">
        <v>53</v>
      </c>
      <c r="Q143" s="47">
        <v>6</v>
      </c>
      <c r="R143" s="47">
        <v>957</v>
      </c>
      <c r="S143" s="47">
        <v>964</v>
      </c>
      <c r="U143" s="29"/>
    </row>
    <row r="144" spans="1:57">
      <c r="A144" s="23" t="s">
        <v>2097</v>
      </c>
      <c r="B144" s="23" t="s">
        <v>2098</v>
      </c>
      <c r="C144" s="23" t="s">
        <v>2099</v>
      </c>
      <c r="D144" s="47" t="s">
        <v>10</v>
      </c>
      <c r="E144" s="47">
        <f>VLOOKUP(M144,Revistas!$B$2:$H$64092,2,FALSE)</f>
        <v>1.6890000000000001</v>
      </c>
      <c r="F144" s="47" t="str">
        <f>VLOOKUP(M144,Revistas!$B$2:$H$64092,3,FALSE)</f>
        <v>Q4</v>
      </c>
      <c r="G144" s="47" t="str">
        <f>VLOOKUP(M144,Revistas!$B$2:$H$64092,4,FALSE)</f>
        <v>IMMUNOLOGY - SCIE;</v>
      </c>
      <c r="H144" s="47" t="str">
        <f>VLOOKUP(M144,Revistas!$B$2:$H$64092,5,FALSE)</f>
        <v>127/151</v>
      </c>
      <c r="I144" s="47" t="str">
        <f>VLOOKUP(M144,Revistas!$B$2:$H$64092,6,FALSE)</f>
        <v>NO</v>
      </c>
      <c r="J144" s="47" t="s">
        <v>2100</v>
      </c>
      <c r="K144" s="47" t="s">
        <v>2101</v>
      </c>
      <c r="L144" s="47">
        <v>1</v>
      </c>
      <c r="M144" s="47" t="s">
        <v>2102</v>
      </c>
      <c r="N144" s="47" t="s">
        <v>828</v>
      </c>
      <c r="O144" s="47">
        <v>2016</v>
      </c>
      <c r="P144" s="47">
        <v>44</v>
      </c>
      <c r="Q144" s="47">
        <v>1</v>
      </c>
      <c r="R144" s="47">
        <v>83</v>
      </c>
      <c r="S144" s="47">
        <v>95</v>
      </c>
    </row>
    <row r="145" spans="1:57">
      <c r="A145" s="23" t="s">
        <v>2054</v>
      </c>
      <c r="B145" s="23" t="s">
        <v>2055</v>
      </c>
      <c r="C145" s="23" t="s">
        <v>185</v>
      </c>
      <c r="D145" s="47" t="s">
        <v>19</v>
      </c>
      <c r="E145" s="47">
        <f>VLOOKUP(M145,Revistas!$B$2:$H$64092,2,FALSE)</f>
        <v>4.3170000000000002</v>
      </c>
      <c r="F145" s="47" t="str">
        <f>VLOOKUP(M145,Revistas!$B$2:$H$64092,3,FALSE)</f>
        <v>Q1</v>
      </c>
      <c r="G145" s="47" t="str">
        <f>VLOOKUP(M145,Revistas!$B$2:$H$64092,4,FALSE)</f>
        <v>DERMATOLOGY - SCIE</v>
      </c>
      <c r="H145" s="47" t="str">
        <f>VLOOKUP(M145,Revistas!$B$2:$H$64092,5,FALSE)</f>
        <v>61/5</v>
      </c>
      <c r="I145" s="47" t="str">
        <f>VLOOKUP(M145,Revistas!$B$2:$H$64092,6,FALSE)</f>
        <v>SI</v>
      </c>
      <c r="J145" s="47" t="s">
        <v>2056</v>
      </c>
      <c r="K145" s="47" t="s">
        <v>2057</v>
      </c>
      <c r="L145" s="47">
        <v>1</v>
      </c>
      <c r="M145" s="47" t="s">
        <v>188</v>
      </c>
      <c r="N145" s="47" t="s">
        <v>15</v>
      </c>
      <c r="O145" s="47">
        <v>2016</v>
      </c>
      <c r="P145" s="47">
        <v>174</v>
      </c>
      <c r="Q145" s="47">
        <v>3</v>
      </c>
      <c r="R145" s="47">
        <v>621</v>
      </c>
      <c r="S145" s="47">
        <v>624</v>
      </c>
    </row>
    <row r="146" spans="1:57">
      <c r="A146" s="23" t="s">
        <v>2020</v>
      </c>
      <c r="B146" s="23" t="s">
        <v>2021</v>
      </c>
      <c r="C146" s="23" t="s">
        <v>2022</v>
      </c>
      <c r="D146" s="47" t="s">
        <v>19</v>
      </c>
      <c r="E146" s="47">
        <f>VLOOKUP(M146,Revistas!$B$2:$H$64092,2,FALSE)</f>
        <v>2.71</v>
      </c>
      <c r="F146" s="47" t="str">
        <f>VLOOKUP(M146,Revistas!$B$2:$H$64092,3,FALSE)</f>
        <v>Q2</v>
      </c>
      <c r="G146" s="47" t="str">
        <f>VLOOKUP(M146,Revistas!$B$2:$H$64092,4,FALSE)</f>
        <v>PHARMACOLOGY &amp; PHARMACY - SCIE</v>
      </c>
      <c r="H146" s="47" t="str">
        <f>VLOOKUP(M146,Revistas!$B$2:$H$64092,5,FALSE)</f>
        <v>93/255</v>
      </c>
      <c r="I146" s="47" t="str">
        <f>VLOOKUP(M146,Revistas!$B$2:$H$64092,6,FALSE)</f>
        <v>NO</v>
      </c>
      <c r="J146" s="47" t="s">
        <v>2023</v>
      </c>
      <c r="K146" s="47" t="s">
        <v>2024</v>
      </c>
      <c r="L146" s="47">
        <v>0</v>
      </c>
      <c r="M146" s="47" t="s">
        <v>2025</v>
      </c>
      <c r="N146" s="47" t="s">
        <v>462</v>
      </c>
      <c r="O146" s="47">
        <v>2016</v>
      </c>
      <c r="P146" s="47">
        <v>17</v>
      </c>
      <c r="Q146" s="47">
        <v>6</v>
      </c>
      <c r="R146" s="47">
        <v>541</v>
      </c>
      <c r="S146" s="47">
        <v>545</v>
      </c>
      <c r="U146" s="29"/>
    </row>
    <row r="147" spans="1:57">
      <c r="A147" s="23" t="s">
        <v>4059</v>
      </c>
      <c r="B147" s="23" t="s">
        <v>4060</v>
      </c>
      <c r="C147" s="23" t="s">
        <v>4061</v>
      </c>
      <c r="D147" s="47" t="s">
        <v>19</v>
      </c>
      <c r="E147" s="47">
        <f>VLOOKUP(M147,Revistas!$B$2:$H$64092,2,FALSE)</f>
        <v>3.3610000000000002</v>
      </c>
      <c r="F147" s="47" t="str">
        <f>VLOOKUP(M147,Revistas!$B$2:$H$64092,3,FALSE)</f>
        <v>Q1</v>
      </c>
      <c r="G147" s="47" t="str">
        <f>VLOOKUP(M147,Revistas!$B$2:$H$64092,4,FALSE)</f>
        <v>ENGINEERING, BIOMEDICAL - SCIE;</v>
      </c>
      <c r="H147" s="47" t="str">
        <f>VLOOKUP(M147,Revistas!$B$2:$H$64092,5,FALSE)</f>
        <v>76/12</v>
      </c>
      <c r="I147" s="47" t="str">
        <f>VLOOKUP(M147,Revistas!$B$2:$H$64092,6,FALSE)</f>
        <v>NO</v>
      </c>
      <c r="J147" s="47" t="s">
        <v>4062</v>
      </c>
      <c r="K147" s="47" t="s">
        <v>4063</v>
      </c>
      <c r="L147" s="47">
        <v>0</v>
      </c>
      <c r="M147" s="47" t="s">
        <v>4064</v>
      </c>
      <c r="N147" s="47" t="s">
        <v>75</v>
      </c>
      <c r="O147" s="47">
        <v>2016</v>
      </c>
      <c r="P147" s="47">
        <v>11</v>
      </c>
      <c r="Q147" s="47">
        <v>5</v>
      </c>
      <c r="R147" s="47"/>
      <c r="S147" s="47">
        <v>55011</v>
      </c>
    </row>
    <row r="148" spans="1:57">
      <c r="A148" s="23" t="s">
        <v>971</v>
      </c>
      <c r="B148" s="23" t="s">
        <v>972</v>
      </c>
      <c r="C148" s="23" t="s">
        <v>973</v>
      </c>
      <c r="D148" s="47" t="s">
        <v>19</v>
      </c>
      <c r="E148" s="47">
        <f>VLOOKUP(M148,Revistas!$B$2:$H$64092,2,FALSE)</f>
        <v>8.282</v>
      </c>
      <c r="F148" s="47" t="str">
        <f>VLOOKUP(M148,Revistas!$B$2:$H$64092,3,FALSE)</f>
        <v>Q1</v>
      </c>
      <c r="G148" s="47" t="str">
        <f>VLOOKUP(M148,Revistas!$B$2:$H$64092,4,FALSE)</f>
        <v>BIOLOGY - SCIE</v>
      </c>
      <c r="H148" s="47" t="str">
        <f>VLOOKUP(M148,Revistas!$B$2:$H$64092,5,FALSE)</f>
        <v>86 DE 4</v>
      </c>
      <c r="I148" s="47" t="str">
        <f>VLOOKUP(M148,Revistas!$B$2:$H$64092,6,FALSE)</f>
        <v>SI</v>
      </c>
      <c r="J148" s="47" t="s">
        <v>974</v>
      </c>
      <c r="K148" s="47" t="s">
        <v>975</v>
      </c>
      <c r="L148" s="47">
        <v>1</v>
      </c>
      <c r="M148" s="47" t="s">
        <v>976</v>
      </c>
      <c r="N148" s="48">
        <v>46204</v>
      </c>
      <c r="O148" s="47">
        <v>2016</v>
      </c>
      <c r="P148" s="47">
        <v>5</v>
      </c>
      <c r="Q148" s="47"/>
      <c r="R148" s="47"/>
      <c r="S148" s="47" t="s">
        <v>977</v>
      </c>
    </row>
    <row r="149" spans="1:57">
      <c r="A149" s="23" t="s">
        <v>1530</v>
      </c>
      <c r="B149" s="23" t="s">
        <v>1531</v>
      </c>
      <c r="C149" s="23" t="s">
        <v>1532</v>
      </c>
      <c r="D149" s="47" t="s">
        <v>19</v>
      </c>
      <c r="E149" s="47">
        <f>VLOOKUP(M149,Revistas!$B$2:$H$64092,2,FALSE)</f>
        <v>4.5750000000000002</v>
      </c>
      <c r="F149" s="47" t="str">
        <f>VLOOKUP(M149,Revistas!$B$2:$H$64092,3,FALSE)</f>
        <v>Q1</v>
      </c>
      <c r="G149" s="47" t="str">
        <f>VLOOKUP(M149,Revistas!$B$2:$H$64092,4,FALSE)</f>
        <v>MICROBIOLOGY - SCIE;</v>
      </c>
      <c r="H149" s="47" t="str">
        <f>VLOOKUP(M149,Revistas!$B$2:$H$64092,5,FALSE)</f>
        <v>83/10</v>
      </c>
      <c r="I149" s="47" t="str">
        <f>VLOOKUP(M149,Revistas!$B$2:$H$64092,6,FALSE)</f>
        <v>NO</v>
      </c>
      <c r="J149" s="47" t="s">
        <v>1533</v>
      </c>
      <c r="K149" s="47" t="s">
        <v>1534</v>
      </c>
      <c r="L149" s="47">
        <v>0</v>
      </c>
      <c r="M149" s="47" t="s">
        <v>1535</v>
      </c>
      <c r="N149" s="47" t="s">
        <v>240</v>
      </c>
      <c r="O149" s="47">
        <v>2016</v>
      </c>
      <c r="P149" s="47">
        <v>22</v>
      </c>
      <c r="Q149" s="47">
        <v>2</v>
      </c>
      <c r="R149" s="47">
        <v>163</v>
      </c>
      <c r="S149" s="47">
        <v>170</v>
      </c>
    </row>
    <row r="150" spans="1:57">
      <c r="A150" s="23" t="s">
        <v>1480</v>
      </c>
      <c r="B150" s="23" t="s">
        <v>1481</v>
      </c>
      <c r="C150" s="23" t="s">
        <v>32</v>
      </c>
      <c r="D150" s="47" t="s">
        <v>19</v>
      </c>
      <c r="E150" s="47">
        <f>VLOOKUP(M150,Revistas!$B$2:$H$64092,2,FALSE)</f>
        <v>1.53</v>
      </c>
      <c r="F150" s="47" t="str">
        <f>VLOOKUP(M150,Revistas!$B$2:$H$64092,3,FALSE)</f>
        <v>Q3</v>
      </c>
      <c r="G150" s="47" t="str">
        <f>VLOOKUP(M150,Revistas!$B$2:$H$64092,4,FALSE)</f>
        <v>INFECTIOUS DISEASES - SCIE;</v>
      </c>
      <c r="H150" s="47" t="str">
        <f>VLOOKUP(M150,Revistas!$B$2:$H$64092,5,FALSE)</f>
        <v>59/83</v>
      </c>
      <c r="I150" s="47" t="str">
        <f>VLOOKUP(M150,Revistas!$B$2:$H$64092,6,FALSE)</f>
        <v>NO</v>
      </c>
      <c r="J150" s="47" t="s">
        <v>1482</v>
      </c>
      <c r="K150" s="47" t="s">
        <v>1483</v>
      </c>
      <c r="L150" s="47">
        <v>0</v>
      </c>
      <c r="M150" s="47" t="s">
        <v>35</v>
      </c>
      <c r="N150" s="47" t="s">
        <v>1479</v>
      </c>
      <c r="O150" s="47">
        <v>2016</v>
      </c>
      <c r="P150" s="47">
        <v>34</v>
      </c>
      <c r="Q150" s="47">
        <v>6</v>
      </c>
      <c r="R150" s="47">
        <v>361</v>
      </c>
      <c r="S150" s="47">
        <v>371</v>
      </c>
    </row>
    <row r="151" spans="1:57">
      <c r="A151" s="23" t="s">
        <v>1511</v>
      </c>
      <c r="B151" s="23" t="s">
        <v>1512</v>
      </c>
      <c r="C151" s="23" t="s">
        <v>1379</v>
      </c>
      <c r="D151" s="47" t="s">
        <v>19</v>
      </c>
      <c r="E151" s="47" t="str">
        <f>VLOOKUP(M151,Revistas!$B$2:$H$64092,2,FALSE)</f>
        <v>NO TIENE</v>
      </c>
      <c r="F151" s="47" t="str">
        <f>VLOOKUP(M151,Revistas!$B$2:$H$64092,3,FALSE)</f>
        <v>NO TIENE</v>
      </c>
      <c r="G151" s="47" t="str">
        <f>VLOOKUP(M151,Revistas!$B$2:$H$64092,4,FALSE)</f>
        <v>NO TIENE</v>
      </c>
      <c r="H151" s="47" t="str">
        <f>VLOOKUP(M151,Revistas!$B$2:$H$64092,5,FALSE)</f>
        <v>NO TIENE</v>
      </c>
      <c r="I151" s="47" t="str">
        <f>VLOOKUP(M151,Revistas!$B$2:$H$64092,6,FALSE)</f>
        <v>NO</v>
      </c>
      <c r="J151" s="47" t="s">
        <v>1513</v>
      </c>
      <c r="K151" s="47" t="s">
        <v>1514</v>
      </c>
      <c r="L151" s="47">
        <v>0</v>
      </c>
      <c r="M151" s="47" t="s">
        <v>1382</v>
      </c>
      <c r="N151" s="47" t="s">
        <v>1515</v>
      </c>
      <c r="O151" s="47">
        <v>2016</v>
      </c>
      <c r="P151" s="47">
        <v>3</v>
      </c>
      <c r="Q151" s="47">
        <v>2</v>
      </c>
      <c r="R151" s="47"/>
      <c r="S151" s="47"/>
    </row>
    <row r="152" spans="1:57">
      <c r="A152" s="23" t="s">
        <v>7457</v>
      </c>
      <c r="B152" s="23" t="s">
        <v>7458</v>
      </c>
      <c r="C152" s="23" t="s">
        <v>593</v>
      </c>
      <c r="D152" s="47" t="s">
        <v>103</v>
      </c>
      <c r="E152" s="47">
        <f>VLOOKUP(M152,Revistas!$B$2:$H$64092,2,FALSE)</f>
        <v>15.064</v>
      </c>
      <c r="F152" s="47" t="str">
        <f>VLOOKUP(M152,Revistas!$B$2:$H$64092,3,FALSE)</f>
        <v>Q1</v>
      </c>
      <c r="G152" s="47" t="str">
        <f>VLOOKUP(M152,Revistas!$B$2:$H$64092,4,FALSE)</f>
        <v>CARDIAC &amp; CARDIOVASCULAR SYSTEMS - SCIE</v>
      </c>
      <c r="H152" s="47" t="str">
        <f>VLOOKUP(M152,Revistas!$B$2:$H$64092,5,FALSE)</f>
        <v>3/124</v>
      </c>
      <c r="I152" s="47" t="str">
        <f>VLOOKUP(M152,Revistas!$B$2:$H$64092,6,FALSE)</f>
        <v>SI</v>
      </c>
      <c r="J152" s="47" t="s">
        <v>7459</v>
      </c>
      <c r="K152" s="47"/>
      <c r="L152" s="47">
        <v>0</v>
      </c>
      <c r="M152" s="47" t="s">
        <v>595</v>
      </c>
      <c r="N152" s="47" t="s">
        <v>119</v>
      </c>
      <c r="O152" s="47">
        <v>2016</v>
      </c>
      <c r="P152" s="47">
        <v>37</v>
      </c>
      <c r="Q152" s="47"/>
      <c r="R152" s="47">
        <v>764</v>
      </c>
      <c r="S152" s="47">
        <v>764</v>
      </c>
      <c r="AZ152" s="29"/>
      <c r="BA152" s="29"/>
      <c r="BB152" s="29"/>
      <c r="BC152" s="29"/>
      <c r="BD152" s="29"/>
      <c r="BE152" s="29"/>
    </row>
    <row r="153" spans="1:57">
      <c r="A153" s="23" t="s">
        <v>1206</v>
      </c>
      <c r="B153" s="23" t="s">
        <v>1207</v>
      </c>
      <c r="C153" s="23" t="s">
        <v>1208</v>
      </c>
      <c r="D153" s="47" t="s">
        <v>103</v>
      </c>
      <c r="E153" s="47">
        <f>VLOOKUP(M153,Revistas!$B$2:$H$64092,2,FALSE)</f>
        <v>6.6710000000000003</v>
      </c>
      <c r="F153" s="47" t="str">
        <f>VLOOKUP(M153,Revistas!$B$2:$H$64092,3,FALSE)</f>
        <v>Q1</v>
      </c>
      <c r="G153" s="47" t="str">
        <f>VLOOKUP(M153,Revistas!$B$2:$H$64092,4,FALSE)</f>
        <v>HEMATOLOGY - SCIE</v>
      </c>
      <c r="H153" s="47" t="str">
        <f>VLOOKUP(M153,Revistas!$B$2:$H$64092,5,FALSE)</f>
        <v>70/4</v>
      </c>
      <c r="I153" s="47" t="str">
        <f>VLOOKUP(M153,Revistas!$B$2:$H$64092,6,FALSE)</f>
        <v>SI</v>
      </c>
      <c r="J153" s="47" t="s">
        <v>1209</v>
      </c>
      <c r="K153" s="47"/>
      <c r="L153" s="47">
        <v>0</v>
      </c>
      <c r="M153" s="47" t="s">
        <v>1210</v>
      </c>
      <c r="N153" s="47" t="s">
        <v>189</v>
      </c>
      <c r="O153" s="47">
        <v>2016</v>
      </c>
      <c r="P153" s="47">
        <v>101</v>
      </c>
      <c r="Q153" s="47"/>
      <c r="R153" s="47">
        <v>305</v>
      </c>
      <c r="S153" s="47">
        <v>306</v>
      </c>
    </row>
    <row r="154" spans="1:57">
      <c r="A154" s="23" t="s">
        <v>3152</v>
      </c>
      <c r="B154" s="23" t="s">
        <v>3177</v>
      </c>
      <c r="C154" s="23" t="s">
        <v>3154</v>
      </c>
      <c r="D154" s="47" t="s">
        <v>19</v>
      </c>
      <c r="E154" s="47">
        <f>VLOOKUP(M154,Revistas!$B$2:$H$64092,2,FALSE)</f>
        <v>3.407</v>
      </c>
      <c r="F154" s="47" t="str">
        <f>VLOOKUP(M154,Revistas!$B$2:$H$64092,3,FALSE)</f>
        <v>Q2</v>
      </c>
      <c r="G154" s="47" t="str">
        <f>VLOOKUP(M154,Revistas!$B$2:$H$64092,4,FALSE)</f>
        <v>ENDOCRINOLOGY &amp; METABOLISM - SCIE</v>
      </c>
      <c r="H154" s="47" t="str">
        <f>VLOOKUP(M154,Revistas!$B$2:$H$64092,5,FALSE)</f>
        <v>47/133</v>
      </c>
      <c r="I154" s="47" t="str">
        <f>VLOOKUP(M154,Revistas!$B$2:$H$64092,6,FALSE)</f>
        <v>NO</v>
      </c>
      <c r="J154" s="47" t="s">
        <v>3155</v>
      </c>
      <c r="K154" s="47" t="s">
        <v>3156</v>
      </c>
      <c r="L154" s="47">
        <v>2</v>
      </c>
      <c r="M154" s="47" t="s">
        <v>3157</v>
      </c>
      <c r="N154" s="47" t="s">
        <v>462</v>
      </c>
      <c r="O154" s="47">
        <v>2016</v>
      </c>
      <c r="P154" s="47">
        <v>19</v>
      </c>
      <c r="Q154" s="47">
        <v>2</v>
      </c>
      <c r="R154" s="47">
        <v>127</v>
      </c>
      <c r="S154" s="47">
        <v>137</v>
      </c>
    </row>
    <row r="155" spans="1:57">
      <c r="A155" s="23" t="s">
        <v>3152</v>
      </c>
      <c r="B155" s="23" t="s">
        <v>3153</v>
      </c>
      <c r="C155" s="23" t="s">
        <v>3154</v>
      </c>
      <c r="D155" s="47" t="s">
        <v>458</v>
      </c>
      <c r="E155" s="47">
        <f>VLOOKUP(M155,Revistas!$B$2:$H$64092,2,FALSE)</f>
        <v>3.407</v>
      </c>
      <c r="F155" s="47" t="str">
        <f>VLOOKUP(M155,Revistas!$B$2:$H$64092,3,FALSE)</f>
        <v>Q2</v>
      </c>
      <c r="G155" s="47" t="str">
        <f>VLOOKUP(M155,Revistas!$B$2:$H$64092,4,FALSE)</f>
        <v>ENDOCRINOLOGY &amp; METABOLISM - SCIE</v>
      </c>
      <c r="H155" s="47" t="str">
        <f>VLOOKUP(M155,Revistas!$B$2:$H$64092,5,FALSE)</f>
        <v>47/133</v>
      </c>
      <c r="I155" s="47" t="str">
        <f>VLOOKUP(M155,Revistas!$B$2:$H$64092,6,FALSE)</f>
        <v>NO</v>
      </c>
      <c r="J155" s="47" t="s">
        <v>3155</v>
      </c>
      <c r="K155" s="47" t="s">
        <v>3156</v>
      </c>
      <c r="L155" s="47">
        <v>0</v>
      </c>
      <c r="M155" s="47" t="s">
        <v>3157</v>
      </c>
      <c r="N155" s="47" t="s">
        <v>127</v>
      </c>
      <c r="O155" s="47">
        <v>2016</v>
      </c>
      <c r="P155" s="47">
        <v>19</v>
      </c>
      <c r="Q155" s="47">
        <v>4</v>
      </c>
      <c r="R155" s="47">
        <v>460</v>
      </c>
      <c r="S155" s="47">
        <v>460</v>
      </c>
    </row>
    <row r="156" spans="1:57">
      <c r="A156" s="23" t="s">
        <v>1291</v>
      </c>
      <c r="B156" s="23" t="s">
        <v>1290</v>
      </c>
      <c r="C156" s="23" t="s">
        <v>1169</v>
      </c>
      <c r="D156" s="47" t="s">
        <v>19</v>
      </c>
      <c r="E156" s="47">
        <f>VLOOKUP(M156,Revistas!$B$2:$H$64092,2,FALSE)</f>
        <v>2.673</v>
      </c>
      <c r="F156" s="47" t="str">
        <f>VLOOKUP(M156,Revistas!$B$2:$H$64092,3,FALSE)</f>
        <v>Q2</v>
      </c>
      <c r="G156" s="47" t="str">
        <f>VLOOKUP(M156,Revistas!$B$2:$H$64092,4,FALSE)</f>
        <v>HEMATOLOGY - SCIE</v>
      </c>
      <c r="H156" s="47" t="str">
        <f>VLOOKUP(M156,Revistas!$B$2:$H$64092,5,FALSE)</f>
        <v>35/70</v>
      </c>
      <c r="I156" s="47" t="str">
        <f>VLOOKUP(M156,Revistas!$B$2:$H$64092,6,FALSE)</f>
        <v>NO</v>
      </c>
      <c r="J156" s="47" t="s">
        <v>1293</v>
      </c>
      <c r="K156" s="47"/>
      <c r="L156" s="47" t="s">
        <v>361</v>
      </c>
      <c r="M156" s="47" t="s">
        <v>1173</v>
      </c>
      <c r="N156" s="47" t="s">
        <v>1292</v>
      </c>
      <c r="O156" s="47">
        <v>2016</v>
      </c>
      <c r="P156" s="47"/>
      <c r="Q156" s="47"/>
      <c r="R156" s="47"/>
      <c r="S156" s="47"/>
      <c r="AR156" s="22"/>
    </row>
    <row r="157" spans="1:57">
      <c r="A157" s="23" t="s">
        <v>2827</v>
      </c>
      <c r="B157" s="23" t="s">
        <v>2828</v>
      </c>
      <c r="C157" s="23" t="s">
        <v>1997</v>
      </c>
      <c r="D157" s="47" t="s">
        <v>103</v>
      </c>
      <c r="E157" s="47">
        <f>VLOOKUP(M157,Revistas!$B$2:$H$64092,2,FALSE)</f>
        <v>6.335</v>
      </c>
      <c r="F157" s="47" t="str">
        <f>VLOOKUP(M157,Revistas!$B$2:$H$64092,3,FALSE)</f>
        <v>Q1</v>
      </c>
      <c r="G157" s="47" t="str">
        <f>VLOOKUP(M157,Revistas!$B$2:$H$64092,4,FALSE)</f>
        <v>ALLERGY - SCIE;</v>
      </c>
      <c r="H157" s="47" t="str">
        <f>VLOOKUP(M157,Revistas!$B$2:$H$64092,5,FALSE)</f>
        <v>2 DE 25</v>
      </c>
      <c r="I157" s="47" t="str">
        <f>VLOOKUP(M157,Revistas!$B$2:$H$64092,6,FALSE)</f>
        <v>SI</v>
      </c>
      <c r="J157" s="47" t="s">
        <v>2829</v>
      </c>
      <c r="K157" s="47"/>
      <c r="L157" s="47">
        <v>0</v>
      </c>
      <c r="M157" s="47" t="s">
        <v>1999</v>
      </c>
      <c r="N157" s="47" t="s">
        <v>127</v>
      </c>
      <c r="O157" s="47">
        <v>2016</v>
      </c>
      <c r="P157" s="47">
        <v>71</v>
      </c>
      <c r="Q157" s="47"/>
      <c r="R157" s="47">
        <v>622</v>
      </c>
      <c r="S157" s="47">
        <v>623</v>
      </c>
    </row>
    <row r="158" spans="1:57">
      <c r="A158" s="23" t="s">
        <v>7400</v>
      </c>
      <c r="B158" s="23" t="s">
        <v>7401</v>
      </c>
      <c r="C158" s="23" t="s">
        <v>2609</v>
      </c>
      <c r="D158" s="47" t="s">
        <v>10</v>
      </c>
      <c r="E158" s="47">
        <f>VLOOKUP(M158,Revistas!$B$2:$H$64092,2,FALSE)</f>
        <v>2.7610000000000001</v>
      </c>
      <c r="F158" s="47" t="str">
        <f>VLOOKUP(M158,Revistas!$B$2:$H$64092,3,FALSE)</f>
        <v>Q1</v>
      </c>
      <c r="G158" s="47" t="str">
        <f>VLOOKUP(M158,Revistas!$B$2:$H$64092,4,FALSE)</f>
        <v>PEDIATRICS - SCIE;</v>
      </c>
      <c r="H158" s="47" t="str">
        <f>VLOOKUP(M158,Revistas!$B$2:$H$64092,5,FALSE)</f>
        <v>17/120</v>
      </c>
      <c r="I158" s="47" t="str">
        <f>VLOOKUP(M158,Revistas!$B$2:$H$64092,6,FALSE)</f>
        <v>NO</v>
      </c>
      <c r="J158" s="47" t="s">
        <v>7402</v>
      </c>
      <c r="K158" s="47" t="s">
        <v>7403</v>
      </c>
      <c r="L158" s="47">
        <v>0</v>
      </c>
      <c r="M158" s="47" t="s">
        <v>2612</v>
      </c>
      <c r="N158" s="47" t="s">
        <v>75</v>
      </c>
      <c r="O158" s="47">
        <v>2016</v>
      </c>
      <c r="P158" s="47">
        <v>80</v>
      </c>
      <c r="Q158" s="47">
        <v>4</v>
      </c>
      <c r="R158" s="47">
        <v>472</v>
      </c>
      <c r="S158" s="47">
        <v>479</v>
      </c>
    </row>
    <row r="159" spans="1:57">
      <c r="A159" s="23" t="s">
        <v>1944</v>
      </c>
      <c r="B159" s="23" t="s">
        <v>1945</v>
      </c>
      <c r="C159" s="23" t="s">
        <v>1946</v>
      </c>
      <c r="D159" s="47" t="s">
        <v>19</v>
      </c>
      <c r="E159" s="47">
        <f>VLOOKUP(M159,Revistas!$B$2:$H$64092,2,FALSE)</f>
        <v>3.0939999999999999</v>
      </c>
      <c r="F159" s="47" t="str">
        <f>VLOOKUP(M159,Revistas!$B$2:$H$64092,3,FALSE)</f>
        <v>Q2</v>
      </c>
      <c r="G159" s="47" t="str">
        <f>VLOOKUP(M159,Revistas!$B$2:$H$64092,4,FALSE)</f>
        <v>IMMUNOLOGY - SCIE</v>
      </c>
      <c r="H159" s="47" t="str">
        <f>VLOOKUP(M159,Revistas!$B$2:$H$64092,5,FALSE)</f>
        <v>65/151</v>
      </c>
      <c r="I159" s="47" t="str">
        <f>VLOOKUP(M159,Revistas!$B$2:$H$64092,6,FALSE)</f>
        <v>NO</v>
      </c>
      <c r="J159" s="47" t="s">
        <v>1947</v>
      </c>
      <c r="K159" s="47" t="s">
        <v>1948</v>
      </c>
      <c r="L159" s="47">
        <v>0</v>
      </c>
      <c r="M159" s="47" t="s">
        <v>1949</v>
      </c>
      <c r="N159" s="47" t="s">
        <v>153</v>
      </c>
      <c r="O159" s="47">
        <v>2016</v>
      </c>
      <c r="P159" s="47">
        <v>36</v>
      </c>
      <c r="Q159" s="47">
        <v>5</v>
      </c>
      <c r="R159" s="47">
        <v>517</v>
      </c>
      <c r="S159" s="47">
        <v>527</v>
      </c>
    </row>
    <row r="160" spans="1:57">
      <c r="A160" s="23" t="s">
        <v>652</v>
      </c>
      <c r="B160" s="23" t="s">
        <v>653</v>
      </c>
      <c r="C160" s="23" t="s">
        <v>654</v>
      </c>
      <c r="D160" s="47" t="s">
        <v>19</v>
      </c>
      <c r="E160" s="47">
        <f>VLOOKUP(M160,Revistas!$B$2:$H$64092,2,FALSE)</f>
        <v>5.1349999999999998</v>
      </c>
      <c r="F160" s="47" t="str">
        <f>VLOOKUP(M160,Revistas!$B$2:$H$64092,3,FALSE)</f>
        <v>Q1</v>
      </c>
      <c r="G160" s="47" t="str">
        <f>VLOOKUP(M160,Revistas!$B$2:$H$64092,4,FALSE)</f>
        <v>CARDIAC &amp; CARDIOVASCULAR SYSTEMS - SCIE</v>
      </c>
      <c r="H160" s="47" t="str">
        <f>VLOOKUP(M160,Revistas!$B$2:$H$64092,5,FALSE)</f>
        <v>17/124</v>
      </c>
      <c r="I160" s="47" t="str">
        <f>VLOOKUP(M160,Revistas!$B$2:$H$64092,6,FALSE)</f>
        <v>NO</v>
      </c>
      <c r="J160" s="47" t="s">
        <v>655</v>
      </c>
      <c r="K160" s="47" t="s">
        <v>656</v>
      </c>
      <c r="L160" s="47">
        <v>1</v>
      </c>
      <c r="M160" s="47" t="s">
        <v>657</v>
      </c>
      <c r="N160" s="47" t="s">
        <v>189</v>
      </c>
      <c r="O160" s="47">
        <v>2016</v>
      </c>
      <c r="P160" s="47">
        <v>18</v>
      </c>
      <c r="Q160" s="47">
        <v>6</v>
      </c>
      <c r="R160" s="47">
        <v>672</v>
      </c>
      <c r="S160" s="47">
        <v>683</v>
      </c>
    </row>
    <row r="161" spans="1:57">
      <c r="A161" s="23" t="s">
        <v>721</v>
      </c>
      <c r="B161" s="23" t="s">
        <v>722</v>
      </c>
      <c r="C161" s="23" t="s">
        <v>593</v>
      </c>
      <c r="D161" s="47" t="s">
        <v>19</v>
      </c>
      <c r="E161" s="47">
        <f>VLOOKUP(M161,Revistas!$B$2:$H$64092,2,FALSE)</f>
        <v>15.064</v>
      </c>
      <c r="F161" s="47" t="str">
        <f>VLOOKUP(M161,Revistas!$B$2:$H$64092,3,FALSE)</f>
        <v>Q1</v>
      </c>
      <c r="G161" s="47" t="str">
        <f>VLOOKUP(M161,Revistas!$B$2:$H$64092,4,FALSE)</f>
        <v>CARDIAC &amp; CARDIOVASCULAR SYSTEMS - SCIE</v>
      </c>
      <c r="H161" s="47" t="str">
        <f>VLOOKUP(M161,Revistas!$B$2:$H$64092,5,FALSE)</f>
        <v>3/124</v>
      </c>
      <c r="I161" s="47" t="str">
        <f>VLOOKUP(M161,Revistas!$B$2:$H$64092,6,FALSE)</f>
        <v>SI</v>
      </c>
      <c r="J161" s="47" t="s">
        <v>723</v>
      </c>
      <c r="K161" s="47" t="s">
        <v>724</v>
      </c>
      <c r="L161" s="47">
        <v>15</v>
      </c>
      <c r="M161" s="47" t="s">
        <v>595</v>
      </c>
      <c r="N161" s="47" t="s">
        <v>725</v>
      </c>
      <c r="O161" s="47">
        <v>2016</v>
      </c>
      <c r="P161" s="47">
        <v>37</v>
      </c>
      <c r="Q161" s="47">
        <v>14</v>
      </c>
      <c r="R161" s="47">
        <v>1133</v>
      </c>
      <c r="S161" s="47">
        <v>1142</v>
      </c>
      <c r="AZ161" s="29"/>
      <c r="BA161" s="29"/>
      <c r="BB161" s="29"/>
      <c r="BC161" s="29"/>
      <c r="BD161" s="29"/>
      <c r="BE161" s="29"/>
    </row>
    <row r="162" spans="1:57">
      <c r="A162" s="23" t="s">
        <v>648</v>
      </c>
      <c r="B162" s="23" t="s">
        <v>649</v>
      </c>
      <c r="C162" s="23" t="s">
        <v>579</v>
      </c>
      <c r="D162" s="47" t="s">
        <v>19</v>
      </c>
      <c r="E162" s="47">
        <f>VLOOKUP(M162,Revistas!$B$2:$H$64092,2,FALSE)</f>
        <v>17.759</v>
      </c>
      <c r="F162" s="47" t="str">
        <f>VLOOKUP(M162,Revistas!$B$2:$H$64092,3,FALSE)</f>
        <v>Q1</v>
      </c>
      <c r="G162" s="47" t="str">
        <f>VLOOKUP(M162,Revistas!$B$2:$H$64092,4,FALSE)</f>
        <v>CARDIAC &amp; CARDIOVASCULAR SYSTEMS - SCIE</v>
      </c>
      <c r="H162" s="47" t="str">
        <f>VLOOKUP(M162,Revistas!$B$2:$H$64092,5,FALSE)</f>
        <v>1/124</v>
      </c>
      <c r="I162" s="47" t="str">
        <f>VLOOKUP(M162,Revistas!$B$2:$H$64092,6,FALSE)</f>
        <v>SI</v>
      </c>
      <c r="J162" s="47" t="s">
        <v>650</v>
      </c>
      <c r="K162" s="47" t="s">
        <v>651</v>
      </c>
      <c r="L162" s="47">
        <v>8</v>
      </c>
      <c r="M162" s="47" t="s">
        <v>582</v>
      </c>
      <c r="N162" s="48">
        <v>41791</v>
      </c>
      <c r="O162" s="47">
        <v>2016</v>
      </c>
      <c r="P162" s="47">
        <v>67</v>
      </c>
      <c r="Q162" s="47">
        <v>23</v>
      </c>
      <c r="R162" s="47">
        <v>2719</v>
      </c>
      <c r="S162" s="47">
        <v>2728</v>
      </c>
    </row>
    <row r="163" spans="1:57">
      <c r="A163" s="23" t="s">
        <v>1851</v>
      </c>
      <c r="B163" s="23" t="s">
        <v>1852</v>
      </c>
      <c r="C163" s="23" t="s">
        <v>1853</v>
      </c>
      <c r="D163" s="47" t="s">
        <v>19</v>
      </c>
      <c r="E163" s="47">
        <f>VLOOKUP(M163,Revistas!$B$2:$H$64092,2,FALSE)</f>
        <v>3.0870000000000002</v>
      </c>
      <c r="F163" s="47" t="str">
        <f>VLOOKUP(M163,Revistas!$B$2:$H$64092,3,FALSE)</f>
        <v>Q1</v>
      </c>
      <c r="G163" s="47" t="str">
        <f>VLOOKUP(M163,Revistas!$B$2:$H$64092,4,FALSE)</f>
        <v>SURGERY - SCIE</v>
      </c>
      <c r="H163" s="47" t="str">
        <f>VLOOKUP(M163,Revistas!$B$2:$H$64092,5,FALSE)</f>
        <v>31/200</v>
      </c>
      <c r="I163" s="47" t="str">
        <f>VLOOKUP(M163,Revistas!$B$2:$H$64092,6,FALSE)</f>
        <v>NO</v>
      </c>
      <c r="J163" s="47" t="s">
        <v>1854</v>
      </c>
      <c r="K163" s="47" t="s">
        <v>1855</v>
      </c>
      <c r="L163" s="47">
        <v>0</v>
      </c>
      <c r="M163" s="47" t="s">
        <v>1856</v>
      </c>
      <c r="N163" s="47" t="s">
        <v>99</v>
      </c>
      <c r="O163" s="47">
        <v>2016</v>
      </c>
      <c r="P163" s="47">
        <v>138</v>
      </c>
      <c r="Q163" s="47">
        <v>3</v>
      </c>
      <c r="R163" s="47">
        <v>628</v>
      </c>
      <c r="S163" s="47">
        <v>637</v>
      </c>
    </row>
    <row r="164" spans="1:57">
      <c r="A164" s="23" t="s">
        <v>904</v>
      </c>
      <c r="B164" s="23" t="s">
        <v>905</v>
      </c>
      <c r="C164" s="23" t="s">
        <v>906</v>
      </c>
      <c r="D164" s="47" t="s">
        <v>19</v>
      </c>
      <c r="E164" s="47">
        <f>VLOOKUP(M164,Revistas!$B$2:$H$64092,2,FALSE)</f>
        <v>5.0620000000000003</v>
      </c>
      <c r="F164" s="47" t="str">
        <f>VLOOKUP(M164,Revistas!$B$2:$H$64092,3,FALSE)</f>
        <v>Q1</v>
      </c>
      <c r="G164" s="47" t="str">
        <f>VLOOKUP(M164,Revistas!$B$2:$H$64092,4,FALSE)</f>
        <v>PERIPHERAL VASCULAR DISEASE - SCIE</v>
      </c>
      <c r="H164" s="47" t="str">
        <f>VLOOKUP(M164,Revistas!$B$2:$H$64092,5,FALSE)</f>
        <v>63 DE 9</v>
      </c>
      <c r="I164" s="47" t="str">
        <f>VLOOKUP(M164,Revistas!$B$2:$H$64092,6,FALSE)</f>
        <v>NO</v>
      </c>
      <c r="J164" s="47" t="s">
        <v>907</v>
      </c>
      <c r="K164" s="47" t="s">
        <v>908</v>
      </c>
      <c r="L164" s="47">
        <v>0</v>
      </c>
      <c r="M164" s="47" t="s">
        <v>909</v>
      </c>
      <c r="N164" s="47" t="s">
        <v>548</v>
      </c>
      <c r="O164" s="47">
        <v>2016</v>
      </c>
      <c r="P164" s="47">
        <v>34</v>
      </c>
      <c r="Q164" s="47">
        <v>11</v>
      </c>
      <c r="R164" s="47">
        <v>2155</v>
      </c>
      <c r="S164" s="47">
        <v>2163</v>
      </c>
    </row>
    <row r="165" spans="1:57">
      <c r="A165" s="23" t="s">
        <v>968</v>
      </c>
      <c r="B165" s="23" t="s">
        <v>969</v>
      </c>
      <c r="C165" s="23" t="s">
        <v>551</v>
      </c>
      <c r="D165" s="47" t="s">
        <v>19</v>
      </c>
      <c r="E165" s="47">
        <f>VLOOKUP(M165,Revistas!$B$2:$H$64092,2,FALSE)</f>
        <v>4.6379999999999999</v>
      </c>
      <c r="F165" s="47" t="str">
        <f>VLOOKUP(M165,Revistas!$B$2:$H$64092,3,FALSE)</f>
        <v>Q1</v>
      </c>
      <c r="G165" s="47" t="str">
        <f>VLOOKUP(M165,Revistas!$B$2:$H$64092,4,FALSE)</f>
        <v>CARDIAC &amp; CARDIOVASCULAR SYSTEMS - SCIE</v>
      </c>
      <c r="H165" s="47" t="str">
        <f>VLOOKUP(M165,Revistas!$B$2:$H$64092,5,FALSE)</f>
        <v>20/124</v>
      </c>
      <c r="I165" s="47" t="str">
        <f>VLOOKUP(M165,Revistas!$B$2:$H$64092,6,FALSE)</f>
        <v>NO</v>
      </c>
      <c r="J165" s="47" t="s">
        <v>970</v>
      </c>
      <c r="K165" s="47" t="s">
        <v>908</v>
      </c>
      <c r="L165" s="47">
        <v>1</v>
      </c>
      <c r="M165" s="47" t="s">
        <v>554</v>
      </c>
      <c r="N165" s="48">
        <v>37135</v>
      </c>
      <c r="O165" s="47">
        <v>2016</v>
      </c>
      <c r="P165" s="47">
        <v>218</v>
      </c>
      <c r="Q165" s="47"/>
      <c r="R165" s="47">
        <v>83</v>
      </c>
      <c r="S165" s="47">
        <v>88</v>
      </c>
    </row>
    <row r="166" spans="1:57">
      <c r="A166" s="23" t="s">
        <v>2472</v>
      </c>
      <c r="B166" s="23" t="s">
        <v>2473</v>
      </c>
      <c r="C166" s="23" t="s">
        <v>1323</v>
      </c>
      <c r="D166" s="47" t="s">
        <v>103</v>
      </c>
      <c r="E166" s="47">
        <f>VLOOKUP(M166,Revistas!$B$2:$H$64092,2,FALSE)</f>
        <v>4.085</v>
      </c>
      <c r="F166" s="47" t="str">
        <f>VLOOKUP(M166,Revistas!$B$2:$H$64092,3,FALSE)</f>
        <v>Q1</v>
      </c>
      <c r="G166" s="47" t="str">
        <f>VLOOKUP(M166,Revistas!$B$2:$H$64092,4,FALSE)</f>
        <v>UROLOGY &amp; NEPHROLOGY - SCIE;</v>
      </c>
      <c r="H166" s="47" t="str">
        <f>VLOOKUP(M166,Revistas!$B$2:$H$64092,5,FALSE)</f>
        <v>77/11</v>
      </c>
      <c r="I166" s="47" t="str">
        <f>VLOOKUP(M166,Revistas!$B$2:$H$64092,6,FALSE)</f>
        <v>NO</v>
      </c>
      <c r="J166" s="47" t="s">
        <v>2474</v>
      </c>
      <c r="K166" s="47"/>
      <c r="L166" s="47">
        <v>0</v>
      </c>
      <c r="M166" s="47" t="s">
        <v>1325</v>
      </c>
      <c r="N166" s="47" t="s">
        <v>206</v>
      </c>
      <c r="O166" s="47">
        <v>2016</v>
      </c>
      <c r="P166" s="47">
        <v>31</v>
      </c>
      <c r="Q166" s="47"/>
      <c r="R166" s="47">
        <v>293</v>
      </c>
      <c r="S166" s="47">
        <v>294</v>
      </c>
    </row>
    <row r="167" spans="1:57">
      <c r="A167" s="23" t="s">
        <v>2490</v>
      </c>
      <c r="B167" s="23" t="s">
        <v>2491</v>
      </c>
      <c r="C167" s="23" t="s">
        <v>1323</v>
      </c>
      <c r="D167" s="47" t="s">
        <v>103</v>
      </c>
      <c r="E167" s="47">
        <f>VLOOKUP(M167,Revistas!$B$2:$H$64092,2,FALSE)</f>
        <v>4.085</v>
      </c>
      <c r="F167" s="47" t="str">
        <f>VLOOKUP(M167,Revistas!$B$2:$H$64092,3,FALSE)</f>
        <v>Q1</v>
      </c>
      <c r="G167" s="47" t="str">
        <f>VLOOKUP(M167,Revistas!$B$2:$H$64092,4,FALSE)</f>
        <v>UROLOGY &amp; NEPHROLOGY - SCIE;</v>
      </c>
      <c r="H167" s="47" t="str">
        <f>VLOOKUP(M167,Revistas!$B$2:$H$64092,5,FALSE)</f>
        <v>77/11</v>
      </c>
      <c r="I167" s="47" t="str">
        <f>VLOOKUP(M167,Revistas!$B$2:$H$64092,6,FALSE)</f>
        <v>NO</v>
      </c>
      <c r="J167" s="47" t="s">
        <v>2492</v>
      </c>
      <c r="K167" s="47"/>
      <c r="L167" s="47">
        <v>0</v>
      </c>
      <c r="M167" s="47" t="s">
        <v>1325</v>
      </c>
      <c r="N167" s="47" t="s">
        <v>206</v>
      </c>
      <c r="O167" s="47">
        <v>2016</v>
      </c>
      <c r="P167" s="47">
        <v>31</v>
      </c>
      <c r="Q167" s="47"/>
      <c r="R167" s="47">
        <v>1542</v>
      </c>
      <c r="S167" s="47">
        <v>1542</v>
      </c>
    </row>
    <row r="168" spans="1:57">
      <c r="A168" s="23" t="s">
        <v>4177</v>
      </c>
      <c r="B168" s="23" t="s">
        <v>4178</v>
      </c>
      <c r="C168" s="23" t="s">
        <v>1705</v>
      </c>
      <c r="D168" s="47" t="s">
        <v>103</v>
      </c>
      <c r="E168" s="47">
        <f>VLOOKUP(M168,Revistas!$B$2:$H$64092,2,FALSE)</f>
        <v>3.097</v>
      </c>
      <c r="F168" s="47" t="str">
        <f>VLOOKUP(M168,Revistas!$B$2:$H$64092,3,FALSE)</f>
        <v>Q2</v>
      </c>
      <c r="G168" s="47" t="str">
        <f>VLOOKUP(M168,Revistas!$B$2:$H$64092,4,FALSE)</f>
        <v>TOXICOLOGY - SCIE;</v>
      </c>
      <c r="H168" s="47" t="str">
        <f>VLOOKUP(M168,Revistas!$B$2:$H$64092,5,FALSE)</f>
        <v>24/90</v>
      </c>
      <c r="I168" s="47" t="str">
        <f>VLOOKUP(M168,Revistas!$B$2:$H$64092,6,FALSE)</f>
        <v>NO</v>
      </c>
      <c r="J168" s="47" t="s">
        <v>4179</v>
      </c>
      <c r="K168" s="47"/>
      <c r="L168" s="47">
        <v>0</v>
      </c>
      <c r="M168" s="47" t="s">
        <v>1707</v>
      </c>
      <c r="N168" s="47" t="s">
        <v>75</v>
      </c>
      <c r="O168" s="47">
        <v>2016</v>
      </c>
      <c r="P168" s="47">
        <v>119</v>
      </c>
      <c r="Q168" s="47"/>
      <c r="R168" s="47">
        <v>32</v>
      </c>
      <c r="S168" s="47">
        <v>32</v>
      </c>
      <c r="T168" s="29"/>
    </row>
    <row r="169" spans="1:57">
      <c r="A169" s="23" t="s">
        <v>7334</v>
      </c>
      <c r="B169" s="23" t="s">
        <v>7335</v>
      </c>
      <c r="C169" s="23" t="s">
        <v>6278</v>
      </c>
      <c r="D169" s="47" t="s">
        <v>215</v>
      </c>
      <c r="E169" s="47">
        <f>VLOOKUP(M169,Revistas!$B$2:$H$64092,2,FALSE)</f>
        <v>3.0289999999999999</v>
      </c>
      <c r="F169" s="47" t="str">
        <f>VLOOKUP(M169,Revistas!$B$2:$H$64092,3,FALSE)</f>
        <v>Q1</v>
      </c>
      <c r="G169" s="47" t="str">
        <f>VLOOKUP(M169,Revistas!$B$2:$H$64092,4,FALSE)</f>
        <v>DERMATOLOGY - SCIE</v>
      </c>
      <c r="H169" s="47" t="str">
        <f>VLOOKUP(M169,Revistas!$B$2:$H$64092,5,FALSE)</f>
        <v>61/10</v>
      </c>
      <c r="I169" s="47" t="str">
        <f>VLOOKUP(M169,Revistas!$B$2:$H$64092,6,FALSE)</f>
        <v>NO</v>
      </c>
      <c r="J169" s="47" t="s">
        <v>7336</v>
      </c>
      <c r="K169" s="47" t="s">
        <v>7337</v>
      </c>
      <c r="L169" s="47">
        <v>0</v>
      </c>
      <c r="M169" s="47" t="s">
        <v>6279</v>
      </c>
      <c r="N169" s="47" t="s">
        <v>393</v>
      </c>
      <c r="O169" s="47">
        <v>2016</v>
      </c>
      <c r="P169" s="47">
        <v>30</v>
      </c>
      <c r="Q169" s="47">
        <v>12</v>
      </c>
      <c r="R169" s="47" t="s">
        <v>7338</v>
      </c>
      <c r="S169" s="47" t="s">
        <v>7339</v>
      </c>
    </row>
    <row r="170" spans="1:57">
      <c r="A170" s="23" t="s">
        <v>2034</v>
      </c>
      <c r="B170" s="23" t="s">
        <v>2035</v>
      </c>
      <c r="C170" s="23" t="s">
        <v>1992</v>
      </c>
      <c r="D170" s="47" t="s">
        <v>19</v>
      </c>
      <c r="E170" s="47">
        <f>VLOOKUP(M170,Revistas!$B$2:$H$64092,2,FALSE)</f>
        <v>2.9079999999999999</v>
      </c>
      <c r="F170" s="47" t="str">
        <f>VLOOKUP(M170,Revistas!$B$2:$H$64092,3,FALSE)</f>
        <v>Q2</v>
      </c>
      <c r="G170" s="47" t="str">
        <f>VLOOKUP(M170,Revistas!$B$2:$H$64092,4,FALSE)</f>
        <v>PHARMACOLOGY &amp; PHARMACY - SCIE</v>
      </c>
      <c r="H170" s="47" t="str">
        <f>VLOOKUP(M170,Revistas!$B$2:$H$64092,5,FALSE)</f>
        <v>82/255</v>
      </c>
      <c r="I170" s="47" t="str">
        <f>VLOOKUP(M170,Revistas!$B$2:$H$64092,6,FALSE)</f>
        <v>NO</v>
      </c>
      <c r="J170" s="47" t="s">
        <v>2036</v>
      </c>
      <c r="K170" s="47" t="s">
        <v>2037</v>
      </c>
      <c r="L170" s="47">
        <v>1</v>
      </c>
      <c r="M170" s="47" t="s">
        <v>1994</v>
      </c>
      <c r="N170" s="47" t="s">
        <v>15</v>
      </c>
      <c r="O170" s="47">
        <v>2016</v>
      </c>
      <c r="P170" s="47">
        <v>25</v>
      </c>
      <c r="Q170" s="47"/>
      <c r="R170" s="47">
        <v>29</v>
      </c>
      <c r="S170" s="47">
        <v>38</v>
      </c>
    </row>
    <row r="171" spans="1:57">
      <c r="A171" s="23" t="s">
        <v>2030</v>
      </c>
      <c r="B171" s="23" t="s">
        <v>2031</v>
      </c>
      <c r="C171" s="23" t="s">
        <v>1992</v>
      </c>
      <c r="D171" s="47" t="s">
        <v>19</v>
      </c>
      <c r="E171" s="47">
        <f>VLOOKUP(M171,Revistas!$B$2:$H$64092,2,FALSE)</f>
        <v>2.9079999999999999</v>
      </c>
      <c r="F171" s="47" t="str">
        <f>VLOOKUP(M171,Revistas!$B$2:$H$64092,3,FALSE)</f>
        <v>Q2</v>
      </c>
      <c r="G171" s="47" t="str">
        <f>VLOOKUP(M171,Revistas!$B$2:$H$64092,4,FALSE)</f>
        <v>PHARMACOLOGY &amp; PHARMACY - SCIE</v>
      </c>
      <c r="H171" s="47" t="str">
        <f>VLOOKUP(M171,Revistas!$B$2:$H$64092,5,FALSE)</f>
        <v>82/255</v>
      </c>
      <c r="I171" s="47" t="str">
        <f>VLOOKUP(M171,Revistas!$B$2:$H$64092,6,FALSE)</f>
        <v>NO</v>
      </c>
      <c r="J171" s="47" t="s">
        <v>2032</v>
      </c>
      <c r="K171" s="47" t="s">
        <v>2033</v>
      </c>
      <c r="L171" s="47">
        <v>4</v>
      </c>
      <c r="M171" s="47" t="s">
        <v>1994</v>
      </c>
      <c r="N171" s="47" t="s">
        <v>15</v>
      </c>
      <c r="O171" s="47">
        <v>2016</v>
      </c>
      <c r="P171" s="47">
        <v>25</v>
      </c>
      <c r="Q171" s="47"/>
      <c r="R171" s="47">
        <v>11</v>
      </c>
      <c r="S171" s="47">
        <v>20</v>
      </c>
    </row>
    <row r="172" spans="1:57">
      <c r="A172" s="23" t="s">
        <v>2554</v>
      </c>
      <c r="B172" s="23" t="s">
        <v>2555</v>
      </c>
      <c r="C172" s="23" t="s">
        <v>2556</v>
      </c>
      <c r="D172" s="47" t="s">
        <v>103</v>
      </c>
      <c r="E172" s="47">
        <f>VLOOKUP(M172,Revistas!$B$2:$H$64092,2,FALSE)</f>
        <v>1.7909999999999999</v>
      </c>
      <c r="F172" s="47" t="str">
        <f>VLOOKUP(M172,Revistas!$B$2:$H$64092,3,FALSE)</f>
        <v>Q2</v>
      </c>
      <c r="G172" s="47" t="str">
        <f>VLOOKUP(M172,Revistas!$B$2:$H$64092,4,FALSE)</f>
        <v>PEDIATRICS - SCIE</v>
      </c>
      <c r="H172" s="47" t="str">
        <f>VLOOKUP(M172,Revistas!$B$2:$H$64092,5,FALSE)</f>
        <v>47/120</v>
      </c>
      <c r="I172" s="47" t="str">
        <f>VLOOKUP(M172,Revistas!$B$2:$H$64092,6,FALSE)</f>
        <v>NO</v>
      </c>
      <c r="J172" s="47" t="s">
        <v>2557</v>
      </c>
      <c r="K172" s="47"/>
      <c r="L172" s="47">
        <v>0</v>
      </c>
      <c r="M172" s="47" t="s">
        <v>2558</v>
      </c>
      <c r="N172" s="47" t="s">
        <v>548</v>
      </c>
      <c r="O172" s="47">
        <v>2016</v>
      </c>
      <c r="P172" s="47">
        <v>175</v>
      </c>
      <c r="Q172" s="47">
        <v>11</v>
      </c>
      <c r="R172" s="47">
        <v>1582</v>
      </c>
      <c r="S172" s="47">
        <v>1582</v>
      </c>
    </row>
    <row r="173" spans="1:57">
      <c r="A173" s="23" t="s">
        <v>4300</v>
      </c>
      <c r="B173" s="23" t="s">
        <v>4301</v>
      </c>
      <c r="C173" s="23" t="s">
        <v>4302</v>
      </c>
      <c r="D173" s="47" t="s">
        <v>103</v>
      </c>
      <c r="E173" s="47">
        <f>VLOOKUP(M173,Revistas!$B$2:$H$64092,2,FALSE)</f>
        <v>5.5960000000000001</v>
      </c>
      <c r="F173" s="47" t="str">
        <f>VLOOKUP(M173,Revistas!$B$2:$H$64092,3,FALSE)</f>
        <v>Q1</v>
      </c>
      <c r="G173" s="47" t="str">
        <f>VLOOKUP(M173,Revistas!$B$2:$H$64092,4,FALSE)</f>
        <v>SURGERY - SCIE</v>
      </c>
      <c r="H173" s="47" t="str">
        <f>VLOOKUP(M173,Revistas!$B$2:$H$64092,5,FALSE)</f>
        <v>7/200</v>
      </c>
      <c r="I173" s="47" t="str">
        <f>VLOOKUP(M173,Revistas!$B$2:$H$64092,6,FALSE)</f>
        <v>SI</v>
      </c>
      <c r="J173" s="47" t="s">
        <v>4303</v>
      </c>
      <c r="K173" s="47"/>
      <c r="L173" s="47">
        <v>0</v>
      </c>
      <c r="M173" s="47" t="s">
        <v>4304</v>
      </c>
      <c r="N173" s="47" t="s">
        <v>240</v>
      </c>
      <c r="O173" s="47">
        <v>2016</v>
      </c>
      <c r="P173" s="47">
        <v>103</v>
      </c>
      <c r="Q173" s="47"/>
      <c r="R173" s="47">
        <v>3</v>
      </c>
      <c r="S173" s="47">
        <v>3</v>
      </c>
    </row>
    <row r="174" spans="1:57">
      <c r="A174" s="23" t="s">
        <v>4268</v>
      </c>
      <c r="B174" s="23" t="s">
        <v>4269</v>
      </c>
      <c r="C174" s="23" t="s">
        <v>1169</v>
      </c>
      <c r="D174" s="47" t="s">
        <v>19</v>
      </c>
      <c r="E174" s="47">
        <f>VLOOKUP(M174,Revistas!$B$2:$H$64092,2,FALSE)</f>
        <v>2.673</v>
      </c>
      <c r="F174" s="47" t="str">
        <f>VLOOKUP(M174,Revistas!$B$2:$H$64092,3,FALSE)</f>
        <v>Q2</v>
      </c>
      <c r="G174" s="47" t="str">
        <f>VLOOKUP(M174,Revistas!$B$2:$H$64092,4,FALSE)</f>
        <v>HEMATOLOGY - SCIE</v>
      </c>
      <c r="H174" s="47" t="str">
        <f>VLOOKUP(M174,Revistas!$B$2:$H$64092,5,FALSE)</f>
        <v>35/70</v>
      </c>
      <c r="I174" s="47" t="str">
        <f>VLOOKUP(M174,Revistas!$B$2:$H$64092,6,FALSE)</f>
        <v>NO</v>
      </c>
      <c r="J174" s="47" t="s">
        <v>4270</v>
      </c>
      <c r="K174" s="47" t="s">
        <v>4271</v>
      </c>
      <c r="L174" s="47">
        <v>0</v>
      </c>
      <c r="M174" s="47" t="s">
        <v>1172</v>
      </c>
      <c r="N174" s="47" t="s">
        <v>15</v>
      </c>
      <c r="O174" s="47">
        <v>2016</v>
      </c>
      <c r="P174" s="47">
        <v>22</v>
      </c>
      <c r="Q174" s="47">
        <v>2</v>
      </c>
      <c r="R174" s="47" t="s">
        <v>4272</v>
      </c>
      <c r="S174" s="47" t="s">
        <v>4273</v>
      </c>
    </row>
    <row r="175" spans="1:57">
      <c r="A175" s="23" t="s">
        <v>2737</v>
      </c>
      <c r="B175" s="23" t="s">
        <v>2738</v>
      </c>
      <c r="C175" s="23" t="s">
        <v>2739</v>
      </c>
      <c r="D175" s="47" t="s">
        <v>294</v>
      </c>
      <c r="E175" s="47">
        <f>VLOOKUP(M175,Revistas!$B$2:$H$64092,2,FALSE)</f>
        <v>0.8</v>
      </c>
      <c r="F175" s="47" t="str">
        <f>VLOOKUP(M175,Revistas!$B$2:$H$64092,3,FALSE)</f>
        <v>Q4</v>
      </c>
      <c r="G175" s="47" t="str">
        <f>VLOOKUP(M175,Revistas!$B$2:$H$64092,4,FALSE)</f>
        <v>GASTROENTEROLOGY &amp; HEPATOLOGY - SCIE</v>
      </c>
      <c r="H175" s="47" t="str">
        <f>VLOOKUP(M175,Revistas!$B$2:$H$64092,5,FALSE)</f>
        <v>71/79</v>
      </c>
      <c r="I175" s="47" t="str">
        <f>VLOOKUP(M175,Revistas!$B$2:$H$64092,6,FALSE)</f>
        <v>NO</v>
      </c>
      <c r="J175" s="47" t="s">
        <v>2740</v>
      </c>
      <c r="K175" s="47" t="s">
        <v>2741</v>
      </c>
      <c r="L175" s="47">
        <v>0</v>
      </c>
      <c r="M175" s="47" t="s">
        <v>2742</v>
      </c>
      <c r="N175" s="47" t="s">
        <v>548</v>
      </c>
      <c r="O175" s="47">
        <v>2016</v>
      </c>
      <c r="P175" s="47">
        <v>39</v>
      </c>
      <c r="Q175" s="47">
        <v>9</v>
      </c>
      <c r="R175" s="47">
        <v>571</v>
      </c>
      <c r="S175" s="47">
        <v>573</v>
      </c>
    </row>
    <row r="176" spans="1:57">
      <c r="A176" s="23" t="s">
        <v>3079</v>
      </c>
      <c r="B176" s="23" t="s">
        <v>3080</v>
      </c>
      <c r="C176" s="23" t="s">
        <v>3081</v>
      </c>
      <c r="D176" s="47" t="s">
        <v>19</v>
      </c>
      <c r="E176" s="47">
        <f>VLOOKUP(M176,Revistas!$B$2:$H$64092,2,FALSE)</f>
        <v>0.434</v>
      </c>
      <c r="F176" s="47" t="str">
        <f>VLOOKUP(M176,Revistas!$B$2:$H$64092,3,FALSE)</f>
        <v>Q4</v>
      </c>
      <c r="G176" s="47" t="str">
        <f>VLOOKUP(M176,Revistas!$B$2:$H$64092,4,FALSE)</f>
        <v>OBSTETRICS &amp; GYNECOLOGY - SCIE</v>
      </c>
      <c r="H176" s="47" t="str">
        <f>VLOOKUP(M176,Revistas!$B$2:$H$64092,5,FALSE)</f>
        <v>80/80</v>
      </c>
      <c r="I176" s="47" t="str">
        <f>VLOOKUP(M176,Revistas!$B$2:$H$64092,6,FALSE)</f>
        <v>NO</v>
      </c>
      <c r="J176" s="47" t="s">
        <v>3082</v>
      </c>
      <c r="K176" s="47" t="s">
        <v>3083</v>
      </c>
      <c r="L176" s="47">
        <v>0</v>
      </c>
      <c r="M176" s="47" t="s">
        <v>3084</v>
      </c>
      <c r="N176" s="47"/>
      <c r="O176" s="47">
        <v>2016</v>
      </c>
      <c r="P176" s="47">
        <v>43</v>
      </c>
      <c r="Q176" s="47">
        <v>3</v>
      </c>
      <c r="R176" s="47">
        <v>443</v>
      </c>
      <c r="S176" s="47">
        <v>445</v>
      </c>
    </row>
    <row r="177" spans="1:57">
      <c r="A177" s="23" t="s">
        <v>3037</v>
      </c>
      <c r="B177" s="23" t="s">
        <v>3038</v>
      </c>
      <c r="C177" s="23" t="s">
        <v>3039</v>
      </c>
      <c r="D177" s="47" t="s">
        <v>19</v>
      </c>
      <c r="E177" s="47">
        <f>VLOOKUP(M177,Revistas!$B$2:$H$64092,2,FALSE)</f>
        <v>3.6549999999999998</v>
      </c>
      <c r="F177" s="47" t="str">
        <f>VLOOKUP(M177,Revistas!$B$2:$H$64092,3,FALSE)</f>
        <v>Q1</v>
      </c>
      <c r="G177" s="47" t="str">
        <f>VLOOKUP(M177,Revistas!$B$2:$H$64092,4,FALSE)</f>
        <v>SURGERY - SCIE;</v>
      </c>
      <c r="H177" s="47" t="str">
        <f>VLOOKUP(M177,Revistas!$B$2:$H$64092,5,FALSE)</f>
        <v>16/200</v>
      </c>
      <c r="I177" s="47" t="str">
        <f>VLOOKUP(M177,Revistas!$B$2:$H$64092,6,FALSE)</f>
        <v>SI</v>
      </c>
      <c r="J177" s="47" t="s">
        <v>3040</v>
      </c>
      <c r="K177" s="47" t="s">
        <v>3041</v>
      </c>
      <c r="L177" s="47">
        <v>3</v>
      </c>
      <c r="M177" s="47" t="s">
        <v>3042</v>
      </c>
      <c r="N177" s="47" t="s">
        <v>99</v>
      </c>
      <c r="O177" s="47">
        <v>2016</v>
      </c>
      <c r="P177" s="47">
        <v>23</v>
      </c>
      <c r="Q177" s="47">
        <v>9</v>
      </c>
      <c r="R177" s="47">
        <v>2959</v>
      </c>
      <c r="S177" s="47">
        <v>2965</v>
      </c>
    </row>
    <row r="178" spans="1:57">
      <c r="A178" s="23" t="s">
        <v>3011</v>
      </c>
      <c r="B178" s="23" t="s">
        <v>3012</v>
      </c>
      <c r="C178" s="23" t="s">
        <v>3013</v>
      </c>
      <c r="D178" s="47" t="s">
        <v>103</v>
      </c>
      <c r="E178" s="47">
        <f>VLOOKUP(M178,Revistas!$B$2:$H$64092,2,FALSE)</f>
        <v>2.1160000000000001</v>
      </c>
      <c r="F178" s="47" t="str">
        <f>VLOOKUP(M178,Revistas!$B$2:$H$64092,3,FALSE)</f>
        <v>Q2</v>
      </c>
      <c r="G178" s="47" t="str">
        <f>VLOOKUP(M178,Revistas!$B$2:$H$64092,4,FALSE)</f>
        <v>OBSTETRICS &amp; GYNECOLOGY - SCIE;</v>
      </c>
      <c r="H178" s="47" t="str">
        <f>VLOOKUP(M178,Revistas!$B$2:$H$64092,5,FALSE)</f>
        <v>80/31</v>
      </c>
      <c r="I178" s="47" t="str">
        <f>VLOOKUP(M178,Revistas!$B$2:$H$64092,6,FALSE)</f>
        <v>NO</v>
      </c>
      <c r="J178" s="47" t="s">
        <v>3014</v>
      </c>
      <c r="K178" s="47"/>
      <c r="L178" s="47">
        <v>0</v>
      </c>
      <c r="M178" s="47" t="s">
        <v>3015</v>
      </c>
      <c r="N178" s="47" t="s">
        <v>75</v>
      </c>
      <c r="O178" s="47">
        <v>2016</v>
      </c>
      <c r="P178" s="47">
        <v>26</v>
      </c>
      <c r="Q178" s="47"/>
      <c r="R178" s="47">
        <v>39</v>
      </c>
      <c r="S178" s="47">
        <v>39</v>
      </c>
    </row>
    <row r="179" spans="1:57">
      <c r="A179" s="23" t="s">
        <v>160</v>
      </c>
      <c r="B179" s="23" t="s">
        <v>161</v>
      </c>
      <c r="C179" s="23" t="s">
        <v>162</v>
      </c>
      <c r="D179" s="47" t="s">
        <v>19</v>
      </c>
      <c r="E179" s="47">
        <f>VLOOKUP(M179,Revistas!$B$2:$H$64092,2,FALSE)</f>
        <v>5.3970000000000002</v>
      </c>
      <c r="F179" s="47" t="str">
        <f>VLOOKUP(M179,Revistas!$B$2:$H$64092,3,FALSE)</f>
        <v>Q1</v>
      </c>
      <c r="G179" s="47" t="str">
        <f>VLOOKUP(M179,Revistas!$B$2:$H$64092,4,FALSE)</f>
        <v>NEUROSCIENCES - SCIE</v>
      </c>
      <c r="H179" s="47" t="str">
        <f>VLOOKUP(M179,Revistas!$B$2:$H$64092,5,FALSE)</f>
        <v>32/256</v>
      </c>
      <c r="I179" s="47" t="str">
        <f>VLOOKUP(M179,Revistas!$B$2:$H$64092,6,FALSE)</f>
        <v>NO</v>
      </c>
      <c r="J179" s="47" t="s">
        <v>163</v>
      </c>
      <c r="K179" s="47" t="s">
        <v>164</v>
      </c>
      <c r="L179" s="47">
        <v>1</v>
      </c>
      <c r="M179" s="47" t="s">
        <v>165</v>
      </c>
      <c r="N179" s="47" t="s">
        <v>153</v>
      </c>
      <c r="O179" s="47">
        <v>2016</v>
      </c>
      <c r="P179" s="47">
        <v>53</v>
      </c>
      <c r="Q179" s="47">
        <v>5</v>
      </c>
      <c r="R179" s="47">
        <v>3338</v>
      </c>
      <c r="S179" s="47">
        <v>3348</v>
      </c>
    </row>
    <row r="180" spans="1:57">
      <c r="A180" s="23" t="s">
        <v>2171</v>
      </c>
      <c r="B180" s="23" t="s">
        <v>2172</v>
      </c>
      <c r="C180" s="23" t="s">
        <v>2118</v>
      </c>
      <c r="D180" s="47" t="s">
        <v>103</v>
      </c>
      <c r="E180" s="47">
        <f>VLOOKUP(M180,Revistas!$B$2:$H$64092,2,FALSE)</f>
        <v>2.6339999999999999</v>
      </c>
      <c r="F180" s="47" t="str">
        <f>VLOOKUP(M180,Revistas!$B$2:$H$64092,3,FALSE)</f>
        <v>Q1</v>
      </c>
      <c r="G180" s="47" t="str">
        <f>VLOOKUP(M180,Revistas!$B$2:$H$64092,4,FALSE)</f>
        <v>PEDIATRICS - SCIE;</v>
      </c>
      <c r="H180" s="47" t="str">
        <f>VLOOKUP(M180,Revistas!$B$2:$H$64092,5,FALSE)</f>
        <v>20/120</v>
      </c>
      <c r="I180" s="47" t="str">
        <f>VLOOKUP(M180,Revistas!$B$2:$H$64092,6,FALSE)</f>
        <v>NO</v>
      </c>
      <c r="J180" s="47" t="s">
        <v>2173</v>
      </c>
      <c r="K180" s="47"/>
      <c r="L180" s="47">
        <v>0</v>
      </c>
      <c r="M180" s="47" t="s">
        <v>2120</v>
      </c>
      <c r="N180" s="47" t="s">
        <v>189</v>
      </c>
      <c r="O180" s="47">
        <v>2016</v>
      </c>
      <c r="P180" s="47">
        <v>63</v>
      </c>
      <c r="Q180" s="47"/>
      <c r="R180" s="47" t="s">
        <v>1662</v>
      </c>
      <c r="S180" s="47" t="s">
        <v>1662</v>
      </c>
    </row>
    <row r="181" spans="1:57">
      <c r="A181" s="23" t="s">
        <v>2171</v>
      </c>
      <c r="B181" s="23" t="s">
        <v>2185</v>
      </c>
      <c r="C181" s="23" t="s">
        <v>1240</v>
      </c>
      <c r="D181" s="47" t="s">
        <v>103</v>
      </c>
      <c r="E181" s="47">
        <f>VLOOKUP(M181,Revistas!$B$2:$H$64092,2,FALSE)</f>
        <v>3.6360000000000001</v>
      </c>
      <c r="F181" s="47" t="str">
        <f>VLOOKUP(M181,Revistas!$B$2:$H$64092,3,FALSE)</f>
        <v>Q2</v>
      </c>
      <c r="G181" s="47" t="str">
        <f>VLOOKUP(M181,Revistas!$B$2:$H$64092,4,FALSE)</f>
        <v>ONCOLOGY - SCIE</v>
      </c>
      <c r="H181" s="47" t="str">
        <f>VLOOKUP(M181,Revistas!$B$2:$H$64092,5,FALSE)</f>
        <v>71/213</v>
      </c>
      <c r="I181" s="47" t="str">
        <f>VLOOKUP(M181,Revistas!$B$2:$H$64092,6,FALSE)</f>
        <v>NO</v>
      </c>
      <c r="J181" s="47" t="s">
        <v>2186</v>
      </c>
      <c r="K181" s="47"/>
      <c r="L181" s="47">
        <v>0</v>
      </c>
      <c r="M181" s="47" t="s">
        <v>1242</v>
      </c>
      <c r="N181" s="47" t="s">
        <v>15</v>
      </c>
      <c r="O181" s="47">
        <v>2016</v>
      </c>
      <c r="P181" s="47">
        <v>51</v>
      </c>
      <c r="Q181" s="47"/>
      <c r="R181" s="47" t="s">
        <v>2187</v>
      </c>
      <c r="S181" s="47" t="s">
        <v>2187</v>
      </c>
    </row>
    <row r="182" spans="1:57">
      <c r="A182" s="23" t="s">
        <v>2815</v>
      </c>
      <c r="B182" s="23" t="s">
        <v>2816</v>
      </c>
      <c r="C182" s="23" t="s">
        <v>1997</v>
      </c>
      <c r="D182" s="47" t="s">
        <v>103</v>
      </c>
      <c r="E182" s="47">
        <f>VLOOKUP(M182,Revistas!$B$2:$H$64092,2,FALSE)</f>
        <v>6.335</v>
      </c>
      <c r="F182" s="47" t="str">
        <f>VLOOKUP(M182,Revistas!$B$2:$H$64092,3,FALSE)</f>
        <v>Q1</v>
      </c>
      <c r="G182" s="47" t="str">
        <f>VLOOKUP(M182,Revistas!$B$2:$H$64092,4,FALSE)</f>
        <v>ALLERGY - SCIE;</v>
      </c>
      <c r="H182" s="47" t="str">
        <f>VLOOKUP(M182,Revistas!$B$2:$H$64092,5,FALSE)</f>
        <v>2 DE 25</v>
      </c>
      <c r="I182" s="47" t="str">
        <f>VLOOKUP(M182,Revistas!$B$2:$H$64092,6,FALSE)</f>
        <v>SI</v>
      </c>
      <c r="J182" s="47" t="s">
        <v>2817</v>
      </c>
      <c r="K182" s="47"/>
      <c r="L182" s="47">
        <v>0</v>
      </c>
      <c r="M182" s="47" t="s">
        <v>1999</v>
      </c>
      <c r="N182" s="47" t="s">
        <v>127</v>
      </c>
      <c r="O182" s="47">
        <v>2016</v>
      </c>
      <c r="P182" s="47">
        <v>71</v>
      </c>
      <c r="Q182" s="47"/>
      <c r="R182" s="47">
        <v>345</v>
      </c>
      <c r="S182" s="47">
        <v>345</v>
      </c>
    </row>
    <row r="183" spans="1:57">
      <c r="A183" s="23" t="s">
        <v>3628</v>
      </c>
      <c r="B183" s="23" t="s">
        <v>3629</v>
      </c>
      <c r="C183" s="23" t="s">
        <v>3630</v>
      </c>
      <c r="D183" s="47" t="s">
        <v>19</v>
      </c>
      <c r="E183" s="47">
        <f>VLOOKUP(M183,Revistas!$B$2:$H$64092,2,FALSE)</f>
        <v>9.5470000000000006</v>
      </c>
      <c r="F183" s="47" t="str">
        <f>VLOOKUP(M183,Revistas!$B$2:$H$64092,3,FALSE)</f>
        <v>Q1</v>
      </c>
      <c r="G183" s="47" t="str">
        <f>VLOOKUP(M183,Revistas!$B$2:$H$64092,4,FALSE)</f>
        <v>MEDICINE, RESEARCH &amp; EXPERIMENTAL - SCIE</v>
      </c>
      <c r="H183" s="47" t="str">
        <f>VLOOKUP(M183,Revistas!$B$2:$H$64092,5,FALSE)</f>
        <v>7/124</v>
      </c>
      <c r="I183" s="47" t="str">
        <f>VLOOKUP(M183,Revistas!$B$2:$H$64092,6,FALSE)</f>
        <v>SI</v>
      </c>
      <c r="J183" s="47" t="s">
        <v>3631</v>
      </c>
      <c r="K183" s="47" t="s">
        <v>3632</v>
      </c>
      <c r="L183" s="47">
        <v>0</v>
      </c>
      <c r="M183" s="47" t="s">
        <v>3633</v>
      </c>
      <c r="N183" s="47" t="s">
        <v>15</v>
      </c>
      <c r="O183" s="47">
        <v>2016</v>
      </c>
      <c r="P183" s="47">
        <v>8</v>
      </c>
      <c r="Q183" s="47">
        <v>3</v>
      </c>
      <c r="R183" s="47">
        <v>191</v>
      </c>
      <c r="S183" s="47">
        <v>207</v>
      </c>
      <c r="AZ183" s="29"/>
      <c r="BA183" s="29"/>
      <c r="BB183" s="29"/>
      <c r="BC183" s="29"/>
      <c r="BD183" s="29"/>
      <c r="BE183" s="29"/>
    </row>
    <row r="184" spans="1:57">
      <c r="A184" s="23" t="s">
        <v>2277</v>
      </c>
      <c r="B184" s="23" t="s">
        <v>2278</v>
      </c>
      <c r="C184" s="23" t="s">
        <v>2279</v>
      </c>
      <c r="D184" s="47" t="s">
        <v>19</v>
      </c>
      <c r="E184" s="47">
        <f>VLOOKUP(M184,Revistas!$B$2:$H$64092,2,FALSE)</f>
        <v>3.8530000000000002</v>
      </c>
      <c r="F184" s="47" t="str">
        <f>VLOOKUP(M184,Revistas!$B$2:$H$64092,3,FALSE)</f>
        <v>Q1</v>
      </c>
      <c r="G184" s="47" t="str">
        <f>VLOOKUP(M184,Revistas!$B$2:$H$64092,4,FALSE)</f>
        <v>RESPIRATORY SYSTEM - SCIE</v>
      </c>
      <c r="H184" s="47" t="str">
        <f>VLOOKUP(M184,Revistas!$B$2:$H$64092,5,FALSE)</f>
        <v>58/11</v>
      </c>
      <c r="I184" s="47" t="str">
        <f>VLOOKUP(M184,Revistas!$B$2:$H$64092,6,FALSE)</f>
        <v>NO</v>
      </c>
      <c r="J184" s="47" t="s">
        <v>2280</v>
      </c>
      <c r="K184" s="47" t="s">
        <v>2281</v>
      </c>
      <c r="L184" s="47">
        <v>1</v>
      </c>
      <c r="M184" s="47" t="s">
        <v>2282</v>
      </c>
      <c r="N184" s="47" t="s">
        <v>206</v>
      </c>
      <c r="O184" s="47">
        <v>2016</v>
      </c>
      <c r="P184" s="47">
        <v>15</v>
      </c>
      <c r="Q184" s="47">
        <v>3</v>
      </c>
      <c r="R184" s="47">
        <v>357</v>
      </c>
      <c r="S184" s="47">
        <v>365</v>
      </c>
    </row>
    <row r="185" spans="1:57">
      <c r="A185" s="23" t="s">
        <v>2956</v>
      </c>
      <c r="B185" s="23" t="s">
        <v>2957</v>
      </c>
      <c r="C185" s="23" t="s">
        <v>831</v>
      </c>
      <c r="D185" s="47" t="s">
        <v>19</v>
      </c>
      <c r="E185" s="47">
        <f>VLOOKUP(M185,Revistas!$B$2:$H$64092,2,FALSE)</f>
        <v>2.1309999999999998</v>
      </c>
      <c r="F185" s="47" t="str">
        <f>VLOOKUP(M185,Revistas!$B$2:$H$64092,3,FALSE)</f>
        <v>Q3</v>
      </c>
      <c r="G185" s="47" t="str">
        <f>VLOOKUP(M185,Revistas!$B$2:$H$64092,4,FALSE)</f>
        <v>IMMUNOLOGY - SCIE;</v>
      </c>
      <c r="H185" s="47" t="str">
        <f>VLOOKUP(M185,Revistas!$B$2:$H$64092,5,FALSE)</f>
        <v>17/25</v>
      </c>
      <c r="I185" s="47" t="str">
        <f>VLOOKUP(M185,Revistas!$B$2:$H$64092,6,FALSE)</f>
        <v>NO</v>
      </c>
      <c r="J185" s="47" t="s">
        <v>2958</v>
      </c>
      <c r="K185" s="47" t="s">
        <v>2959</v>
      </c>
      <c r="L185" s="47">
        <v>0</v>
      </c>
      <c r="M185" s="47" t="s">
        <v>834</v>
      </c>
      <c r="N185" s="47"/>
      <c r="O185" s="47">
        <v>2016</v>
      </c>
      <c r="P185" s="47">
        <v>26</v>
      </c>
      <c r="Q185" s="47">
        <v>6</v>
      </c>
      <c r="R185" s="47">
        <v>398</v>
      </c>
      <c r="S185" s="47">
        <v>400</v>
      </c>
    </row>
    <row r="186" spans="1:57">
      <c r="A186" s="23" t="s">
        <v>2932</v>
      </c>
      <c r="B186" s="23" t="s">
        <v>2933</v>
      </c>
      <c r="C186" s="23" t="s">
        <v>2291</v>
      </c>
      <c r="D186" s="47" t="s">
        <v>103</v>
      </c>
      <c r="E186" s="47">
        <f>VLOOKUP(M186,Revistas!$B$2:$H$64092,2,FALSE)</f>
        <v>12.484999999999999</v>
      </c>
      <c r="F186" s="47" t="str">
        <f>VLOOKUP(M186,Revistas!$B$2:$H$64092,3,FALSE)</f>
        <v>Q1</v>
      </c>
      <c r="G186" s="47" t="str">
        <f>VLOOKUP(M186,Revistas!$B$2:$H$64092,4,FALSE)</f>
        <v>ALLERGY - SCIE;</v>
      </c>
      <c r="H186" s="47" t="str">
        <f>VLOOKUP(M186,Revistas!$B$2:$H$64092,5,FALSE)</f>
        <v>25 DE 1</v>
      </c>
      <c r="I186" s="47" t="str">
        <f>VLOOKUP(M186,Revistas!$B$2:$H$64092,6,FALSE)</f>
        <v>SI</v>
      </c>
      <c r="J186" s="47" t="s">
        <v>2934</v>
      </c>
      <c r="K186" s="47"/>
      <c r="L186" s="47">
        <v>0</v>
      </c>
      <c r="M186" s="47" t="s">
        <v>2294</v>
      </c>
      <c r="N186" s="47" t="s">
        <v>240</v>
      </c>
      <c r="O186" s="47">
        <v>2016</v>
      </c>
      <c r="P186" s="47">
        <v>137</v>
      </c>
      <c r="Q186" s="47">
        <v>2</v>
      </c>
      <c r="R186" s="47" t="s">
        <v>2935</v>
      </c>
      <c r="S186" s="47" t="s">
        <v>2935</v>
      </c>
      <c r="AZ186" s="29"/>
      <c r="BA186" s="29"/>
      <c r="BB186" s="29"/>
      <c r="BC186" s="29"/>
      <c r="BD186" s="29"/>
      <c r="BE186" s="29"/>
    </row>
    <row r="187" spans="1:57">
      <c r="A187" s="23" t="s">
        <v>2079</v>
      </c>
      <c r="B187" s="23" t="s">
        <v>2080</v>
      </c>
      <c r="C187" s="23" t="s">
        <v>831</v>
      </c>
      <c r="D187" s="47" t="s">
        <v>19</v>
      </c>
      <c r="E187" s="47">
        <f>VLOOKUP(M187,Revistas!$B$2:$H$64092,2,FALSE)</f>
        <v>2.1309999999999998</v>
      </c>
      <c r="F187" s="47" t="str">
        <f>VLOOKUP(M187,Revistas!$B$2:$H$64092,3,FALSE)</f>
        <v>Q3</v>
      </c>
      <c r="G187" s="47" t="str">
        <f>VLOOKUP(M187,Revistas!$B$2:$H$64092,4,FALSE)</f>
        <v>IMMUNOLOGY - SCIE;</v>
      </c>
      <c r="H187" s="47" t="str">
        <f>VLOOKUP(M187,Revistas!$B$2:$H$64092,5,FALSE)</f>
        <v>17/25</v>
      </c>
      <c r="I187" s="47" t="str">
        <f>VLOOKUP(M187,Revistas!$B$2:$H$64092,6,FALSE)</f>
        <v>NO</v>
      </c>
      <c r="J187" s="47" t="s">
        <v>2081</v>
      </c>
      <c r="K187" s="47" t="s">
        <v>2082</v>
      </c>
      <c r="L187" s="47">
        <v>0</v>
      </c>
      <c r="M187" s="47" t="s">
        <v>834</v>
      </c>
      <c r="N187" s="47"/>
      <c r="O187" s="47">
        <v>2016</v>
      </c>
      <c r="P187" s="47">
        <v>26</v>
      </c>
      <c r="Q187" s="47">
        <v>6</v>
      </c>
      <c r="R187" s="47">
        <v>383</v>
      </c>
      <c r="S187" s="47">
        <v>386</v>
      </c>
    </row>
    <row r="188" spans="1:57">
      <c r="A188" s="23" t="s">
        <v>1604</v>
      </c>
      <c r="B188" s="23" t="s">
        <v>1605</v>
      </c>
      <c r="C188" s="23" t="s">
        <v>1606</v>
      </c>
      <c r="D188" s="47" t="s">
        <v>103</v>
      </c>
      <c r="E188" s="47">
        <f>VLOOKUP(M188,Revistas!$B$2:$H$64092,2,FALSE)</f>
        <v>2.6469999999999998</v>
      </c>
      <c r="F188" s="47" t="str">
        <f>VLOOKUP(M188,Revistas!$B$2:$H$64092,3,FALSE)</f>
        <v>Q2</v>
      </c>
      <c r="G188" s="47" t="str">
        <f>VLOOKUP(M188,Revistas!$B$2:$H$64092,4,FALSE)</f>
        <v>VIROLOGY - SCIE</v>
      </c>
      <c r="H188" s="47" t="str">
        <f>VLOOKUP(M188,Revistas!$B$2:$H$64092,5,FALSE)</f>
        <v>16/33</v>
      </c>
      <c r="I188" s="47" t="str">
        <f>VLOOKUP(M188,Revistas!$B$2:$H$64092,6,FALSE)</f>
        <v>NO</v>
      </c>
      <c r="J188" s="47" t="s">
        <v>1607</v>
      </c>
      <c r="K188" s="47"/>
      <c r="L188" s="47">
        <v>0</v>
      </c>
      <c r="M188" s="47" t="s">
        <v>1608</v>
      </c>
      <c r="N188" s="47" t="s">
        <v>99</v>
      </c>
      <c r="O188" s="47">
        <v>2016</v>
      </c>
      <c r="P188" s="47">
        <v>82</v>
      </c>
      <c r="Q188" s="47"/>
      <c r="R188" s="47" t="s">
        <v>1609</v>
      </c>
      <c r="S188" s="47" t="s">
        <v>1609</v>
      </c>
    </row>
    <row r="189" spans="1:57">
      <c r="A189" s="23" t="s">
        <v>4102</v>
      </c>
      <c r="B189" s="23" t="s">
        <v>4103</v>
      </c>
      <c r="C189" s="23" t="s">
        <v>3979</v>
      </c>
      <c r="D189" s="47" t="s">
        <v>19</v>
      </c>
      <c r="E189" s="47">
        <f>VLOOKUP(M189,Revistas!$B$2:$H$64092,2,FALSE)</f>
        <v>3.2570000000000001</v>
      </c>
      <c r="F189" s="47" t="str">
        <f>VLOOKUP(M189,Revistas!$B$2:$H$64092,3,FALSE)</f>
        <v>Q2</v>
      </c>
      <c r="G189" s="47" t="str">
        <f>VLOOKUP(M189,Revistas!$B$2:$H$64092,4,FALSE)</f>
        <v>BIOCHEMISTRY &amp; MOLECULAR BIOLOGY - SCIE;</v>
      </c>
      <c r="H189" s="47" t="str">
        <f>VLOOKUP(M189,Revistas!$B$2:$H$64092,5,FALSE)</f>
        <v>110/289</v>
      </c>
      <c r="I189" s="47" t="str">
        <f>VLOOKUP(M189,Revistas!$B$2:$H$64092,6,FALSE)</f>
        <v>NO</v>
      </c>
      <c r="J189" s="47" t="s">
        <v>4104</v>
      </c>
      <c r="K189" s="47" t="s">
        <v>4105</v>
      </c>
      <c r="L189" s="47">
        <v>0</v>
      </c>
      <c r="M189" s="47" t="s">
        <v>3982</v>
      </c>
      <c r="N189" s="47" t="s">
        <v>393</v>
      </c>
      <c r="O189" s="47">
        <v>2016</v>
      </c>
      <c r="P189" s="47">
        <v>17</v>
      </c>
      <c r="Q189" s="47">
        <v>12</v>
      </c>
      <c r="R189" s="47"/>
      <c r="S189" s="47">
        <v>2066</v>
      </c>
    </row>
    <row r="190" spans="1:57">
      <c r="A190" s="23" t="s">
        <v>4092</v>
      </c>
      <c r="B190" s="23" t="s">
        <v>7157</v>
      </c>
      <c r="C190" s="23" t="s">
        <v>4093</v>
      </c>
      <c r="D190" s="47" t="s">
        <v>19</v>
      </c>
      <c r="E190" s="47" t="str">
        <f>VLOOKUP(M190,Revistas!$B$2:$H$64092,2,FALSE)</f>
        <v>NO TIENE</v>
      </c>
      <c r="F190" s="47" t="str">
        <f>VLOOKUP(M190,Revistas!$B$2:$H$64092,3,FALSE)</f>
        <v>NO TIENE</v>
      </c>
      <c r="G190" s="47" t="str">
        <f>VLOOKUP(M190,Revistas!$B$2:$H$64092,4,FALSE)</f>
        <v>NO TIENE</v>
      </c>
      <c r="H190" s="47" t="str">
        <f>VLOOKUP(M190,Revistas!$B$2:$H$64092,5,FALSE)</f>
        <v>NO TIENE</v>
      </c>
      <c r="I190" s="47" t="str">
        <f>VLOOKUP(M190,Revistas!$B$2:$H$64092,6,FALSE)</f>
        <v>NO</v>
      </c>
      <c r="J190" s="47" t="s">
        <v>4095</v>
      </c>
      <c r="K190" s="47"/>
      <c r="L190" s="47" t="s">
        <v>361</v>
      </c>
      <c r="M190" s="47" t="s">
        <v>4096</v>
      </c>
      <c r="N190" s="47" t="s">
        <v>4094</v>
      </c>
      <c r="O190" s="47">
        <v>2016</v>
      </c>
      <c r="P190" s="47">
        <v>60</v>
      </c>
      <c r="Q190" s="47">
        <v>1</v>
      </c>
      <c r="R190" s="47">
        <v>20</v>
      </c>
      <c r="S190" s="47">
        <v>28</v>
      </c>
    </row>
    <row r="191" spans="1:57">
      <c r="A191" s="23" t="s">
        <v>426</v>
      </c>
      <c r="B191" s="23" t="s">
        <v>427</v>
      </c>
      <c r="C191" s="23" t="s">
        <v>178</v>
      </c>
      <c r="D191" s="47" t="s">
        <v>19</v>
      </c>
      <c r="E191" s="47">
        <f>VLOOKUP(M191,Revistas!$B$2:$H$64092,2,FALSE)</f>
        <v>3.0569999999999999</v>
      </c>
      <c r="F191" s="47" t="str">
        <f>VLOOKUP(M191,Revistas!$B$2:$H$64092,3,FALSE)</f>
        <v>Q1</v>
      </c>
      <c r="G191" s="47" t="str">
        <f>VLOOKUP(M191,Revistas!$B$2:$H$64092,4,FALSE)</f>
        <v>MULTIDISCIPLINARY SCIENCES - SCIE</v>
      </c>
      <c r="H191" s="47" t="str">
        <f>VLOOKUP(M191,Revistas!$B$2:$H$64092,5,FALSE)</f>
        <v>63/11</v>
      </c>
      <c r="I191" s="47" t="str">
        <f>VLOOKUP(M191,Revistas!$B$2:$H$64092,6,FALSE)</f>
        <v>NO</v>
      </c>
      <c r="J191" s="47" t="s">
        <v>428</v>
      </c>
      <c r="K191" s="47" t="s">
        <v>429</v>
      </c>
      <c r="L191" s="47">
        <v>0</v>
      </c>
      <c r="M191" s="47" t="s">
        <v>181</v>
      </c>
      <c r="N191" s="48">
        <v>44013</v>
      </c>
      <c r="O191" s="47">
        <v>2016</v>
      </c>
      <c r="P191" s="47">
        <v>11</v>
      </c>
      <c r="Q191" s="47">
        <v>7</v>
      </c>
      <c r="R191" s="47"/>
      <c r="S191" s="47" t="s">
        <v>430</v>
      </c>
    </row>
    <row r="192" spans="1:57">
      <c r="A192" s="23" t="s">
        <v>3846</v>
      </c>
      <c r="B192" s="23" t="s">
        <v>3847</v>
      </c>
      <c r="C192" s="23" t="s">
        <v>3848</v>
      </c>
      <c r="D192" s="47" t="s">
        <v>19</v>
      </c>
      <c r="E192" s="47">
        <f>VLOOKUP(M192,Revistas!$B$2:$H$64092,2,FALSE)</f>
        <v>4.4269999999999996</v>
      </c>
      <c r="F192" s="47" t="str">
        <f>VLOOKUP(M192,Revistas!$B$2:$H$64092,3,FALSE)</f>
        <v>Q1</v>
      </c>
      <c r="G192" s="47" t="str">
        <f>VLOOKUP(M192,Revistas!$B$2:$H$64092,4,FALSE)</f>
        <v>BIOCHEMISTRY &amp; MOLECULAR BIOLOGY - SCIE;</v>
      </c>
      <c r="H192" s="47" t="str">
        <f>VLOOKUP(M192,Revistas!$B$2:$H$64092,5,FALSE)</f>
        <v>66/289</v>
      </c>
      <c r="I192" s="47" t="str">
        <f>VLOOKUP(M192,Revistas!$B$2:$H$64092,6,FALSE)</f>
        <v>NO</v>
      </c>
      <c r="J192" s="47" t="s">
        <v>3849</v>
      </c>
      <c r="K192" s="47" t="s">
        <v>3850</v>
      </c>
      <c r="L192" s="47">
        <v>1</v>
      </c>
      <c r="M192" s="47" t="s">
        <v>3851</v>
      </c>
      <c r="N192" s="47" t="s">
        <v>15</v>
      </c>
      <c r="O192" s="47">
        <v>2016</v>
      </c>
      <c r="P192" s="47">
        <v>36</v>
      </c>
      <c r="Q192" s="47">
        <v>6</v>
      </c>
      <c r="R192" s="47">
        <v>900</v>
      </c>
      <c r="S192" s="47">
        <v>912</v>
      </c>
    </row>
    <row r="193" spans="1:57">
      <c r="A193" s="23" t="s">
        <v>3604</v>
      </c>
      <c r="B193" s="23" t="s">
        <v>3605</v>
      </c>
      <c r="C193" s="23" t="s">
        <v>3588</v>
      </c>
      <c r="D193" s="47" t="s">
        <v>19</v>
      </c>
      <c r="E193" s="47">
        <f>VLOOKUP(M193,Revistas!$B$2:$H$64092,2,FALSE)</f>
        <v>1.627</v>
      </c>
      <c r="F193" s="47" t="str">
        <f>VLOOKUP(M193,Revistas!$B$2:$H$64092,3,FALSE)</f>
        <v>Q2</v>
      </c>
      <c r="G193" s="47" t="str">
        <f>VLOOKUP(M193,Revistas!$B$2:$H$64092,4,FALSE)</f>
        <v>OTORHINOLARYNGOLOGY - SCIE</v>
      </c>
      <c r="H193" s="47" t="str">
        <f>VLOOKUP(M193,Revistas!$B$2:$H$64092,5,FALSE)</f>
        <v>18/43</v>
      </c>
      <c r="I193" s="47" t="str">
        <f>VLOOKUP(M193,Revistas!$B$2:$H$64092,6,FALSE)</f>
        <v>NO</v>
      </c>
      <c r="J193" s="47" t="s">
        <v>3606</v>
      </c>
      <c r="K193" s="47" t="s">
        <v>3607</v>
      </c>
      <c r="L193" s="47">
        <v>0</v>
      </c>
      <c r="M193" s="47" t="s">
        <v>3591</v>
      </c>
      <c r="N193" s="47" t="s">
        <v>99</v>
      </c>
      <c r="O193" s="47">
        <v>2016</v>
      </c>
      <c r="P193" s="47">
        <v>273</v>
      </c>
      <c r="Q193" s="47">
        <v>9</v>
      </c>
      <c r="R193" s="47">
        <v>2343</v>
      </c>
      <c r="S193" s="47">
        <v>2353</v>
      </c>
    </row>
    <row r="194" spans="1:57">
      <c r="A194" s="23" t="s">
        <v>3643</v>
      </c>
      <c r="B194" s="23" t="s">
        <v>3644</v>
      </c>
      <c r="C194" s="23" t="s">
        <v>3645</v>
      </c>
      <c r="D194" s="47" t="s">
        <v>19</v>
      </c>
      <c r="E194" s="47">
        <f>VLOOKUP(M194,Revistas!$B$2:$H$64092,2,FALSE)</f>
        <v>1.127</v>
      </c>
      <c r="F194" s="47" t="str">
        <f>VLOOKUP(M194,Revistas!$B$2:$H$64092,3,FALSE)</f>
        <v>Q3</v>
      </c>
      <c r="G194" s="47" t="str">
        <f>VLOOKUP(M194,Revistas!$B$2:$H$64092,4,FALSE)</f>
        <v>OTORHINOLARYNGOLOGY - SCIE</v>
      </c>
      <c r="H194" s="47">
        <f>VLOOKUP(M194,Revistas!$B$2:$H$64092,5,FALSE)</f>
        <v>0</v>
      </c>
      <c r="I194" s="47" t="str">
        <f>VLOOKUP(M194,Revistas!$B$2:$H$64092,6,FALSE)</f>
        <v>NO</v>
      </c>
      <c r="J194" s="47" t="s">
        <v>3646</v>
      </c>
      <c r="K194" s="47" t="s">
        <v>3647</v>
      </c>
      <c r="L194" s="47">
        <v>0</v>
      </c>
      <c r="M194" s="47" t="s">
        <v>3648</v>
      </c>
      <c r="N194" s="47" t="s">
        <v>1552</v>
      </c>
      <c r="O194" s="47">
        <v>2016</v>
      </c>
      <c r="P194" s="47">
        <v>136</v>
      </c>
      <c r="Q194" s="47">
        <v>1</v>
      </c>
      <c r="R194" s="47">
        <v>48</v>
      </c>
      <c r="S194" s="47">
        <v>55</v>
      </c>
    </row>
    <row r="195" spans="1:57">
      <c r="A195" s="23" t="s">
        <v>2083</v>
      </c>
      <c r="B195" s="23" t="s">
        <v>2084</v>
      </c>
      <c r="C195" s="23" t="s">
        <v>831</v>
      </c>
      <c r="D195" s="47" t="s">
        <v>294</v>
      </c>
      <c r="E195" s="47">
        <f>VLOOKUP(M195,Revistas!$B$2:$H$64092,2,FALSE)</f>
        <v>2.1309999999999998</v>
      </c>
      <c r="F195" s="47" t="str">
        <f>VLOOKUP(M195,Revistas!$B$2:$H$64092,3,FALSE)</f>
        <v>Q3</v>
      </c>
      <c r="G195" s="47" t="str">
        <f>VLOOKUP(M195,Revistas!$B$2:$H$64092,4,FALSE)</f>
        <v>IMMUNOLOGY - SCIE;</v>
      </c>
      <c r="H195" s="47" t="str">
        <f>VLOOKUP(M195,Revistas!$B$2:$H$64092,5,FALSE)</f>
        <v>17/25</v>
      </c>
      <c r="I195" s="47" t="str">
        <f>VLOOKUP(M195,Revistas!$B$2:$H$64092,6,FALSE)</f>
        <v>NO</v>
      </c>
      <c r="J195" s="47" t="s">
        <v>2085</v>
      </c>
      <c r="K195" s="47" t="s">
        <v>2086</v>
      </c>
      <c r="L195" s="47">
        <v>0</v>
      </c>
      <c r="M195" s="47" t="s">
        <v>834</v>
      </c>
      <c r="N195" s="47"/>
      <c r="O195" s="47">
        <v>2016</v>
      </c>
      <c r="P195" s="47">
        <v>26</v>
      </c>
      <c r="Q195" s="47">
        <v>3</v>
      </c>
      <c r="R195" s="47">
        <v>200</v>
      </c>
      <c r="S195" s="47">
        <v>201</v>
      </c>
    </row>
    <row r="196" spans="1:57">
      <c r="A196" s="23" t="s">
        <v>2785</v>
      </c>
      <c r="B196" s="23" t="s">
        <v>2786</v>
      </c>
      <c r="C196" s="23" t="s">
        <v>1997</v>
      </c>
      <c r="D196" s="47" t="s">
        <v>103</v>
      </c>
      <c r="E196" s="47">
        <f>VLOOKUP(M196,Revistas!$B$2:$H$64092,2,FALSE)</f>
        <v>6.335</v>
      </c>
      <c r="F196" s="47" t="str">
        <f>VLOOKUP(M196,Revistas!$B$2:$H$64092,3,FALSE)</f>
        <v>Q1</v>
      </c>
      <c r="G196" s="47" t="str">
        <f>VLOOKUP(M196,Revistas!$B$2:$H$64092,4,FALSE)</f>
        <v>ALLERGY - SCIE;</v>
      </c>
      <c r="H196" s="47" t="str">
        <f>VLOOKUP(M196,Revistas!$B$2:$H$64092,5,FALSE)</f>
        <v>2 DE 25</v>
      </c>
      <c r="I196" s="47" t="str">
        <f>VLOOKUP(M196,Revistas!$B$2:$H$64092,6,FALSE)</f>
        <v>SI</v>
      </c>
      <c r="J196" s="47" t="s">
        <v>2787</v>
      </c>
      <c r="K196" s="47"/>
      <c r="L196" s="47">
        <v>0</v>
      </c>
      <c r="M196" s="47" t="s">
        <v>1999</v>
      </c>
      <c r="N196" s="47" t="s">
        <v>127</v>
      </c>
      <c r="O196" s="47">
        <v>2016</v>
      </c>
      <c r="P196" s="47">
        <v>71</v>
      </c>
      <c r="Q196" s="47"/>
      <c r="R196" s="47">
        <v>6</v>
      </c>
      <c r="S196" s="47">
        <v>7</v>
      </c>
    </row>
    <row r="197" spans="1:57">
      <c r="A197" s="23" t="s">
        <v>2794</v>
      </c>
      <c r="B197" s="23" t="s">
        <v>2795</v>
      </c>
      <c r="C197" s="23" t="s">
        <v>1997</v>
      </c>
      <c r="D197" s="47" t="s">
        <v>103</v>
      </c>
      <c r="E197" s="47">
        <f>VLOOKUP(M197,Revistas!$B$2:$H$64092,2,FALSE)</f>
        <v>6.335</v>
      </c>
      <c r="F197" s="47" t="str">
        <f>VLOOKUP(M197,Revistas!$B$2:$H$64092,3,FALSE)</f>
        <v>Q1</v>
      </c>
      <c r="G197" s="47" t="str">
        <f>VLOOKUP(M197,Revistas!$B$2:$H$64092,4,FALSE)</f>
        <v>ALLERGY - SCIE;</v>
      </c>
      <c r="H197" s="47" t="str">
        <f>VLOOKUP(M197,Revistas!$B$2:$H$64092,5,FALSE)</f>
        <v>2 DE 25</v>
      </c>
      <c r="I197" s="47" t="str">
        <f>VLOOKUP(M197,Revistas!$B$2:$H$64092,6,FALSE)</f>
        <v>SI</v>
      </c>
      <c r="J197" s="47" t="s">
        <v>2796</v>
      </c>
      <c r="K197" s="47"/>
      <c r="L197" s="47">
        <v>0</v>
      </c>
      <c r="M197" s="47" t="s">
        <v>1999</v>
      </c>
      <c r="N197" s="47" t="s">
        <v>127</v>
      </c>
      <c r="O197" s="47">
        <v>2016</v>
      </c>
      <c r="P197" s="47">
        <v>71</v>
      </c>
      <c r="Q197" s="47"/>
      <c r="R197" s="47">
        <v>238</v>
      </c>
      <c r="S197" s="47">
        <v>238</v>
      </c>
    </row>
    <row r="198" spans="1:57">
      <c r="A198" s="23" t="s">
        <v>2999</v>
      </c>
      <c r="B198" s="23" t="s">
        <v>3000</v>
      </c>
      <c r="C198" s="23" t="s">
        <v>3001</v>
      </c>
      <c r="D198" s="47" t="s">
        <v>19</v>
      </c>
      <c r="E198" s="47">
        <f>VLOOKUP(M198,Revistas!$B$2:$H$64092,2,FALSE)</f>
        <v>2.677</v>
      </c>
      <c r="F198" s="47" t="str">
        <f>VLOOKUP(M198,Revistas!$B$2:$H$64092,3,FALSE)</f>
        <v>Q2</v>
      </c>
      <c r="G198" s="47" t="str">
        <f>VLOOKUP(M198,Revistas!$B$2:$H$64092,4,FALSE)</f>
        <v>ALLERGY - SCIE;</v>
      </c>
      <c r="H198" s="47" t="str">
        <f>VLOOKUP(M198,Revistas!$B$2:$H$64092,5,FALSE)</f>
        <v>25 DE 12</v>
      </c>
      <c r="I198" s="47" t="str">
        <f>VLOOKUP(M198,Revistas!$B$2:$H$64092,6,FALSE)</f>
        <v>NO</v>
      </c>
      <c r="J198" s="47" t="s">
        <v>3002</v>
      </c>
      <c r="K198" s="47" t="s">
        <v>3003</v>
      </c>
      <c r="L198" s="47">
        <v>1</v>
      </c>
      <c r="M198" s="47" t="s">
        <v>3004</v>
      </c>
      <c r="N198" s="47"/>
      <c r="O198" s="47">
        <v>2016</v>
      </c>
      <c r="P198" s="47">
        <v>169</v>
      </c>
      <c r="Q198" s="47">
        <v>2</v>
      </c>
      <c r="R198" s="47">
        <v>108</v>
      </c>
      <c r="S198" s="47">
        <v>112</v>
      </c>
    </row>
    <row r="199" spans="1:57">
      <c r="A199" s="23" t="s">
        <v>7511</v>
      </c>
      <c r="B199" s="23" t="s">
        <v>7512</v>
      </c>
      <c r="C199" s="23" t="s">
        <v>7513</v>
      </c>
      <c r="D199" s="47" t="s">
        <v>19</v>
      </c>
      <c r="E199" s="47">
        <f>VLOOKUP(M199,Revistas!$B$2:$H$64092,2,FALSE)</f>
        <v>3.948</v>
      </c>
      <c r="F199" s="47" t="str">
        <f>VLOOKUP(M199,Revistas!$B$2:$H$64092,3,FALSE)</f>
        <v>Q1</v>
      </c>
      <c r="G199" s="47" t="str">
        <f>VLOOKUP(M199,Revistas!$B$2:$H$64092,4,FALSE)</f>
        <v>TROPICAL MEDICINE - SCIE;</v>
      </c>
      <c r="H199" s="47" t="str">
        <f>VLOOKUP(M199,Revistas!$B$2:$H$64092,5,FALSE)</f>
        <v>1 DE 19</v>
      </c>
      <c r="I199" s="47" t="str">
        <f>VLOOKUP(M199,Revistas!$B$2:$H$64092,6,FALSE)</f>
        <v>SI</v>
      </c>
      <c r="J199" s="47" t="s">
        <v>7514</v>
      </c>
      <c r="K199" s="47" t="s">
        <v>7515</v>
      </c>
      <c r="L199" s="47">
        <v>0</v>
      </c>
      <c r="M199" s="47" t="s">
        <v>7516</v>
      </c>
      <c r="N199" s="47" t="s">
        <v>153</v>
      </c>
      <c r="O199" s="47">
        <v>2016</v>
      </c>
      <c r="P199" s="47">
        <v>10</v>
      </c>
      <c r="Q199" s="47">
        <v>7</v>
      </c>
      <c r="R199" s="47"/>
      <c r="S199" s="47" t="s">
        <v>7517</v>
      </c>
    </row>
    <row r="200" spans="1:57">
      <c r="A200" s="23" t="s">
        <v>4189</v>
      </c>
      <c r="B200" s="23" t="s">
        <v>4190</v>
      </c>
      <c r="C200" s="23" t="s">
        <v>4191</v>
      </c>
      <c r="D200" s="47" t="s">
        <v>215</v>
      </c>
      <c r="E200" s="47">
        <f>VLOOKUP(M200,Revistas!$B$2:$H$64092,2,FALSE)</f>
        <v>2.71</v>
      </c>
      <c r="F200" s="47" t="str">
        <f>VLOOKUP(M200,Revistas!$B$2:$H$64092,3,FALSE)</f>
        <v>Q2</v>
      </c>
      <c r="G200" s="47" t="str">
        <f>VLOOKUP(M200,Revistas!$B$2:$H$64092,4,FALSE)</f>
        <v>PHARMACOLOGY &amp; PHARMACY - SCIE</v>
      </c>
      <c r="H200" s="47" t="str">
        <f>VLOOKUP(M200,Revistas!$B$2:$H$64092,5,FALSE)</f>
        <v>93/255</v>
      </c>
      <c r="I200" s="47" t="str">
        <f>VLOOKUP(M200,Revistas!$B$2:$H$64092,6,FALSE)</f>
        <v>NO</v>
      </c>
      <c r="J200" s="47" t="s">
        <v>4192</v>
      </c>
      <c r="K200" s="47" t="s">
        <v>4193</v>
      </c>
      <c r="L200" s="47">
        <v>0</v>
      </c>
      <c r="M200" s="47" t="s">
        <v>4194</v>
      </c>
      <c r="N200" s="47" t="s">
        <v>189</v>
      </c>
      <c r="O200" s="47">
        <v>2016</v>
      </c>
      <c r="P200" s="47">
        <v>72</v>
      </c>
      <c r="Q200" s="47">
        <v>6</v>
      </c>
      <c r="R200" s="47">
        <v>773</v>
      </c>
      <c r="S200" s="47">
        <v>774</v>
      </c>
    </row>
    <row r="201" spans="1:57">
      <c r="A201" s="23" t="s">
        <v>3391</v>
      </c>
      <c r="B201" s="23" t="s">
        <v>3392</v>
      </c>
      <c r="C201" s="23" t="s">
        <v>3393</v>
      </c>
      <c r="D201" s="47" t="s">
        <v>19</v>
      </c>
      <c r="E201" s="47">
        <f>VLOOKUP(M201,Revistas!$B$2:$H$64092,2,FALSE)</f>
        <v>4.2619999999999996</v>
      </c>
      <c r="F201" s="47" t="str">
        <f>VLOOKUP(M201,Revistas!$B$2:$H$64092,3,FALSE)</f>
        <v>Q1</v>
      </c>
      <c r="G201" s="47" t="str">
        <f>VLOOKUP(M201,Revistas!$B$2:$H$64092,4,FALSE)</f>
        <v>ONCOLOGY - SCIE</v>
      </c>
      <c r="H201" s="47" t="str">
        <f>VLOOKUP(M201,Revistas!$B$2:$H$64092,5,FALSE)</f>
        <v>53/213</v>
      </c>
      <c r="I201" s="47" t="str">
        <f>VLOOKUP(M201,Revistas!$B$2:$H$64092,6,FALSE)</f>
        <v>NO</v>
      </c>
      <c r="J201" s="47" t="s">
        <v>3394</v>
      </c>
      <c r="K201" s="47" t="s">
        <v>3395</v>
      </c>
      <c r="L201" s="47">
        <v>1</v>
      </c>
      <c r="M201" s="47" t="s">
        <v>3396</v>
      </c>
      <c r="N201" s="48">
        <v>37196</v>
      </c>
      <c r="O201" s="47">
        <v>2016</v>
      </c>
      <c r="P201" s="47">
        <v>14</v>
      </c>
      <c r="Q201" s="47">
        <v>11</v>
      </c>
      <c r="R201" s="47">
        <v>1379</v>
      </c>
      <c r="S201" s="47">
        <v>1388</v>
      </c>
    </row>
    <row r="202" spans="1:57">
      <c r="A202" s="23" t="s">
        <v>2972</v>
      </c>
      <c r="B202" s="23" t="s">
        <v>2973</v>
      </c>
      <c r="C202" s="23" t="s">
        <v>2969</v>
      </c>
      <c r="D202" s="47" t="s">
        <v>103</v>
      </c>
      <c r="E202" s="47">
        <f>VLOOKUP(M202,Revistas!$B$2:$H$64092,2,FALSE)</f>
        <v>2.5830000000000002</v>
      </c>
      <c r="F202" s="47" t="str">
        <f>VLOOKUP(M202,Revistas!$B$2:$H$64092,3,FALSE)</f>
        <v>Q3</v>
      </c>
      <c r="G202" s="47" t="str">
        <f>VLOOKUP(M202,Revistas!$B$2:$H$64092,4,FALSE)</f>
        <v>ENDOCRINOLOGY &amp; METABOLISM - SCIE;</v>
      </c>
      <c r="H202" s="47" t="str">
        <f>VLOOKUP(M202,Revistas!$B$2:$H$64092,5,FALSE)</f>
        <v>74/183</v>
      </c>
      <c r="I202" s="47" t="str">
        <f>VLOOKUP(M202,Revistas!$B$2:$H$64092,6,FALSE)</f>
        <v>NO</v>
      </c>
      <c r="J202" s="47" t="s">
        <v>2974</v>
      </c>
      <c r="K202" s="47"/>
      <c r="L202" s="47">
        <v>0</v>
      </c>
      <c r="M202" s="47" t="s">
        <v>2971</v>
      </c>
      <c r="N202" s="47"/>
      <c r="O202" s="47">
        <v>2016</v>
      </c>
      <c r="P202" s="47">
        <v>103</v>
      </c>
      <c r="Q202" s="47"/>
      <c r="R202" s="47">
        <v>79</v>
      </c>
      <c r="S202" s="47">
        <v>80</v>
      </c>
    </row>
    <row r="203" spans="1:57">
      <c r="A203" s="23" t="s">
        <v>853</v>
      </c>
      <c r="B203" s="23" t="s">
        <v>854</v>
      </c>
      <c r="C203" s="23" t="s">
        <v>551</v>
      </c>
      <c r="D203" s="47" t="s">
        <v>215</v>
      </c>
      <c r="E203" s="47">
        <f>VLOOKUP(M203,Revistas!$B$2:$H$64092,2,FALSE)</f>
        <v>4.6379999999999999</v>
      </c>
      <c r="F203" s="47" t="str">
        <f>VLOOKUP(M203,Revistas!$B$2:$H$64092,3,FALSE)</f>
        <v>Q1</v>
      </c>
      <c r="G203" s="47" t="str">
        <f>VLOOKUP(M203,Revistas!$B$2:$H$64092,4,FALSE)</f>
        <v>CARDIAC &amp; CARDIOVASCULAR SYSTEMS - SCIE</v>
      </c>
      <c r="H203" s="47" t="str">
        <f>VLOOKUP(M203,Revistas!$B$2:$H$64092,5,FALSE)</f>
        <v>20/124</v>
      </c>
      <c r="I203" s="47" t="str">
        <f>VLOOKUP(M203,Revistas!$B$2:$H$64092,6,FALSE)</f>
        <v>NO</v>
      </c>
      <c r="J203" s="47" t="s">
        <v>855</v>
      </c>
      <c r="K203" s="47" t="s">
        <v>856</v>
      </c>
      <c r="L203" s="47">
        <v>2</v>
      </c>
      <c r="M203" s="47" t="s">
        <v>554</v>
      </c>
      <c r="N203" s="47" t="s">
        <v>310</v>
      </c>
      <c r="O203" s="47">
        <v>2016</v>
      </c>
      <c r="P203" s="47">
        <v>202</v>
      </c>
      <c r="Q203" s="47"/>
      <c r="R203" s="47">
        <v>535</v>
      </c>
      <c r="S203" s="47">
        <v>536</v>
      </c>
    </row>
    <row r="204" spans="1:57">
      <c r="A204" s="23" t="s">
        <v>773</v>
      </c>
      <c r="B204" s="23" t="s">
        <v>774</v>
      </c>
      <c r="C204" s="23" t="s">
        <v>664</v>
      </c>
      <c r="D204" s="47" t="s">
        <v>294</v>
      </c>
      <c r="E204" s="47">
        <f>VLOOKUP(M204,Revistas!$B$2:$H$64092,2,FALSE)</f>
        <v>4.1239999999999997</v>
      </c>
      <c r="F204" s="47" t="str">
        <f>VLOOKUP(M204,Revistas!$B$2:$H$64092,3,FALSE)</f>
        <v>Q1</v>
      </c>
      <c r="G204" s="47" t="str">
        <f>VLOOKUP(M204,Revistas!$B$2:$H$64092,4,FALSE)</f>
        <v>CARDIAC &amp; CARDIOVASCULAR SYSTEMS - SCIE</v>
      </c>
      <c r="H204" s="47" t="str">
        <f>VLOOKUP(M204,Revistas!$B$2:$H$64092,5,FALSE)</f>
        <v>31/124</v>
      </c>
      <c r="I204" s="47" t="str">
        <f>VLOOKUP(M204,Revistas!$B$2:$H$64092,6,FALSE)</f>
        <v>NO</v>
      </c>
      <c r="J204" s="47" t="s">
        <v>775</v>
      </c>
      <c r="K204" s="47" t="s">
        <v>776</v>
      </c>
      <c r="L204" s="47">
        <v>0</v>
      </c>
      <c r="M204" s="47" t="s">
        <v>667</v>
      </c>
      <c r="N204" s="47" t="s">
        <v>15</v>
      </c>
      <c r="O204" s="47">
        <v>2016</v>
      </c>
      <c r="P204" s="47">
        <v>80</v>
      </c>
      <c r="Q204" s="47">
        <v>3</v>
      </c>
      <c r="R204" s="47">
        <v>748</v>
      </c>
      <c r="S204" s="47">
        <v>749</v>
      </c>
    </row>
    <row r="205" spans="1:57">
      <c r="A205" s="23" t="s">
        <v>874</v>
      </c>
      <c r="B205" s="23" t="s">
        <v>873</v>
      </c>
      <c r="C205" s="23" t="s">
        <v>875</v>
      </c>
      <c r="D205" s="47" t="s">
        <v>19</v>
      </c>
      <c r="E205" s="47">
        <f>VLOOKUP(M205,Revistas!$B$2:$H$64092,2,FALSE)</f>
        <v>7.63</v>
      </c>
      <c r="F205" s="47" t="str">
        <f>VLOOKUP(M205,Revistas!$B$2:$H$64092,3,FALSE)</f>
        <v>Q1</v>
      </c>
      <c r="G205" s="47" t="str">
        <f>VLOOKUP(M205,Revistas!$B$2:$H$64092,4,FALSE)</f>
        <v>CARDIAC &amp; CARDIOVASCULAR SYSTEMS - SCIE</v>
      </c>
      <c r="H205" s="47" t="str">
        <f>VLOOKUP(M205,Revistas!$B$2:$H$64092,5,FALSE)</f>
        <v>7/124</v>
      </c>
      <c r="I205" s="47" t="str">
        <f>VLOOKUP(M205,Revistas!$B$2:$H$64092,6,FALSE)</f>
        <v>SI</v>
      </c>
      <c r="J205" s="47" t="s">
        <v>877</v>
      </c>
      <c r="K205" s="47"/>
      <c r="L205" s="47" t="s">
        <v>361</v>
      </c>
      <c r="M205" s="47" t="s">
        <v>878</v>
      </c>
      <c r="N205" s="47" t="s">
        <v>876</v>
      </c>
      <c r="O205" s="47">
        <v>2016</v>
      </c>
      <c r="P205" s="47"/>
      <c r="Q205" s="47"/>
      <c r="R205" s="47"/>
      <c r="S205" s="47"/>
    </row>
    <row r="206" spans="1:57">
      <c r="A206" s="23" t="s">
        <v>870</v>
      </c>
      <c r="B206" s="23" t="s">
        <v>869</v>
      </c>
      <c r="C206" s="23" t="s">
        <v>631</v>
      </c>
      <c r="D206" s="47" t="s">
        <v>19</v>
      </c>
      <c r="E206" s="47" t="str">
        <f>VLOOKUP(M206,Revistas!$B$2:$H$64092,2,FALSE)</f>
        <v>NO TIENE</v>
      </c>
      <c r="F206" s="47" t="str">
        <f>VLOOKUP(M206,Revistas!$B$2:$H$64092,3,FALSE)</f>
        <v>NO TIENE</v>
      </c>
      <c r="G206" s="47" t="str">
        <f>VLOOKUP(M206,Revistas!$B$2:$H$64092,4,FALSE)</f>
        <v>NO TIENE</v>
      </c>
      <c r="H206" s="47" t="str">
        <f>VLOOKUP(M206,Revistas!$B$2:$H$64092,5,FALSE)</f>
        <v>NO TIENE</v>
      </c>
      <c r="I206" s="47" t="str">
        <f>VLOOKUP(M206,Revistas!$B$2:$H$64092,6,FALSE)</f>
        <v>NO</v>
      </c>
      <c r="J206" s="47" t="s">
        <v>872</v>
      </c>
      <c r="K206" s="47"/>
      <c r="L206" s="47" t="s">
        <v>361</v>
      </c>
      <c r="M206" s="47" t="s">
        <v>868</v>
      </c>
      <c r="N206" s="47" t="s">
        <v>871</v>
      </c>
      <c r="O206" s="47">
        <v>2016</v>
      </c>
      <c r="P206" s="47"/>
      <c r="Q206" s="47"/>
      <c r="R206" s="47"/>
      <c r="S206" s="47"/>
    </row>
    <row r="207" spans="1:57">
      <c r="A207" s="23" t="s">
        <v>2289</v>
      </c>
      <c r="B207" s="23" t="s">
        <v>2290</v>
      </c>
      <c r="C207" s="23" t="s">
        <v>2291</v>
      </c>
      <c r="D207" s="47" t="s">
        <v>19</v>
      </c>
      <c r="E207" s="47">
        <f>VLOOKUP(M207,Revistas!$B$2:$H$64092,2,FALSE)</f>
        <v>12.484999999999999</v>
      </c>
      <c r="F207" s="47" t="str">
        <f>VLOOKUP(M207,Revistas!$B$2:$H$64092,3,FALSE)</f>
        <v>Q1</v>
      </c>
      <c r="G207" s="47" t="str">
        <f>VLOOKUP(M207,Revistas!$B$2:$H$64092,4,FALSE)</f>
        <v>ALLERGY - SCIE;</v>
      </c>
      <c r="H207" s="47" t="str">
        <f>VLOOKUP(M207,Revistas!$B$2:$H$64092,5,FALSE)</f>
        <v>25 DE 1</v>
      </c>
      <c r="I207" s="47" t="str">
        <f>VLOOKUP(M207,Revistas!$B$2:$H$64092,6,FALSE)</f>
        <v>SI</v>
      </c>
      <c r="J207" s="47" t="s">
        <v>2292</v>
      </c>
      <c r="K207" s="47" t="s">
        <v>2293</v>
      </c>
      <c r="L207" s="47">
        <v>3</v>
      </c>
      <c r="M207" s="47" t="s">
        <v>2294</v>
      </c>
      <c r="N207" s="47" t="s">
        <v>15</v>
      </c>
      <c r="O207" s="47">
        <v>2016</v>
      </c>
      <c r="P207" s="47">
        <v>137</v>
      </c>
      <c r="Q207" s="47">
        <v>3</v>
      </c>
      <c r="R207" s="47">
        <v>718</v>
      </c>
      <c r="S207" s="47" t="s">
        <v>1024</v>
      </c>
      <c r="AZ207" s="29"/>
      <c r="BA207" s="29"/>
      <c r="BB207" s="29"/>
      <c r="BC207" s="29"/>
      <c r="BD207" s="29"/>
      <c r="BE207" s="29"/>
    </row>
    <row r="208" spans="1:57">
      <c r="A208" s="23" t="s">
        <v>2830</v>
      </c>
      <c r="B208" s="23" t="s">
        <v>2831</v>
      </c>
      <c r="C208" s="23" t="s">
        <v>1997</v>
      </c>
      <c r="D208" s="47" t="s">
        <v>103</v>
      </c>
      <c r="E208" s="47">
        <f>VLOOKUP(M208,Revistas!$B$2:$H$64092,2,FALSE)</f>
        <v>6.335</v>
      </c>
      <c r="F208" s="47" t="str">
        <f>VLOOKUP(M208,Revistas!$B$2:$H$64092,3,FALSE)</f>
        <v>Q1</v>
      </c>
      <c r="G208" s="47" t="str">
        <f>VLOOKUP(M208,Revistas!$B$2:$H$64092,4,FALSE)</f>
        <v>ALLERGY - SCIE;</v>
      </c>
      <c r="H208" s="47" t="str">
        <f>VLOOKUP(M208,Revistas!$B$2:$H$64092,5,FALSE)</f>
        <v>2 DE 25</v>
      </c>
      <c r="I208" s="47" t="str">
        <f>VLOOKUP(M208,Revistas!$B$2:$H$64092,6,FALSE)</f>
        <v>SI</v>
      </c>
      <c r="J208" s="47" t="s">
        <v>2832</v>
      </c>
      <c r="K208" s="47"/>
      <c r="L208" s="47">
        <v>0</v>
      </c>
      <c r="M208" s="47" t="s">
        <v>1999</v>
      </c>
      <c r="N208" s="47" t="s">
        <v>127</v>
      </c>
      <c r="O208" s="47">
        <v>2016</v>
      </c>
      <c r="P208" s="47">
        <v>71</v>
      </c>
      <c r="Q208" s="47"/>
      <c r="R208" s="47">
        <v>627</v>
      </c>
      <c r="S208" s="47">
        <v>627</v>
      </c>
    </row>
    <row r="209" spans="1:57">
      <c r="A209" s="23" t="s">
        <v>2011</v>
      </c>
      <c r="B209" s="23" t="s">
        <v>2012</v>
      </c>
      <c r="C209" s="23" t="s">
        <v>2006</v>
      </c>
      <c r="D209" s="47" t="s">
        <v>19</v>
      </c>
      <c r="E209" s="47" t="str">
        <f>VLOOKUP(M209,Revistas!$B$2:$H$64092,2,FALSE)</f>
        <v>NO TIENE</v>
      </c>
      <c r="F209" s="47" t="str">
        <f>VLOOKUP(M209,Revistas!$B$2:$H$64092,3,FALSE)</f>
        <v>NO TIENE</v>
      </c>
      <c r="G209" s="47" t="str">
        <f>VLOOKUP(M209,Revistas!$B$2:$H$64092,4,FALSE)</f>
        <v>NO TIENE</v>
      </c>
      <c r="H209" s="47" t="str">
        <f>VLOOKUP(M209,Revistas!$B$2:$H$64092,5,FALSE)</f>
        <v>NO TIENE</v>
      </c>
      <c r="I209" s="47" t="str">
        <f>VLOOKUP(M209,Revistas!$B$2:$H$64092,6,FALSE)</f>
        <v>NO</v>
      </c>
      <c r="J209" s="47" t="s">
        <v>2013</v>
      </c>
      <c r="K209" s="47" t="s">
        <v>2014</v>
      </c>
      <c r="L209" s="47">
        <v>1</v>
      </c>
      <c r="M209" s="47" t="s">
        <v>2009</v>
      </c>
      <c r="N209" s="47" t="s">
        <v>206</v>
      </c>
      <c r="O209" s="47">
        <v>2016</v>
      </c>
      <c r="P209" s="47">
        <v>107</v>
      </c>
      <c r="Q209" s="47">
        <v>4</v>
      </c>
      <c r="R209" s="47" t="s">
        <v>2015</v>
      </c>
      <c r="S209" s="47" t="s">
        <v>2016</v>
      </c>
    </row>
    <row r="210" spans="1:57">
      <c r="A210" s="23" t="s">
        <v>2302</v>
      </c>
      <c r="B210" s="23" t="s">
        <v>2303</v>
      </c>
      <c r="C210" s="23" t="s">
        <v>1130</v>
      </c>
      <c r="D210" s="47" t="s">
        <v>294</v>
      </c>
      <c r="E210" s="47">
        <f>VLOOKUP(M210,Revistas!$B$2:$H$64092,2,FALSE)</f>
        <v>1.2669999999999999</v>
      </c>
      <c r="F210" s="47" t="str">
        <f>VLOOKUP(M210,Revistas!$B$2:$H$64092,3,FALSE)</f>
        <v>Q2</v>
      </c>
      <c r="G210" s="47" t="str">
        <f>VLOOKUP(M210,Revistas!$B$2:$H$64092,4,FALSE)</f>
        <v>MEDICINE, GENERAL &amp; INTERNAL - SCIE</v>
      </c>
      <c r="H210" s="47" t="str">
        <f>VLOOKUP(M210,Revistas!$B$2:$H$64092,5,FALSE)</f>
        <v>76/155</v>
      </c>
      <c r="I210" s="47" t="str">
        <f>VLOOKUP(M210,Revistas!$B$2:$H$64092,6,FALSE)</f>
        <v>NO</v>
      </c>
      <c r="J210" s="47" t="s">
        <v>2304</v>
      </c>
      <c r="K210" s="47" t="s">
        <v>2305</v>
      </c>
      <c r="L210" s="47">
        <v>0</v>
      </c>
      <c r="M210" s="47" t="s">
        <v>1133</v>
      </c>
      <c r="N210" s="48">
        <v>38384</v>
      </c>
      <c r="O210" s="47">
        <v>2016</v>
      </c>
      <c r="P210" s="47">
        <v>146</v>
      </c>
      <c r="Q210" s="47">
        <v>3</v>
      </c>
      <c r="R210" s="47">
        <v>115</v>
      </c>
      <c r="S210" s="47">
        <v>116</v>
      </c>
    </row>
    <row r="211" spans="1:57">
      <c r="A211" s="23" t="s">
        <v>375</v>
      </c>
      <c r="B211" s="23" t="s">
        <v>376</v>
      </c>
      <c r="C211" s="23" t="s">
        <v>178</v>
      </c>
      <c r="D211" s="47" t="s">
        <v>19</v>
      </c>
      <c r="E211" s="47">
        <f>VLOOKUP(M211,Revistas!$B$2:$H$64092,2,FALSE)</f>
        <v>3.0569999999999999</v>
      </c>
      <c r="F211" s="47" t="str">
        <f>VLOOKUP(M211,Revistas!$B$2:$H$64092,3,FALSE)</f>
        <v>Q1</v>
      </c>
      <c r="G211" s="47" t="str">
        <f>VLOOKUP(M211,Revistas!$B$2:$H$64092,4,FALSE)</f>
        <v>MULTIDISCIPLINARY SCIENCES - SCIE</v>
      </c>
      <c r="H211" s="47" t="str">
        <f>VLOOKUP(M211,Revistas!$B$2:$H$64092,5,FALSE)</f>
        <v>63/11</v>
      </c>
      <c r="I211" s="47" t="str">
        <f>VLOOKUP(M211,Revistas!$B$2:$H$64092,6,FALSE)</f>
        <v>NO</v>
      </c>
      <c r="J211" s="47" t="s">
        <v>377</v>
      </c>
      <c r="K211" s="47" t="s">
        <v>372</v>
      </c>
      <c r="L211" s="47">
        <v>2</v>
      </c>
      <c r="M211" s="47" t="s">
        <v>181</v>
      </c>
      <c r="N211" s="47" t="s">
        <v>378</v>
      </c>
      <c r="O211" s="47">
        <v>2016</v>
      </c>
      <c r="P211" s="47">
        <v>11</v>
      </c>
      <c r="Q211" s="47">
        <v>1</v>
      </c>
      <c r="R211" s="47"/>
      <c r="S211" s="47" t="s">
        <v>379</v>
      </c>
    </row>
    <row r="212" spans="1:57">
      <c r="A212" s="23" t="s">
        <v>3572</v>
      </c>
      <c r="B212" s="23" t="s">
        <v>3573</v>
      </c>
      <c r="C212" s="23" t="s">
        <v>1626</v>
      </c>
      <c r="D212" s="47" t="s">
        <v>215</v>
      </c>
      <c r="E212" s="47">
        <f>VLOOKUP(M212,Revistas!$B$2:$H$64092,2,FALSE)</f>
        <v>1.7709999999999999</v>
      </c>
      <c r="F212" s="47" t="str">
        <f>VLOOKUP(M212,Revistas!$B$2:$H$64092,3,FALSE)</f>
        <v>Q3</v>
      </c>
      <c r="G212" s="47" t="str">
        <f>VLOOKUP(M212,Revistas!$B$2:$H$64092,4,FALSE)</f>
        <v>RESPIRATORY SYSTEM - SCIE</v>
      </c>
      <c r="H212" s="47" t="str">
        <f>VLOOKUP(M212,Revistas!$B$2:$H$64092,5,FALSE)</f>
        <v>41/58</v>
      </c>
      <c r="I212" s="47" t="str">
        <f>VLOOKUP(M212,Revistas!$B$2:$H$64092,6,FALSE)</f>
        <v>NO</v>
      </c>
      <c r="J212" s="47" t="s">
        <v>3574</v>
      </c>
      <c r="K212" s="47" t="s">
        <v>3575</v>
      </c>
      <c r="L212" s="47">
        <v>0</v>
      </c>
      <c r="M212" s="47" t="s">
        <v>1629</v>
      </c>
      <c r="N212" s="47" t="s">
        <v>37</v>
      </c>
      <c r="O212" s="47">
        <v>2016</v>
      </c>
      <c r="P212" s="47">
        <v>52</v>
      </c>
      <c r="Q212" s="47">
        <v>1</v>
      </c>
      <c r="R212" s="47">
        <v>50</v>
      </c>
      <c r="S212" s="47">
        <v>50</v>
      </c>
    </row>
    <row r="213" spans="1:57">
      <c r="A213" s="23" t="s">
        <v>1520</v>
      </c>
      <c r="B213" s="23" t="s">
        <v>1521</v>
      </c>
      <c r="C213" s="23" t="s">
        <v>1522</v>
      </c>
      <c r="D213" s="47" t="s">
        <v>458</v>
      </c>
      <c r="E213" s="47">
        <f>VLOOKUP(M213,Revistas!$B$2:$H$64092,2,FALSE)</f>
        <v>10.59</v>
      </c>
      <c r="F213" s="47" t="str">
        <f>VLOOKUP(M213,Revistas!$B$2:$H$64092,3,FALSE)</f>
        <v>Q1</v>
      </c>
      <c r="G213" s="47" t="str">
        <f>VLOOKUP(M213,Revistas!$B$2:$H$64092,4,FALSE)</f>
        <v>GASTROENTEROLOGY &amp; HEPATOLOGY - SCIE</v>
      </c>
      <c r="H213" s="47" t="str">
        <f>VLOOKUP(M213,Revistas!$B$2:$H$64092,5,FALSE)</f>
        <v>79/5</v>
      </c>
      <c r="I213" s="47" t="str">
        <f>VLOOKUP(M213,Revistas!$B$2:$H$64092,6,FALSE)</f>
        <v>SI</v>
      </c>
      <c r="J213" s="47" t="s">
        <v>1523</v>
      </c>
      <c r="K213" s="47" t="s">
        <v>1524</v>
      </c>
      <c r="L213" s="47">
        <v>0</v>
      </c>
      <c r="M213" s="47" t="s">
        <v>1525</v>
      </c>
      <c r="N213" s="47" t="s">
        <v>15</v>
      </c>
      <c r="O213" s="47">
        <v>2016</v>
      </c>
      <c r="P213" s="47">
        <v>64</v>
      </c>
      <c r="Q213" s="47">
        <v>3</v>
      </c>
      <c r="R213" s="47">
        <v>757</v>
      </c>
      <c r="S213" s="47">
        <v>757</v>
      </c>
      <c r="AZ213" s="29"/>
      <c r="BA213" s="29"/>
      <c r="BB213" s="29"/>
      <c r="BC213" s="29"/>
      <c r="BD213" s="29"/>
      <c r="BE213" s="29"/>
    </row>
    <row r="214" spans="1:57">
      <c r="A214" s="23" t="s">
        <v>2540</v>
      </c>
      <c r="B214" s="23" t="s">
        <v>2539</v>
      </c>
      <c r="C214" s="23" t="s">
        <v>2541</v>
      </c>
      <c r="D214" s="47" t="s">
        <v>19</v>
      </c>
      <c r="E214" s="47" t="str">
        <f>VLOOKUP(M214,Revistas!$B$2:$H$64092,2,FALSE)</f>
        <v>NO TIENE</v>
      </c>
      <c r="F214" s="47" t="str">
        <f>VLOOKUP(M214,Revistas!$B$2:$H$64092,3,FALSE)</f>
        <v>NO TIENE</v>
      </c>
      <c r="G214" s="47" t="str">
        <f>VLOOKUP(M214,Revistas!$B$2:$H$64092,4,FALSE)</f>
        <v>NO TIENE</v>
      </c>
      <c r="H214" s="47" t="str">
        <f>VLOOKUP(M214,Revistas!$B$2:$H$64092,5,FALSE)</f>
        <v>NO TIENE</v>
      </c>
      <c r="I214" s="47" t="str">
        <f>VLOOKUP(M214,Revistas!$B$2:$H$64092,6,FALSE)</f>
        <v>NO</v>
      </c>
      <c r="J214" s="47" t="s">
        <v>2543</v>
      </c>
      <c r="K214" s="47"/>
      <c r="L214" s="47" t="s">
        <v>361</v>
      </c>
      <c r="M214" s="47" t="s">
        <v>2544</v>
      </c>
      <c r="N214" s="47" t="s">
        <v>2542</v>
      </c>
      <c r="O214" s="47">
        <v>2016</v>
      </c>
      <c r="P214" s="47"/>
      <c r="Q214" s="47"/>
      <c r="R214" s="47"/>
      <c r="S214" s="47"/>
    </row>
    <row r="215" spans="1:57">
      <c r="A215" s="23" t="s">
        <v>910</v>
      </c>
      <c r="B215" s="23" t="s">
        <v>911</v>
      </c>
      <c r="C215" s="23" t="s">
        <v>912</v>
      </c>
      <c r="D215" s="47" t="s">
        <v>19</v>
      </c>
      <c r="E215" s="47">
        <f>VLOOKUP(M215,Revistas!$B$2:$H$64092,2,FALSE)</f>
        <v>6.6159999999999997</v>
      </c>
      <c r="F215" s="47" t="str">
        <f>VLOOKUP(M215,Revistas!$B$2:$H$64092,3,FALSE)</f>
        <v>Q1</v>
      </c>
      <c r="G215" s="47" t="str">
        <f>VLOOKUP(M215,Revistas!$B$2:$H$64092,4,FALSE)</f>
        <v>GERIATRICS &amp; GERONTOLOGY - SCIE</v>
      </c>
      <c r="H215" s="47" t="str">
        <f>VLOOKUP(M215,Revistas!$B$2:$H$64092,5,FALSE)</f>
        <v>49/2</v>
      </c>
      <c r="I215" s="47" t="str">
        <f>VLOOKUP(M215,Revistas!$B$2:$H$64092,6,FALSE)</f>
        <v>SI</v>
      </c>
      <c r="J215" s="47" t="s">
        <v>913</v>
      </c>
      <c r="K215" s="47" t="s">
        <v>914</v>
      </c>
      <c r="L215" s="47">
        <v>2</v>
      </c>
      <c r="M215" s="47" t="s">
        <v>896</v>
      </c>
      <c r="N215" s="48">
        <v>37165</v>
      </c>
      <c r="O215" s="47">
        <v>2016</v>
      </c>
      <c r="P215" s="47">
        <v>17</v>
      </c>
      <c r="Q215" s="47">
        <v>10</v>
      </c>
      <c r="R215" s="47">
        <v>949</v>
      </c>
      <c r="S215" s="47">
        <v>955</v>
      </c>
    </row>
    <row r="216" spans="1:57">
      <c r="A216" s="23" t="s">
        <v>602</v>
      </c>
      <c r="B216" s="23" t="s">
        <v>603</v>
      </c>
      <c r="C216" s="23" t="s">
        <v>593</v>
      </c>
      <c r="D216" s="47" t="s">
        <v>103</v>
      </c>
      <c r="E216" s="47">
        <f>VLOOKUP(M216,Revistas!$B$2:$H$64092,2,FALSE)</f>
        <v>15.064</v>
      </c>
      <c r="F216" s="47" t="str">
        <f>VLOOKUP(M216,Revistas!$B$2:$H$64092,3,FALSE)</f>
        <v>Q1</v>
      </c>
      <c r="G216" s="47" t="str">
        <f>VLOOKUP(M216,Revistas!$B$2:$H$64092,4,FALSE)</f>
        <v>CARDIAC &amp; CARDIOVASCULAR SYSTEMS - SCIE</v>
      </c>
      <c r="H216" s="47" t="str">
        <f>VLOOKUP(M216,Revistas!$B$2:$H$64092,5,FALSE)</f>
        <v>3/124</v>
      </c>
      <c r="I216" s="47" t="str">
        <f>VLOOKUP(M216,Revistas!$B$2:$H$64092,6,FALSE)</f>
        <v>SI</v>
      </c>
      <c r="J216" s="47" t="s">
        <v>604</v>
      </c>
      <c r="K216" s="47"/>
      <c r="L216" s="47">
        <v>0</v>
      </c>
      <c r="M216" s="47" t="s">
        <v>595</v>
      </c>
      <c r="N216" s="47" t="s">
        <v>119</v>
      </c>
      <c r="O216" s="47">
        <v>2016</v>
      </c>
      <c r="P216" s="47">
        <v>37</v>
      </c>
      <c r="Q216" s="47">
        <v>1</v>
      </c>
      <c r="R216" s="47">
        <v>636</v>
      </c>
      <c r="S216" s="47">
        <v>637</v>
      </c>
      <c r="AZ216" s="29"/>
      <c r="BA216" s="29"/>
      <c r="BB216" s="29"/>
      <c r="BC216" s="29"/>
      <c r="BD216" s="29"/>
      <c r="BE216" s="29"/>
    </row>
    <row r="217" spans="1:57">
      <c r="A217" s="23" t="s">
        <v>2809</v>
      </c>
      <c r="B217" s="23" t="s">
        <v>2810</v>
      </c>
      <c r="C217" s="23" t="s">
        <v>1997</v>
      </c>
      <c r="D217" s="47" t="s">
        <v>103</v>
      </c>
      <c r="E217" s="47">
        <f>VLOOKUP(M217,Revistas!$B$2:$H$64092,2,FALSE)</f>
        <v>6.335</v>
      </c>
      <c r="F217" s="47" t="str">
        <f>VLOOKUP(M217,Revistas!$B$2:$H$64092,3,FALSE)</f>
        <v>Q1</v>
      </c>
      <c r="G217" s="47" t="str">
        <f>VLOOKUP(M217,Revistas!$B$2:$H$64092,4,FALSE)</f>
        <v>ALLERGY - SCIE;</v>
      </c>
      <c r="H217" s="47" t="str">
        <f>VLOOKUP(M217,Revistas!$B$2:$H$64092,5,FALSE)</f>
        <v>2 DE 25</v>
      </c>
      <c r="I217" s="47" t="str">
        <f>VLOOKUP(M217,Revistas!$B$2:$H$64092,6,FALSE)</f>
        <v>SI</v>
      </c>
      <c r="J217" s="47" t="s">
        <v>2811</v>
      </c>
      <c r="K217" s="47"/>
      <c r="L217" s="47">
        <v>0</v>
      </c>
      <c r="M217" s="47" t="s">
        <v>1999</v>
      </c>
      <c r="N217" s="47" t="s">
        <v>127</v>
      </c>
      <c r="O217" s="47">
        <v>2016</v>
      </c>
      <c r="P217" s="47">
        <v>71</v>
      </c>
      <c r="Q217" s="47"/>
      <c r="R217" s="47">
        <v>328</v>
      </c>
      <c r="S217" s="47">
        <v>328</v>
      </c>
    </row>
    <row r="218" spans="1:57">
      <c r="A218" s="23" t="s">
        <v>1070</v>
      </c>
      <c r="B218" s="23" t="s">
        <v>1071</v>
      </c>
      <c r="C218" s="23" t="s">
        <v>1072</v>
      </c>
      <c r="D218" s="47" t="s">
        <v>10</v>
      </c>
      <c r="E218" s="47">
        <f>VLOOKUP(M218,Revistas!$B$2:$H$64092,2,FALSE)</f>
        <v>2.5619999999999998</v>
      </c>
      <c r="F218" s="47" t="str">
        <f>VLOOKUP(M218,Revistas!$B$2:$H$64092,3,FALSE)</f>
        <v>Q1</v>
      </c>
      <c r="G218" s="47" t="str">
        <f>VLOOKUP(M218,Revistas!$B$2:$H$64092,4,FALSE)</f>
        <v>MEDICINE, GENERAL &amp; INTERNAL - SCIE</v>
      </c>
      <c r="H218" s="47" t="str">
        <f>VLOOKUP(M218,Revistas!$B$2:$H$64092,5,FALSE)</f>
        <v>32/155</v>
      </c>
      <c r="I218" s="47" t="str">
        <f>VLOOKUP(M218,Revistas!$B$2:$H$64092,6,FALSE)</f>
        <v>NO</v>
      </c>
      <c r="J218" s="47" t="s">
        <v>1073</v>
      </c>
      <c r="K218" s="47" t="s">
        <v>1034</v>
      </c>
      <c r="L218" s="47">
        <v>0</v>
      </c>
      <c r="M218" s="47" t="s">
        <v>1074</v>
      </c>
      <c r="N218" s="47"/>
      <c r="O218" s="47">
        <v>2016</v>
      </c>
      <c r="P218" s="47">
        <v>6</v>
      </c>
      <c r="Q218" s="47">
        <v>7</v>
      </c>
      <c r="R218" s="47"/>
      <c r="S218" s="47" t="s">
        <v>1075</v>
      </c>
    </row>
    <row r="219" spans="1:57">
      <c r="A219" s="23" t="s">
        <v>4029</v>
      </c>
      <c r="B219" s="23" t="s">
        <v>4030</v>
      </c>
      <c r="C219" s="23" t="s">
        <v>3973</v>
      </c>
      <c r="D219" s="47" t="s">
        <v>19</v>
      </c>
      <c r="E219" s="47">
        <f>VLOOKUP(M219,Revistas!$B$2:$H$64092,2,FALSE)</f>
        <v>2.8570000000000002</v>
      </c>
      <c r="F219" s="47" t="str">
        <f>VLOOKUP(M219,Revistas!$B$2:$H$64092,3,FALSE)</f>
        <v>Q1</v>
      </c>
      <c r="G219" s="47" t="str">
        <f>VLOOKUP(M219,Revistas!$B$2:$H$64092,4,FALSE)</f>
        <v>AGRICULTURE, MULTIDISCIPLINARY - SCIE;</v>
      </c>
      <c r="H219" s="47" t="str">
        <f>VLOOKUP(M219,Revistas!$B$2:$H$64092,5,FALSE)</f>
        <v>56/2</v>
      </c>
      <c r="I219" s="47" t="str">
        <f>VLOOKUP(M219,Revistas!$B$2:$H$64092,6,FALSE)</f>
        <v>SI</v>
      </c>
      <c r="J219" s="47" t="s">
        <v>4031</v>
      </c>
      <c r="K219" s="47" t="s">
        <v>4032</v>
      </c>
      <c r="L219" s="47">
        <v>0</v>
      </c>
      <c r="M219" s="47" t="s">
        <v>3976</v>
      </c>
      <c r="N219" s="48">
        <v>37316</v>
      </c>
      <c r="O219" s="47">
        <v>2016</v>
      </c>
      <c r="P219" s="47">
        <v>64</v>
      </c>
      <c r="Q219" s="47">
        <v>8</v>
      </c>
      <c r="R219" s="47">
        <v>1686</v>
      </c>
      <c r="S219" s="47">
        <v>1694</v>
      </c>
    </row>
    <row r="220" spans="1:57">
      <c r="A220" s="23" t="s">
        <v>502</v>
      </c>
      <c r="B220" s="23" t="s">
        <v>503</v>
      </c>
      <c r="C220" s="23" t="s">
        <v>504</v>
      </c>
      <c r="D220" s="47" t="s">
        <v>10</v>
      </c>
      <c r="E220" s="47">
        <f>VLOOKUP(M220,Revistas!$B$2:$H$64092,2,FALSE)</f>
        <v>2.21</v>
      </c>
      <c r="F220" s="47" t="str">
        <f>VLOOKUP(M220,Revistas!$B$2:$H$64092,3,FALSE)</f>
        <v>Q1</v>
      </c>
      <c r="G220" s="47" t="str">
        <f>VLOOKUP(M220,Revistas!$B$2:$H$64092,4,FALSE)</f>
        <v>ANATOMY &amp; MORPHOLOGY - SCIE;</v>
      </c>
      <c r="H220" s="47" t="str">
        <f>VLOOKUP(M220,Revistas!$B$2:$H$64092,5,FALSE)</f>
        <v>2 DE 21</v>
      </c>
      <c r="I220" s="47" t="str">
        <f>VLOOKUP(M220,Revistas!$B$2:$H$64092,6,FALSE)</f>
        <v>SI</v>
      </c>
      <c r="J220" s="47" t="s">
        <v>505</v>
      </c>
      <c r="K220" s="47" t="s">
        <v>506</v>
      </c>
      <c r="L220" s="47">
        <v>0</v>
      </c>
      <c r="M220" s="47" t="s">
        <v>507</v>
      </c>
      <c r="N220" s="48">
        <v>40118</v>
      </c>
      <c r="O220" s="47">
        <v>2016</v>
      </c>
      <c r="P220" s="47">
        <v>10</v>
      </c>
      <c r="Q220" s="47"/>
      <c r="R220" s="47"/>
      <c r="S220" s="47" t="s">
        <v>7187</v>
      </c>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row>
    <row r="221" spans="1:57">
      <c r="A221" s="23" t="s">
        <v>166</v>
      </c>
      <c r="B221" s="23" t="s">
        <v>167</v>
      </c>
      <c r="C221" s="23" t="s">
        <v>168</v>
      </c>
      <c r="D221" s="47" t="s">
        <v>19</v>
      </c>
      <c r="E221" s="47">
        <f>VLOOKUP(M221,Revistas!$B$2:$H$64092,2,FALSE)</f>
        <v>5.694</v>
      </c>
      <c r="F221" s="47" t="str">
        <f>VLOOKUP(M221,Revistas!$B$2:$H$64092,3,FALSE)</f>
        <v>Q1</v>
      </c>
      <c r="G221" s="47" t="str">
        <f>VLOOKUP(M221,Revistas!$B$2:$H$64092,4,FALSE)</f>
        <v>CELL BIOLOGY - SCIE;</v>
      </c>
      <c r="H221" s="47" t="str">
        <f>VLOOKUP(M221,Revistas!$B$2:$H$64092,5,FALSE)</f>
        <v>37/187</v>
      </c>
      <c r="I221" s="47" t="str">
        <f>VLOOKUP(M221,Revistas!$B$2:$H$64092,6,FALSE)</f>
        <v>NO</v>
      </c>
      <c r="J221" s="47" t="s">
        <v>169</v>
      </c>
      <c r="K221" s="47" t="s">
        <v>170</v>
      </c>
      <c r="L221" s="47">
        <v>2</v>
      </c>
      <c r="M221" s="47" t="s">
        <v>171</v>
      </c>
      <c r="N221" s="47" t="s">
        <v>153</v>
      </c>
      <c r="O221" s="47">
        <v>2016</v>
      </c>
      <c r="P221" s="47">
        <v>73</v>
      </c>
      <c r="Q221" s="47">
        <v>13</v>
      </c>
      <c r="R221" s="47">
        <v>2583</v>
      </c>
      <c r="S221" s="47">
        <v>2599</v>
      </c>
    </row>
    <row r="222" spans="1:57">
      <c r="A222" s="23" t="s">
        <v>3454</v>
      </c>
      <c r="B222" s="23" t="s">
        <v>3455</v>
      </c>
      <c r="C222" s="23" t="s">
        <v>3456</v>
      </c>
      <c r="D222" s="47" t="s">
        <v>19</v>
      </c>
      <c r="E222" s="47">
        <f>VLOOKUP(M222,Revistas!$B$2:$H$64092,2,FALSE)</f>
        <v>30.356999999999999</v>
      </c>
      <c r="F222" s="47" t="str">
        <f>VLOOKUP(M222,Revistas!$B$2:$H$64092,3,FALSE)</f>
        <v>Q1</v>
      </c>
      <c r="G222" s="47" t="str">
        <f>VLOOKUP(M222,Revistas!$B$2:$H$64092,4,FALSE)</f>
        <v>BIOCHEMISTRY &amp; MOLECULAR BIOLOGY - SCIE;</v>
      </c>
      <c r="H222" s="47" t="str">
        <f>VLOOKUP(M222,Revistas!$B$2:$H$64092,5,FALSE)</f>
        <v>1/289</v>
      </c>
      <c r="I222" s="47" t="str">
        <f>VLOOKUP(M222,Revistas!$B$2:$H$64092,6,FALSE)</f>
        <v>SI</v>
      </c>
      <c r="J222" s="47" t="s">
        <v>3457</v>
      </c>
      <c r="K222" s="47" t="s">
        <v>3458</v>
      </c>
      <c r="L222" s="47">
        <v>2</v>
      </c>
      <c r="M222" s="47" t="s">
        <v>3459</v>
      </c>
      <c r="N222" s="47" t="s">
        <v>189</v>
      </c>
      <c r="O222" s="47">
        <v>2016</v>
      </c>
      <c r="P222" s="47">
        <v>22</v>
      </c>
      <c r="Q222" s="47">
        <v>6</v>
      </c>
      <c r="R222" s="47">
        <v>685</v>
      </c>
      <c r="S222" s="47" t="s">
        <v>1024</v>
      </c>
    </row>
    <row r="223" spans="1:57">
      <c r="A223" s="23" t="s">
        <v>7373</v>
      </c>
      <c r="B223" s="23" t="s">
        <v>7374</v>
      </c>
      <c r="C223" s="23" t="s">
        <v>6491</v>
      </c>
      <c r="D223" s="47" t="s">
        <v>19</v>
      </c>
      <c r="E223" s="47">
        <f>VLOOKUP(M223,Revistas!$B$2:$H$64092,2,FALSE)</f>
        <v>38.137999999999998</v>
      </c>
      <c r="F223" s="47" t="str">
        <f>VLOOKUP(M223,Revistas!$B$2:$H$64092,3,FALSE)</f>
        <v>Q1</v>
      </c>
      <c r="G223" s="47" t="str">
        <f>VLOOKUP(M223,Revistas!$B$2:$H$64092,4,FALSE)</f>
        <v>MULTIDISCIPLINARY SCIENCES - SCIE</v>
      </c>
      <c r="H223" s="47" t="str">
        <f>VLOOKUP(M223,Revistas!$B$2:$H$64092,5,FALSE)</f>
        <v>63/1</v>
      </c>
      <c r="I223" s="47" t="str">
        <f>VLOOKUP(M223,Revistas!$B$2:$H$64092,6,FALSE)</f>
        <v>SI</v>
      </c>
      <c r="J223" s="47" t="s">
        <v>7375</v>
      </c>
      <c r="K223" s="47" t="s">
        <v>7376</v>
      </c>
      <c r="L223" s="47">
        <v>0</v>
      </c>
      <c r="M223" s="47" t="s">
        <v>6492</v>
      </c>
      <c r="N223" s="48">
        <v>38991</v>
      </c>
      <c r="O223" s="47">
        <v>2016</v>
      </c>
      <c r="P223" s="47">
        <v>538</v>
      </c>
      <c r="Q223" s="47">
        <v>7623</v>
      </c>
      <c r="R223" s="47">
        <v>60</v>
      </c>
      <c r="S223" s="47" t="s">
        <v>1024</v>
      </c>
    </row>
    <row r="224" spans="1:57">
      <c r="A224" s="23" t="s">
        <v>1645</v>
      </c>
      <c r="B224" s="23" t="s">
        <v>1646</v>
      </c>
      <c r="C224" s="23" t="s">
        <v>1647</v>
      </c>
      <c r="D224" s="47" t="s">
        <v>215</v>
      </c>
      <c r="E224" s="47">
        <f>VLOOKUP(M224,Revistas!$B$2:$H$64092,2,FALSE)</f>
        <v>4.0970000000000004</v>
      </c>
      <c r="F224" s="47" t="str">
        <f>VLOOKUP(M224,Revistas!$B$2:$H$64092,3,FALSE)</f>
        <v>Q1</v>
      </c>
      <c r="G224" s="47" t="str">
        <f>VLOOKUP(M224,Revistas!$B$2:$H$64092,4,FALSE)</f>
        <v>INFECTIOUS DISEASES - SCIE;</v>
      </c>
      <c r="H224" s="47" t="str">
        <f>VLOOKUP(M224,Revistas!$B$2:$H$64092,5,FALSE)</f>
        <v>16/83</v>
      </c>
      <c r="I224" s="47" t="str">
        <f>VLOOKUP(M224,Revistas!$B$2:$H$64092,6,FALSE)</f>
        <v>NO</v>
      </c>
      <c r="J224" s="47" t="s">
        <v>1648</v>
      </c>
      <c r="K224" s="47" t="s">
        <v>1649</v>
      </c>
      <c r="L224" s="47">
        <v>0</v>
      </c>
      <c r="M224" s="47" t="s">
        <v>1650</v>
      </c>
      <c r="N224" s="47" t="s">
        <v>206</v>
      </c>
      <c r="O224" s="47">
        <v>2016</v>
      </c>
      <c r="P224" s="47">
        <v>47</v>
      </c>
      <c r="Q224" s="47">
        <v>5</v>
      </c>
      <c r="R224" s="47">
        <v>410</v>
      </c>
      <c r="S224" s="47">
        <v>411</v>
      </c>
    </row>
    <row r="225" spans="1:57">
      <c r="A225" s="23" t="s">
        <v>4071</v>
      </c>
      <c r="B225" s="23" t="s">
        <v>4072</v>
      </c>
      <c r="C225" s="23" t="s">
        <v>4073</v>
      </c>
      <c r="D225" s="47" t="s">
        <v>19</v>
      </c>
      <c r="E225" s="47">
        <f>VLOOKUP(M225,Revistas!$B$2:$H$64092,2,FALSE)</f>
        <v>3.2629999999999999</v>
      </c>
      <c r="F225" s="47" t="str">
        <f>VLOOKUP(M225,Revistas!$B$2:$H$64092,3,FALSE)</f>
        <v>Q1</v>
      </c>
      <c r="G225" s="47" t="str">
        <f>VLOOKUP(M225,Revistas!$B$2:$H$64092,4,FALSE)</f>
        <v>ENGINEERING, BIOMEDICAL - SCIE;</v>
      </c>
      <c r="H225" s="47" t="str">
        <f>VLOOKUP(M225,Revistas!$B$2:$H$64092,5,FALSE)</f>
        <v>13/76</v>
      </c>
      <c r="I225" s="47" t="str">
        <f>VLOOKUP(M225,Revistas!$B$2:$H$64092,6,FALSE)</f>
        <v>NO</v>
      </c>
      <c r="J225" s="47" t="s">
        <v>4074</v>
      </c>
      <c r="K225" s="47" t="s">
        <v>4075</v>
      </c>
      <c r="L225" s="47">
        <v>4</v>
      </c>
      <c r="M225" s="47" t="s">
        <v>4076</v>
      </c>
      <c r="N225" s="47" t="s">
        <v>462</v>
      </c>
      <c r="O225" s="47">
        <v>2016</v>
      </c>
      <c r="P225" s="47">
        <v>104</v>
      </c>
      <c r="Q225" s="47">
        <v>4</v>
      </c>
      <c r="R225" s="47">
        <v>866</v>
      </c>
      <c r="S225" s="47">
        <v>878</v>
      </c>
    </row>
    <row r="226" spans="1:57">
      <c r="A226" s="23" t="s">
        <v>614</v>
      </c>
      <c r="B226" s="23" t="s">
        <v>615</v>
      </c>
      <c r="C226" s="23" t="s">
        <v>593</v>
      </c>
      <c r="D226" s="47" t="s">
        <v>103</v>
      </c>
      <c r="E226" s="47">
        <f>VLOOKUP(M226,Revistas!$B$2:$H$64092,2,FALSE)</f>
        <v>15.064</v>
      </c>
      <c r="F226" s="47" t="str">
        <f>VLOOKUP(M226,Revistas!$B$2:$H$64092,3,FALSE)</f>
        <v>Q1</v>
      </c>
      <c r="G226" s="47" t="str">
        <f>VLOOKUP(M226,Revistas!$B$2:$H$64092,4,FALSE)</f>
        <v>CARDIAC &amp; CARDIOVASCULAR SYSTEMS - SCIE</v>
      </c>
      <c r="H226" s="47" t="str">
        <f>VLOOKUP(M226,Revistas!$B$2:$H$64092,5,FALSE)</f>
        <v>3/124</v>
      </c>
      <c r="I226" s="47" t="str">
        <f>VLOOKUP(M226,Revistas!$B$2:$H$64092,6,FALSE)</f>
        <v>SI</v>
      </c>
      <c r="J226" s="47" t="s">
        <v>616</v>
      </c>
      <c r="K226" s="47"/>
      <c r="L226" s="47">
        <v>0</v>
      </c>
      <c r="M226" s="47" t="s">
        <v>595</v>
      </c>
      <c r="N226" s="47" t="s">
        <v>119</v>
      </c>
      <c r="O226" s="47">
        <v>2016</v>
      </c>
      <c r="P226" s="47">
        <v>37</v>
      </c>
      <c r="Q226" s="47">
        <v>1</v>
      </c>
      <c r="R226" s="47">
        <v>1155</v>
      </c>
      <c r="S226" s="47">
        <v>1155</v>
      </c>
      <c r="AZ226" s="29"/>
      <c r="BA226" s="29"/>
      <c r="BB226" s="29"/>
      <c r="BC226" s="29"/>
      <c r="BD226" s="29"/>
      <c r="BE226" s="29"/>
    </row>
    <row r="227" spans="1:57">
      <c r="A227" s="23" t="s">
        <v>686</v>
      </c>
      <c r="B227" s="23" t="s">
        <v>687</v>
      </c>
      <c r="C227" s="23" t="s">
        <v>654</v>
      </c>
      <c r="D227" s="47" t="s">
        <v>103</v>
      </c>
      <c r="E227" s="47">
        <f>VLOOKUP(M227,Revistas!$B$2:$H$64092,2,FALSE)</f>
        <v>5.1349999999999998</v>
      </c>
      <c r="F227" s="47" t="str">
        <f>VLOOKUP(M227,Revistas!$B$2:$H$64092,3,FALSE)</f>
        <v>Q1</v>
      </c>
      <c r="G227" s="47" t="str">
        <f>VLOOKUP(M227,Revistas!$B$2:$H$64092,4,FALSE)</f>
        <v>CARDIAC &amp; CARDIOVASCULAR SYSTEMS - SCIE</v>
      </c>
      <c r="H227" s="47" t="str">
        <f>VLOOKUP(M227,Revistas!$B$2:$H$64092,5,FALSE)</f>
        <v>17/124</v>
      </c>
      <c r="I227" s="47" t="str">
        <f>VLOOKUP(M227,Revistas!$B$2:$H$64092,6,FALSE)</f>
        <v>NO</v>
      </c>
      <c r="J227" s="47" t="s">
        <v>688</v>
      </c>
      <c r="K227" s="47"/>
      <c r="L227" s="47">
        <v>0</v>
      </c>
      <c r="M227" s="47" t="s">
        <v>657</v>
      </c>
      <c r="N227" s="47" t="s">
        <v>206</v>
      </c>
      <c r="O227" s="47">
        <v>2016</v>
      </c>
      <c r="P227" s="47">
        <v>18</v>
      </c>
      <c r="Q227" s="47"/>
      <c r="R227" s="47">
        <v>93</v>
      </c>
      <c r="S227" s="47">
        <v>93</v>
      </c>
    </row>
    <row r="228" spans="1:57">
      <c r="A228" s="23" t="s">
        <v>680</v>
      </c>
      <c r="B228" s="23" t="s">
        <v>681</v>
      </c>
      <c r="C228" s="23" t="s">
        <v>654</v>
      </c>
      <c r="D228" s="47" t="s">
        <v>103</v>
      </c>
      <c r="E228" s="47">
        <f>VLOOKUP(M228,Revistas!$B$2:$H$64092,2,FALSE)</f>
        <v>5.1349999999999998</v>
      </c>
      <c r="F228" s="47" t="str">
        <f>VLOOKUP(M228,Revistas!$B$2:$H$64092,3,FALSE)</f>
        <v>Q1</v>
      </c>
      <c r="G228" s="47" t="str">
        <f>VLOOKUP(M228,Revistas!$B$2:$H$64092,4,FALSE)</f>
        <v>CARDIAC &amp; CARDIOVASCULAR SYSTEMS - SCIE</v>
      </c>
      <c r="H228" s="47" t="str">
        <f>VLOOKUP(M228,Revistas!$B$2:$H$64092,5,FALSE)</f>
        <v>17/124</v>
      </c>
      <c r="I228" s="47" t="str">
        <f>VLOOKUP(M228,Revistas!$B$2:$H$64092,6,FALSE)</f>
        <v>NO</v>
      </c>
      <c r="J228" s="47" t="s">
        <v>682</v>
      </c>
      <c r="K228" s="47"/>
      <c r="L228" s="47">
        <v>0</v>
      </c>
      <c r="M228" s="47" t="s">
        <v>657</v>
      </c>
      <c r="N228" s="47" t="s">
        <v>206</v>
      </c>
      <c r="O228" s="47">
        <v>2016</v>
      </c>
      <c r="P228" s="47">
        <v>18</v>
      </c>
      <c r="Q228" s="47"/>
      <c r="R228" s="47">
        <v>72</v>
      </c>
      <c r="S228" s="47">
        <v>72</v>
      </c>
    </row>
    <row r="229" spans="1:57">
      <c r="A229" s="23" t="s">
        <v>695</v>
      </c>
      <c r="B229" s="23" t="s">
        <v>696</v>
      </c>
      <c r="C229" s="23" t="s">
        <v>654</v>
      </c>
      <c r="D229" s="47" t="s">
        <v>103</v>
      </c>
      <c r="E229" s="47">
        <f>VLOOKUP(M229,Revistas!$B$2:$H$64092,2,FALSE)</f>
        <v>5.1349999999999998</v>
      </c>
      <c r="F229" s="47" t="str">
        <f>VLOOKUP(M229,Revistas!$B$2:$H$64092,3,FALSE)</f>
        <v>Q1</v>
      </c>
      <c r="G229" s="47" t="str">
        <f>VLOOKUP(M229,Revistas!$B$2:$H$64092,4,FALSE)</f>
        <v>CARDIAC &amp; CARDIOVASCULAR SYSTEMS - SCIE</v>
      </c>
      <c r="H229" s="47" t="str">
        <f>VLOOKUP(M229,Revistas!$B$2:$H$64092,5,FALSE)</f>
        <v>17/124</v>
      </c>
      <c r="I229" s="47" t="str">
        <f>VLOOKUP(M229,Revistas!$B$2:$H$64092,6,FALSE)</f>
        <v>NO</v>
      </c>
      <c r="J229" s="47" t="s">
        <v>697</v>
      </c>
      <c r="K229" s="47"/>
      <c r="L229" s="47">
        <v>0</v>
      </c>
      <c r="M229" s="47" t="s">
        <v>657</v>
      </c>
      <c r="N229" s="47" t="s">
        <v>206</v>
      </c>
      <c r="O229" s="47">
        <v>2016</v>
      </c>
      <c r="P229" s="47">
        <v>18</v>
      </c>
      <c r="Q229" s="47"/>
      <c r="R229" s="47">
        <v>302</v>
      </c>
      <c r="S229" s="47">
        <v>302</v>
      </c>
    </row>
    <row r="230" spans="1:57">
      <c r="A230" s="23" t="s">
        <v>1123</v>
      </c>
      <c r="B230" s="23" t="s">
        <v>1124</v>
      </c>
      <c r="C230" s="23" t="s">
        <v>631</v>
      </c>
      <c r="D230" s="47" t="s">
        <v>19</v>
      </c>
      <c r="E230" s="47">
        <f>VLOOKUP(M230,Revistas!$B$2:$H$64092,2,FALSE)</f>
        <v>4.5960000000000001</v>
      </c>
      <c r="F230" s="47" t="str">
        <f>VLOOKUP(M230,Revistas!$B$2:$H$64092,3,FALSE)</f>
        <v>Q1</v>
      </c>
      <c r="G230" s="47" t="str">
        <f>VLOOKUP(M230,Revistas!$B$2:$H$64092,4,FALSE)</f>
        <v>CARDIAC &amp; CARDIOVASCULAR SYSTEMS - SCIE</v>
      </c>
      <c r="H230" s="47" t="str">
        <f>VLOOKUP(M230,Revistas!$B$2:$H$64092,5,FALSE)</f>
        <v>22/124</v>
      </c>
      <c r="I230" s="47" t="str">
        <f>VLOOKUP(M230,Revistas!$B$2:$H$64092,6,FALSE)</f>
        <v>NO</v>
      </c>
      <c r="J230" s="47" t="s">
        <v>1125</v>
      </c>
      <c r="K230" s="47" t="s">
        <v>1126</v>
      </c>
      <c r="L230" s="47">
        <v>0</v>
      </c>
      <c r="M230" s="47" t="s">
        <v>634</v>
      </c>
      <c r="N230" s="47" t="s">
        <v>15</v>
      </c>
      <c r="O230" s="47">
        <v>2016</v>
      </c>
      <c r="P230" s="47">
        <v>69</v>
      </c>
      <c r="Q230" s="47">
        <v>3</v>
      </c>
      <c r="R230" s="47">
        <v>256</v>
      </c>
      <c r="S230" s="47">
        <v>271</v>
      </c>
    </row>
    <row r="231" spans="1:57">
      <c r="A231" s="23" t="s">
        <v>1469</v>
      </c>
      <c r="B231" s="23" t="s">
        <v>1470</v>
      </c>
      <c r="C231" s="23" t="s">
        <v>1471</v>
      </c>
      <c r="D231" s="47" t="s">
        <v>19</v>
      </c>
      <c r="E231" s="47">
        <f>VLOOKUP(M231,Revistas!$B$2:$H$64092,2,FALSE)</f>
        <v>2.2429999999999999</v>
      </c>
      <c r="F231" s="47" t="str">
        <f>VLOOKUP(M231,Revistas!$B$2:$H$64092,3,FALSE)</f>
        <v>Q1</v>
      </c>
      <c r="G231" s="47" t="str">
        <f>VLOOKUP(M231,Revistas!$B$2:$H$64092,4,FALSE)</f>
        <v>ENGINEERING, ELECTRICAL &amp; ELECTRONIC - SCIE;</v>
      </c>
      <c r="H231" s="47" t="str">
        <f>VLOOKUP(M231,Revistas!$B$2:$H$64092,5,FALSE)</f>
        <v>55/257</v>
      </c>
      <c r="I231" s="47" t="str">
        <f>VLOOKUP(M231,Revistas!$B$2:$H$64092,6,FALSE)</f>
        <v>NO</v>
      </c>
      <c r="J231" s="47" t="s">
        <v>1472</v>
      </c>
      <c r="K231" s="47" t="s">
        <v>1473</v>
      </c>
      <c r="L231" s="47">
        <v>0</v>
      </c>
      <c r="M231" s="47" t="s">
        <v>1474</v>
      </c>
      <c r="N231" s="47" t="s">
        <v>189</v>
      </c>
      <c r="O231" s="47">
        <v>2016</v>
      </c>
      <c r="P231" s="47">
        <v>65</v>
      </c>
      <c r="Q231" s="47">
        <v>6</v>
      </c>
      <c r="R231" s="47">
        <v>4564</v>
      </c>
      <c r="S231" s="47">
        <v>4571</v>
      </c>
    </row>
    <row r="232" spans="1:57">
      <c r="A232" s="23" t="s">
        <v>555</v>
      </c>
      <c r="B232" s="23" t="s">
        <v>556</v>
      </c>
      <c r="C232" s="23" t="s">
        <v>557</v>
      </c>
      <c r="D232" s="47" t="s">
        <v>19</v>
      </c>
      <c r="E232" s="47">
        <f>VLOOKUP(M232,Revistas!$B$2:$H$64092,2,FALSE)</f>
        <v>59.558</v>
      </c>
      <c r="F232" s="47" t="str">
        <f>VLOOKUP(M232,Revistas!$B$2:$H$64092,3,FALSE)</f>
        <v>Q1</v>
      </c>
      <c r="G232" s="47" t="str">
        <f>VLOOKUP(M232,Revistas!$B$2:$H$64092,4,FALSE)</f>
        <v>MEDICINE, GENERAL &amp; INTERNAL - SCIE</v>
      </c>
      <c r="H232" s="47" t="str">
        <f>VLOOKUP(M232,Revistas!$B$2:$H$64092,5,FALSE)</f>
        <v>1/155</v>
      </c>
      <c r="I232" s="47" t="str">
        <f>VLOOKUP(M232,Revistas!$B$2:$H$64092,6,FALSE)</f>
        <v>SI</v>
      </c>
      <c r="J232" s="47" t="s">
        <v>558</v>
      </c>
      <c r="K232" s="47" t="s">
        <v>559</v>
      </c>
      <c r="L232" s="47">
        <v>9</v>
      </c>
      <c r="M232" s="47" t="s">
        <v>560</v>
      </c>
      <c r="N232" s="48">
        <v>44805</v>
      </c>
      <c r="O232" s="47">
        <v>2016</v>
      </c>
      <c r="P232" s="47">
        <v>375</v>
      </c>
      <c r="Q232" s="47">
        <v>12</v>
      </c>
      <c r="R232" s="47">
        <v>1131</v>
      </c>
      <c r="S232" s="47">
        <v>1141</v>
      </c>
    </row>
    <row r="233" spans="1:57">
      <c r="A233" s="23" t="s">
        <v>1863</v>
      </c>
      <c r="B233" s="23" t="s">
        <v>1864</v>
      </c>
      <c r="C233" s="23" t="s">
        <v>1306</v>
      </c>
      <c r="D233" s="47" t="s">
        <v>19</v>
      </c>
      <c r="E233" s="47">
        <f>VLOOKUP(M233,Revistas!$B$2:$H$64092,2,FALSE)</f>
        <v>5.2279999999999998</v>
      </c>
      <c r="F233" s="47" t="str">
        <f>VLOOKUP(M233,Revistas!$B$2:$H$64092,3,FALSE)</f>
        <v>Q1</v>
      </c>
      <c r="G233" s="47" t="str">
        <f>VLOOKUP(M233,Revistas!$B$2:$H$64092,4,FALSE)</f>
        <v>MULTIDISCIPLINARY SCIENCES - SCIE</v>
      </c>
      <c r="H233" s="47" t="str">
        <f>VLOOKUP(M233,Revistas!$B$2:$H$64092,5,FALSE)</f>
        <v>63/7</v>
      </c>
      <c r="I233" s="47" t="str">
        <f>VLOOKUP(M233,Revistas!$B$2:$H$64092,6,FALSE)</f>
        <v>NO</v>
      </c>
      <c r="J233" s="47" t="s">
        <v>1865</v>
      </c>
      <c r="K233" s="47" t="s">
        <v>1866</v>
      </c>
      <c r="L233" s="47">
        <v>0</v>
      </c>
      <c r="M233" s="47" t="s">
        <v>399</v>
      </c>
      <c r="N233" s="47" t="s">
        <v>1309</v>
      </c>
      <c r="O233" s="47">
        <v>2016</v>
      </c>
      <c r="P233" s="47">
        <v>6</v>
      </c>
      <c r="Q233" s="47"/>
      <c r="R233" s="47"/>
      <c r="S233" s="47">
        <v>30990</v>
      </c>
    </row>
    <row r="234" spans="1:57">
      <c r="A234" s="23" t="s">
        <v>2910</v>
      </c>
      <c r="B234" s="23" t="s">
        <v>2911</v>
      </c>
      <c r="C234" s="23" t="s">
        <v>2099</v>
      </c>
      <c r="D234" s="47" t="s">
        <v>19</v>
      </c>
      <c r="E234" s="47">
        <f>VLOOKUP(M234,Revistas!$B$2:$H$64092,2,FALSE)</f>
        <v>1.6890000000000001</v>
      </c>
      <c r="F234" s="47" t="str">
        <f>VLOOKUP(M234,Revistas!$B$2:$H$64092,3,FALSE)</f>
        <v>Q4</v>
      </c>
      <c r="G234" s="47" t="str">
        <f>VLOOKUP(M234,Revistas!$B$2:$H$64092,4,FALSE)</f>
        <v>IMMUNOLOGY - SCIE;</v>
      </c>
      <c r="H234" s="47" t="str">
        <f>VLOOKUP(M234,Revistas!$B$2:$H$64092,5,FALSE)</f>
        <v>127/151</v>
      </c>
      <c r="I234" s="47" t="str">
        <f>VLOOKUP(M234,Revistas!$B$2:$H$64092,6,FALSE)</f>
        <v>NO</v>
      </c>
      <c r="J234" s="47" t="s">
        <v>2912</v>
      </c>
      <c r="K234" s="47" t="s">
        <v>2913</v>
      </c>
      <c r="L234" s="47">
        <v>0</v>
      </c>
      <c r="M234" s="47" t="s">
        <v>2102</v>
      </c>
      <c r="N234" s="47" t="s">
        <v>754</v>
      </c>
      <c r="O234" s="47">
        <v>2016</v>
      </c>
      <c r="P234" s="47">
        <v>44</v>
      </c>
      <c r="Q234" s="47">
        <v>2</v>
      </c>
      <c r="R234" s="47">
        <v>113</v>
      </c>
      <c r="S234" s="47">
        <v>119</v>
      </c>
    </row>
    <row r="235" spans="1:57">
      <c r="A235" s="23" t="s">
        <v>698</v>
      </c>
      <c r="B235" s="23" t="s">
        <v>699</v>
      </c>
      <c r="C235" s="23" t="s">
        <v>654</v>
      </c>
      <c r="D235" s="47" t="s">
        <v>103</v>
      </c>
      <c r="E235" s="47">
        <f>VLOOKUP(M235,Revistas!$B$2:$H$64092,2,FALSE)</f>
        <v>5.1349999999999998</v>
      </c>
      <c r="F235" s="47" t="str">
        <f>VLOOKUP(M235,Revistas!$B$2:$H$64092,3,FALSE)</f>
        <v>Q1</v>
      </c>
      <c r="G235" s="47" t="str">
        <f>VLOOKUP(M235,Revistas!$B$2:$H$64092,4,FALSE)</f>
        <v>CARDIAC &amp; CARDIOVASCULAR SYSTEMS - SCIE</v>
      </c>
      <c r="H235" s="47" t="str">
        <f>VLOOKUP(M235,Revistas!$B$2:$H$64092,5,FALSE)</f>
        <v>17/124</v>
      </c>
      <c r="I235" s="47" t="str">
        <f>VLOOKUP(M235,Revistas!$B$2:$H$64092,6,FALSE)</f>
        <v>NO</v>
      </c>
      <c r="J235" s="47" t="s">
        <v>700</v>
      </c>
      <c r="K235" s="47"/>
      <c r="L235" s="47">
        <v>0</v>
      </c>
      <c r="M235" s="47" t="s">
        <v>657</v>
      </c>
      <c r="N235" s="47" t="s">
        <v>206</v>
      </c>
      <c r="O235" s="47">
        <v>2016</v>
      </c>
      <c r="P235" s="47">
        <v>18</v>
      </c>
      <c r="Q235" s="47"/>
      <c r="R235" s="47">
        <v>370</v>
      </c>
      <c r="S235" s="47">
        <v>370</v>
      </c>
    </row>
    <row r="236" spans="1:57">
      <c r="A236" s="23" t="s">
        <v>707</v>
      </c>
      <c r="B236" s="23" t="s">
        <v>708</v>
      </c>
      <c r="C236" s="23" t="s">
        <v>654</v>
      </c>
      <c r="D236" s="47" t="s">
        <v>103</v>
      </c>
      <c r="E236" s="47">
        <f>VLOOKUP(M236,Revistas!$B$2:$H$64092,2,FALSE)</f>
        <v>5.1349999999999998</v>
      </c>
      <c r="F236" s="47" t="str">
        <f>VLOOKUP(M236,Revistas!$B$2:$H$64092,3,FALSE)</f>
        <v>Q1</v>
      </c>
      <c r="G236" s="47" t="str">
        <f>VLOOKUP(M236,Revistas!$B$2:$H$64092,4,FALSE)</f>
        <v>CARDIAC &amp; CARDIOVASCULAR SYSTEMS - SCIE</v>
      </c>
      <c r="H236" s="47" t="str">
        <f>VLOOKUP(M236,Revistas!$B$2:$H$64092,5,FALSE)</f>
        <v>17/124</v>
      </c>
      <c r="I236" s="47" t="str">
        <f>VLOOKUP(M236,Revistas!$B$2:$H$64092,6,FALSE)</f>
        <v>NO</v>
      </c>
      <c r="J236" s="47" t="s">
        <v>709</v>
      </c>
      <c r="K236" s="47"/>
      <c r="L236" s="47">
        <v>0</v>
      </c>
      <c r="M236" s="47" t="s">
        <v>657</v>
      </c>
      <c r="N236" s="47" t="s">
        <v>206</v>
      </c>
      <c r="O236" s="47">
        <v>2016</v>
      </c>
      <c r="P236" s="47">
        <v>18</v>
      </c>
      <c r="Q236" s="47"/>
      <c r="R236" s="47">
        <v>444</v>
      </c>
      <c r="S236" s="47">
        <v>444</v>
      </c>
    </row>
    <row r="237" spans="1:57">
      <c r="A237" s="23" t="s">
        <v>677</v>
      </c>
      <c r="B237" s="23" t="s">
        <v>678</v>
      </c>
      <c r="C237" s="23" t="s">
        <v>654</v>
      </c>
      <c r="D237" s="47" t="s">
        <v>103</v>
      </c>
      <c r="E237" s="47">
        <f>VLOOKUP(M237,Revistas!$B$2:$H$64092,2,FALSE)</f>
        <v>5.1349999999999998</v>
      </c>
      <c r="F237" s="47" t="str">
        <f>VLOOKUP(M237,Revistas!$B$2:$H$64092,3,FALSE)</f>
        <v>Q1</v>
      </c>
      <c r="G237" s="47" t="str">
        <f>VLOOKUP(M237,Revistas!$B$2:$H$64092,4,FALSE)</f>
        <v>CARDIAC &amp; CARDIOVASCULAR SYSTEMS - SCIE</v>
      </c>
      <c r="H237" s="47" t="str">
        <f>VLOOKUP(M237,Revistas!$B$2:$H$64092,5,FALSE)</f>
        <v>17/124</v>
      </c>
      <c r="I237" s="47" t="str">
        <f>VLOOKUP(M237,Revistas!$B$2:$H$64092,6,FALSE)</f>
        <v>NO</v>
      </c>
      <c r="J237" s="47" t="s">
        <v>679</v>
      </c>
      <c r="K237" s="47"/>
      <c r="L237" s="47">
        <v>0</v>
      </c>
      <c r="M237" s="47" t="s">
        <v>657</v>
      </c>
      <c r="N237" s="47" t="s">
        <v>206</v>
      </c>
      <c r="O237" s="47">
        <v>2016</v>
      </c>
      <c r="P237" s="47">
        <v>18</v>
      </c>
      <c r="Q237" s="47"/>
      <c r="R237" s="47">
        <v>58</v>
      </c>
      <c r="S237" s="47">
        <v>58</v>
      </c>
    </row>
    <row r="238" spans="1:57">
      <c r="A238" s="23" t="s">
        <v>620</v>
      </c>
      <c r="B238" s="23" t="s">
        <v>621</v>
      </c>
      <c r="C238" s="23" t="s">
        <v>593</v>
      </c>
      <c r="D238" s="47" t="s">
        <v>103</v>
      </c>
      <c r="E238" s="47">
        <f>VLOOKUP(M238,Revistas!$B$2:$H$64092,2,FALSE)</f>
        <v>15.064</v>
      </c>
      <c r="F238" s="47" t="str">
        <f>VLOOKUP(M238,Revistas!$B$2:$H$64092,3,FALSE)</f>
        <v>Q1</v>
      </c>
      <c r="G238" s="47" t="str">
        <f>VLOOKUP(M238,Revistas!$B$2:$H$64092,4,FALSE)</f>
        <v>CARDIAC &amp; CARDIOVASCULAR SYSTEMS - SCIE</v>
      </c>
      <c r="H238" s="47" t="str">
        <f>VLOOKUP(M238,Revistas!$B$2:$H$64092,5,FALSE)</f>
        <v>3/124</v>
      </c>
      <c r="I238" s="47" t="str">
        <f>VLOOKUP(M238,Revistas!$B$2:$H$64092,6,FALSE)</f>
        <v>SI</v>
      </c>
      <c r="J238" s="47" t="s">
        <v>622</v>
      </c>
      <c r="K238" s="47"/>
      <c r="L238" s="47">
        <v>0</v>
      </c>
      <c r="M238" s="47" t="s">
        <v>595</v>
      </c>
      <c r="N238" s="47" t="s">
        <v>119</v>
      </c>
      <c r="O238" s="47">
        <v>2016</v>
      </c>
      <c r="P238" s="47">
        <v>37</v>
      </c>
      <c r="Q238" s="47">
        <v>1</v>
      </c>
      <c r="R238" s="47">
        <v>1259</v>
      </c>
      <c r="S238" s="47">
        <v>1259</v>
      </c>
      <c r="AZ238" s="29"/>
      <c r="BA238" s="29"/>
      <c r="BB238" s="29"/>
      <c r="BC238" s="29"/>
      <c r="BD238" s="29"/>
      <c r="BE238" s="29"/>
    </row>
    <row r="239" spans="1:57">
      <c r="A239" s="23" t="s">
        <v>3818</v>
      </c>
      <c r="B239" s="23" t="s">
        <v>3819</v>
      </c>
      <c r="C239" s="23" t="s">
        <v>2118</v>
      </c>
      <c r="D239" s="47" t="s">
        <v>103</v>
      </c>
      <c r="E239" s="47">
        <f>VLOOKUP(M239,Revistas!$B$2:$H$64092,2,FALSE)</f>
        <v>2.6339999999999999</v>
      </c>
      <c r="F239" s="47" t="str">
        <f>VLOOKUP(M239,Revistas!$B$2:$H$64092,3,FALSE)</f>
        <v>Q1</v>
      </c>
      <c r="G239" s="47" t="str">
        <f>VLOOKUP(M239,Revistas!$B$2:$H$64092,4,FALSE)</f>
        <v>PEDIATRICS - SCIE;</v>
      </c>
      <c r="H239" s="47" t="str">
        <f>VLOOKUP(M239,Revistas!$B$2:$H$64092,5,FALSE)</f>
        <v>20/120</v>
      </c>
      <c r="I239" s="47" t="str">
        <f>VLOOKUP(M239,Revistas!$B$2:$H$64092,6,FALSE)</f>
        <v>NO</v>
      </c>
      <c r="J239" s="47" t="s">
        <v>3820</v>
      </c>
      <c r="K239" s="47"/>
      <c r="L239" s="47">
        <v>0</v>
      </c>
      <c r="M239" s="47" t="s">
        <v>2120</v>
      </c>
      <c r="N239" s="47" t="s">
        <v>189</v>
      </c>
      <c r="O239" s="47">
        <v>2016</v>
      </c>
      <c r="P239" s="47">
        <v>63</v>
      </c>
      <c r="Q239" s="47"/>
      <c r="R239" s="47" t="s">
        <v>1662</v>
      </c>
      <c r="S239" s="47" t="s">
        <v>1662</v>
      </c>
    </row>
    <row r="240" spans="1:57">
      <c r="A240" s="23" t="s">
        <v>3837</v>
      </c>
      <c r="B240" s="23" t="s">
        <v>3838</v>
      </c>
      <c r="C240" s="23" t="s">
        <v>1240</v>
      </c>
      <c r="D240" s="47" t="s">
        <v>103</v>
      </c>
      <c r="E240" s="47">
        <f>VLOOKUP(M240,Revistas!$B$2:$H$64092,2,FALSE)</f>
        <v>3.6360000000000001</v>
      </c>
      <c r="F240" s="47" t="str">
        <f>VLOOKUP(M240,Revistas!$B$2:$H$64092,3,FALSE)</f>
        <v>Q2</v>
      </c>
      <c r="G240" s="47" t="str">
        <f>VLOOKUP(M240,Revistas!$B$2:$H$64092,4,FALSE)</f>
        <v>ONCOLOGY - SCIE</v>
      </c>
      <c r="H240" s="47" t="str">
        <f>VLOOKUP(M240,Revistas!$B$2:$H$64092,5,FALSE)</f>
        <v>71/213</v>
      </c>
      <c r="I240" s="47" t="str">
        <f>VLOOKUP(M240,Revistas!$B$2:$H$64092,6,FALSE)</f>
        <v>NO</v>
      </c>
      <c r="J240" s="47" t="s">
        <v>3839</v>
      </c>
      <c r="K240" s="47"/>
      <c r="L240" s="47">
        <v>0</v>
      </c>
      <c r="M240" s="47" t="s">
        <v>1242</v>
      </c>
      <c r="N240" s="47" t="s">
        <v>15</v>
      </c>
      <c r="O240" s="47">
        <v>2016</v>
      </c>
      <c r="P240" s="47">
        <v>51</v>
      </c>
      <c r="Q240" s="47"/>
      <c r="R240" s="47" t="s">
        <v>3840</v>
      </c>
      <c r="S240" s="47" t="s">
        <v>3841</v>
      </c>
    </row>
    <row r="241" spans="1:19">
      <c r="A241" s="23" t="s">
        <v>3556</v>
      </c>
      <c r="B241" s="23" t="s">
        <v>3557</v>
      </c>
      <c r="C241" s="23" t="s">
        <v>1626</v>
      </c>
      <c r="D241" s="47" t="s">
        <v>294</v>
      </c>
      <c r="E241" s="47">
        <f>VLOOKUP(M241,Revistas!$B$2:$H$64092,2,FALSE)</f>
        <v>1.7709999999999999</v>
      </c>
      <c r="F241" s="47" t="str">
        <f>VLOOKUP(M241,Revistas!$B$2:$H$64092,3,FALSE)</f>
        <v>Q3</v>
      </c>
      <c r="G241" s="47" t="str">
        <f>VLOOKUP(M241,Revistas!$B$2:$H$64092,4,FALSE)</f>
        <v>RESPIRATORY SYSTEM - SCIE</v>
      </c>
      <c r="H241" s="47" t="str">
        <f>VLOOKUP(M241,Revistas!$B$2:$H$64092,5,FALSE)</f>
        <v>41/58</v>
      </c>
      <c r="I241" s="47" t="str">
        <f>VLOOKUP(M241,Revistas!$B$2:$H$64092,6,FALSE)</f>
        <v>NO</v>
      </c>
      <c r="J241" s="47" t="s">
        <v>3558</v>
      </c>
      <c r="K241" s="47" t="s">
        <v>3559</v>
      </c>
      <c r="L241" s="47">
        <v>0</v>
      </c>
      <c r="M241" s="47" t="s">
        <v>1629</v>
      </c>
      <c r="N241" s="47" t="s">
        <v>189</v>
      </c>
      <c r="O241" s="47">
        <v>2016</v>
      </c>
      <c r="P241" s="47">
        <v>52</v>
      </c>
      <c r="Q241" s="47">
        <v>6</v>
      </c>
      <c r="R241" s="47">
        <v>331</v>
      </c>
      <c r="S241" s="47">
        <v>331</v>
      </c>
    </row>
    <row r="242" spans="1:19">
      <c r="A242" s="23" t="s">
        <v>2188</v>
      </c>
      <c r="B242" s="23" t="s">
        <v>2189</v>
      </c>
      <c r="C242" s="23" t="s">
        <v>1240</v>
      </c>
      <c r="D242" s="47" t="s">
        <v>103</v>
      </c>
      <c r="E242" s="47">
        <f>VLOOKUP(M242,Revistas!$B$2:$H$64092,2,FALSE)</f>
        <v>3.6360000000000001</v>
      </c>
      <c r="F242" s="47" t="str">
        <f>VLOOKUP(M242,Revistas!$B$2:$H$64092,3,FALSE)</f>
        <v>Q2</v>
      </c>
      <c r="G242" s="47" t="str">
        <f>VLOOKUP(M242,Revistas!$B$2:$H$64092,4,FALSE)</f>
        <v>ONCOLOGY - SCIE</v>
      </c>
      <c r="H242" s="47" t="str">
        <f>VLOOKUP(M242,Revistas!$B$2:$H$64092,5,FALSE)</f>
        <v>71/213</v>
      </c>
      <c r="I242" s="47" t="str">
        <f>VLOOKUP(M242,Revistas!$B$2:$H$64092,6,FALSE)</f>
        <v>NO</v>
      </c>
      <c r="J242" s="47" t="s">
        <v>2190</v>
      </c>
      <c r="K242" s="47"/>
      <c r="L242" s="47">
        <v>0</v>
      </c>
      <c r="M242" s="47" t="s">
        <v>1242</v>
      </c>
      <c r="N242" s="47" t="s">
        <v>15</v>
      </c>
      <c r="O242" s="47">
        <v>2016</v>
      </c>
      <c r="P242" s="47">
        <v>51</v>
      </c>
      <c r="Q242" s="47"/>
      <c r="R242" s="47" t="s">
        <v>2191</v>
      </c>
      <c r="S242" s="47" t="s">
        <v>2191</v>
      </c>
    </row>
    <row r="243" spans="1:19">
      <c r="A243" s="23" t="s">
        <v>1958</v>
      </c>
      <c r="B243" s="23" t="s">
        <v>1959</v>
      </c>
      <c r="C243" s="23" t="s">
        <v>1960</v>
      </c>
      <c r="D243" s="47" t="s">
        <v>19</v>
      </c>
      <c r="E243" s="47">
        <f>VLOOKUP(M243,Revistas!$B$2:$H$64092,2,FALSE)</f>
        <v>3.1480000000000001</v>
      </c>
      <c r="F243" s="47" t="str">
        <f>VLOOKUP(M243,Revistas!$B$2:$H$64092,3,FALSE)</f>
        <v>Q2</v>
      </c>
      <c r="G243" s="47" t="str">
        <f>VLOOKUP(M243,Revistas!$B$2:$H$64092,4,FALSE)</f>
        <v>IMMUNOLOGY - SCIE</v>
      </c>
      <c r="H243" s="47" t="str">
        <f>VLOOKUP(M243,Revistas!$B$2:$H$64092,5,FALSE)</f>
        <v>63/151</v>
      </c>
      <c r="I243" s="47" t="str">
        <f>VLOOKUP(M243,Revistas!$B$2:$H$64092,6,FALSE)</f>
        <v>NO</v>
      </c>
      <c r="J243" s="47" t="s">
        <v>1961</v>
      </c>
      <c r="K243" s="47" t="s">
        <v>1962</v>
      </c>
      <c r="L243" s="47">
        <v>1</v>
      </c>
      <c r="M243" s="47" t="s">
        <v>1963</v>
      </c>
      <c r="N243" s="47" t="s">
        <v>462</v>
      </c>
      <c r="O243" s="47">
        <v>2016</v>
      </c>
      <c r="P243" s="47">
        <v>184</v>
      </c>
      <c r="Q243" s="47">
        <v>1</v>
      </c>
      <c r="R243" s="47">
        <v>118</v>
      </c>
      <c r="S243" s="47">
        <v>125</v>
      </c>
    </row>
    <row r="244" spans="1:19">
      <c r="A244" s="23" t="s">
        <v>3983</v>
      </c>
      <c r="B244" s="23" t="s">
        <v>3984</v>
      </c>
      <c r="C244" s="23" t="s">
        <v>3985</v>
      </c>
      <c r="D244" s="47" t="s">
        <v>19</v>
      </c>
      <c r="E244" s="47">
        <f>VLOOKUP(M244,Revistas!$B$2:$H$64092,2,FALSE)</f>
        <v>2.6869999999999998</v>
      </c>
      <c r="F244" s="47" t="str">
        <f>VLOOKUP(M244,Revistas!$B$2:$H$64092,3,FALSE)</f>
        <v>Q1</v>
      </c>
      <c r="G244" s="47" t="str">
        <f>VLOOKUP(M244,Revistas!$B$2:$H$64092,4,FALSE)</f>
        <v>FOOD SCIENCE &amp; TECHNOLOGY - SCIE;</v>
      </c>
      <c r="H244" s="47" t="str">
        <f>VLOOKUP(M244,Revistas!$B$2:$H$64092,5,FALSE)</f>
        <v>24/125</v>
      </c>
      <c r="I244" s="47" t="str">
        <f>VLOOKUP(M244,Revistas!$B$2:$H$64092,6,FALSE)</f>
        <v>NO</v>
      </c>
      <c r="J244" s="47" t="s">
        <v>3986</v>
      </c>
      <c r="K244" s="47" t="s">
        <v>3987</v>
      </c>
      <c r="L244" s="47">
        <v>0</v>
      </c>
      <c r="M244" s="47" t="s">
        <v>3988</v>
      </c>
      <c r="N244" s="47" t="s">
        <v>75</v>
      </c>
      <c r="O244" s="47">
        <v>2016</v>
      </c>
      <c r="P244" s="47">
        <v>100</v>
      </c>
      <c r="Q244" s="47"/>
      <c r="R244" s="47">
        <v>311</v>
      </c>
      <c r="S244" s="47">
        <v>322</v>
      </c>
    </row>
    <row r="245" spans="1:19">
      <c r="A245" s="23" t="s">
        <v>3516</v>
      </c>
      <c r="B245" s="23" t="s">
        <v>3517</v>
      </c>
      <c r="C245" s="23" t="s">
        <v>2969</v>
      </c>
      <c r="D245" s="47" t="s">
        <v>103</v>
      </c>
      <c r="E245" s="47">
        <f>VLOOKUP(M245,Revistas!$B$2:$H$64092,2,FALSE)</f>
        <v>2.5830000000000002</v>
      </c>
      <c r="F245" s="47" t="str">
        <f>VLOOKUP(M245,Revistas!$B$2:$H$64092,3,FALSE)</f>
        <v>Q3</v>
      </c>
      <c r="G245" s="47" t="str">
        <f>VLOOKUP(M245,Revistas!$B$2:$H$64092,4,FALSE)</f>
        <v>ENDOCRINOLOGY &amp; METABOLISM - SCIE;</v>
      </c>
      <c r="H245" s="47" t="str">
        <f>VLOOKUP(M245,Revistas!$B$2:$H$64092,5,FALSE)</f>
        <v>74/183</v>
      </c>
      <c r="I245" s="47" t="str">
        <f>VLOOKUP(M245,Revistas!$B$2:$H$64092,6,FALSE)</f>
        <v>NO</v>
      </c>
      <c r="J245" s="47" t="s">
        <v>3518</v>
      </c>
      <c r="K245" s="47"/>
      <c r="L245" s="47">
        <v>0</v>
      </c>
      <c r="M245" s="47" t="s">
        <v>2971</v>
      </c>
      <c r="N245" s="47"/>
      <c r="O245" s="47">
        <v>2016</v>
      </c>
      <c r="P245" s="47">
        <v>103</v>
      </c>
      <c r="Q245" s="47"/>
      <c r="R245" s="47">
        <v>66</v>
      </c>
      <c r="S245" s="47">
        <v>66</v>
      </c>
    </row>
    <row r="246" spans="1:19">
      <c r="A246" s="23" t="s">
        <v>2967</v>
      </c>
      <c r="B246" s="23" t="s">
        <v>2968</v>
      </c>
      <c r="C246" s="23" t="s">
        <v>2969</v>
      </c>
      <c r="D246" s="47" t="s">
        <v>103</v>
      </c>
      <c r="E246" s="47">
        <f>VLOOKUP(M246,Revistas!$B$2:$H$64092,2,FALSE)</f>
        <v>2.5830000000000002</v>
      </c>
      <c r="F246" s="47" t="str">
        <f>VLOOKUP(M246,Revistas!$B$2:$H$64092,3,FALSE)</f>
        <v>Q3</v>
      </c>
      <c r="G246" s="47" t="str">
        <f>VLOOKUP(M246,Revistas!$B$2:$H$64092,4,FALSE)</f>
        <v>ENDOCRINOLOGY &amp; METABOLISM - SCIE;</v>
      </c>
      <c r="H246" s="47" t="str">
        <f>VLOOKUP(M246,Revistas!$B$2:$H$64092,5,FALSE)</f>
        <v>74/183</v>
      </c>
      <c r="I246" s="47" t="str">
        <f>VLOOKUP(M246,Revistas!$B$2:$H$64092,6,FALSE)</f>
        <v>NO</v>
      </c>
      <c r="J246" s="47" t="s">
        <v>2970</v>
      </c>
      <c r="K246" s="47"/>
      <c r="L246" s="47">
        <v>0</v>
      </c>
      <c r="M246" s="47" t="s">
        <v>2971</v>
      </c>
      <c r="N246" s="47"/>
      <c r="O246" s="47">
        <v>2016</v>
      </c>
      <c r="P246" s="47">
        <v>103</v>
      </c>
      <c r="Q246" s="47"/>
      <c r="R246" s="47">
        <v>66</v>
      </c>
      <c r="S246" s="47">
        <v>66</v>
      </c>
    </row>
    <row r="247" spans="1:19">
      <c r="A247" s="23" t="s">
        <v>4077</v>
      </c>
      <c r="B247" s="23" t="s">
        <v>4078</v>
      </c>
      <c r="C247" s="23" t="s">
        <v>4061</v>
      </c>
      <c r="D247" s="47" t="s">
        <v>19</v>
      </c>
      <c r="E247" s="47">
        <f>VLOOKUP(M247,Revistas!$B$2:$H$64092,2,FALSE)</f>
        <v>3.3610000000000002</v>
      </c>
      <c r="F247" s="47" t="str">
        <f>VLOOKUP(M247,Revistas!$B$2:$H$64092,3,FALSE)</f>
        <v>Q1</v>
      </c>
      <c r="G247" s="47" t="str">
        <f>VLOOKUP(M247,Revistas!$B$2:$H$64092,4,FALSE)</f>
        <v>ENGINEERING, BIOMEDICAL - SCIE;</v>
      </c>
      <c r="H247" s="47" t="str">
        <f>VLOOKUP(M247,Revistas!$B$2:$H$64092,5,FALSE)</f>
        <v>76/12</v>
      </c>
      <c r="I247" s="47" t="str">
        <f>VLOOKUP(M247,Revistas!$B$2:$H$64092,6,FALSE)</f>
        <v>NO</v>
      </c>
      <c r="J247" s="47" t="s">
        <v>4079</v>
      </c>
      <c r="K247" s="47" t="s">
        <v>4080</v>
      </c>
      <c r="L247" s="47">
        <v>0</v>
      </c>
      <c r="M247" s="47" t="s">
        <v>4064</v>
      </c>
      <c r="N247" s="47" t="s">
        <v>240</v>
      </c>
      <c r="O247" s="47">
        <v>2016</v>
      </c>
      <c r="P247" s="47">
        <v>11</v>
      </c>
      <c r="Q247" s="47">
        <v>1</v>
      </c>
      <c r="R247" s="47"/>
      <c r="S247" s="47">
        <v>15009</v>
      </c>
    </row>
    <row r="248" spans="1:19">
      <c r="A248" s="23" t="s">
        <v>4065</v>
      </c>
      <c r="B248" s="23" t="s">
        <v>4066</v>
      </c>
      <c r="C248" s="23" t="s">
        <v>4067</v>
      </c>
      <c r="D248" s="47" t="s">
        <v>19</v>
      </c>
      <c r="E248" s="47">
        <f>VLOOKUP(M248,Revistas!$B$2:$H$64092,2,FALSE)</f>
        <v>0.88900000000000001</v>
      </c>
      <c r="F248" s="47" t="str">
        <f>VLOOKUP(M248,Revistas!$B$2:$H$64092,3,FALSE)</f>
        <v>Q3</v>
      </c>
      <c r="G248" s="47" t="str">
        <f>VLOOKUP(M248,Revistas!$B$2:$H$64092,4,FALSE)</f>
        <v>ORTHOPEDICS - SCIE</v>
      </c>
      <c r="H248" s="47" t="str">
        <f>VLOOKUP(M248,Revistas!$B$2:$H$64092,5,FALSE)</f>
        <v>55/74</v>
      </c>
      <c r="I248" s="47" t="str">
        <f>VLOOKUP(M248,Revistas!$B$2:$H$64092,6,FALSE)</f>
        <v>NO</v>
      </c>
      <c r="J248" s="47" t="s">
        <v>4068</v>
      </c>
      <c r="K248" s="47" t="s">
        <v>4069</v>
      </c>
      <c r="L248" s="47">
        <v>0</v>
      </c>
      <c r="M248" s="47" t="s">
        <v>4070</v>
      </c>
      <c r="N248" s="47" t="s">
        <v>92</v>
      </c>
      <c r="O248" s="47">
        <v>2016</v>
      </c>
      <c r="P248" s="47">
        <v>26</v>
      </c>
      <c r="Q248" s="47">
        <v>5</v>
      </c>
      <c r="R248" s="47">
        <v>432</v>
      </c>
      <c r="S248" s="47">
        <v>437</v>
      </c>
    </row>
    <row r="249" spans="1:19">
      <c r="A249" s="23" t="s">
        <v>2960</v>
      </c>
      <c r="B249" s="23" t="s">
        <v>2961</v>
      </c>
      <c r="C249" s="23" t="s">
        <v>2962</v>
      </c>
      <c r="D249" s="47" t="s">
        <v>19</v>
      </c>
      <c r="E249" s="47">
        <f>VLOOKUP(M249,Revistas!$B$2:$H$64092,2,FALSE)</f>
        <v>7.6440000000000001</v>
      </c>
      <c r="F249" s="47" t="str">
        <f>VLOOKUP(M249,Revistas!$B$2:$H$64092,3,FALSE)</f>
        <v>Q1</v>
      </c>
      <c r="G249" s="47" t="str">
        <f>VLOOKUP(M249,Revistas!$B$2:$H$64092,4,FALSE)</f>
        <v>ONCOLOGY - SCIE;</v>
      </c>
      <c r="H249" s="47" t="str">
        <f>VLOOKUP(M249,Revistas!$B$2:$H$64092,5,FALSE)</f>
        <v>17/213</v>
      </c>
      <c r="I249" s="47" t="str">
        <f>VLOOKUP(M249,Revistas!$B$2:$H$64092,6,FALSE)</f>
        <v>NO</v>
      </c>
      <c r="J249" s="47" t="s">
        <v>2963</v>
      </c>
      <c r="K249" s="47" t="s">
        <v>2964</v>
      </c>
      <c r="L249" s="47">
        <v>0</v>
      </c>
      <c r="M249" s="47" t="s">
        <v>2965</v>
      </c>
      <c r="N249" s="47"/>
      <c r="O249" s="47">
        <v>2016</v>
      </c>
      <c r="P249" s="47">
        <v>5</v>
      </c>
      <c r="Q249" s="47">
        <v>12</v>
      </c>
      <c r="R249" s="47"/>
      <c r="S249" s="47" t="s">
        <v>2966</v>
      </c>
    </row>
    <row r="250" spans="1:19">
      <c r="A250" s="23" t="s">
        <v>7093</v>
      </c>
      <c r="B250" s="23" t="s">
        <v>7094</v>
      </c>
      <c r="C250" s="23" t="s">
        <v>3908</v>
      </c>
      <c r="D250" s="47" t="s">
        <v>19</v>
      </c>
      <c r="E250" s="47">
        <f>VLOOKUP(M250,Revistas!$B$2:$H$64092,2,FALSE)</f>
        <v>1.4970000000000001</v>
      </c>
      <c r="F250" s="47" t="str">
        <f>VLOOKUP(M250,Revistas!$B$2:$H$64092,3,FALSE)</f>
        <v>Q3</v>
      </c>
      <c r="G250" s="47" t="str">
        <f>VLOOKUP(M250,Revistas!$B$2:$H$64092,4,FALSE)</f>
        <v>NUTRITION &amp; DIETETICS - SCIE</v>
      </c>
      <c r="H250" s="47" t="str">
        <f>VLOOKUP(M250,Revistas!$B$2:$H$64092,5,FALSE)</f>
        <v>60/80</v>
      </c>
      <c r="I250" s="47" t="str">
        <f>VLOOKUP(M250,Revistas!$B$2:$H$64092,6,FALSE)</f>
        <v>NO</v>
      </c>
      <c r="J250" s="47" t="s">
        <v>7095</v>
      </c>
      <c r="K250" s="47" t="s">
        <v>7096</v>
      </c>
      <c r="L250" s="47">
        <v>1</v>
      </c>
      <c r="M250" s="47" t="s">
        <v>3911</v>
      </c>
      <c r="N250" s="47" t="s">
        <v>754</v>
      </c>
      <c r="O250" s="47">
        <v>2016</v>
      </c>
      <c r="P250" s="47">
        <v>33</v>
      </c>
      <c r="Q250" s="47">
        <v>2</v>
      </c>
      <c r="R250" s="47">
        <v>263</v>
      </c>
      <c r="S250" s="47">
        <v>269</v>
      </c>
    </row>
    <row r="251" spans="1:19">
      <c r="A251" s="23" t="s">
        <v>7105</v>
      </c>
      <c r="B251" s="23" t="s">
        <v>7162</v>
      </c>
      <c r="C251" s="23" t="s">
        <v>3908</v>
      </c>
      <c r="D251" s="47" t="s">
        <v>19</v>
      </c>
      <c r="E251" s="47">
        <f>VLOOKUP(M251,Revistas!$B$2:$H$64092,2,FALSE)</f>
        <v>1.4970000000000001</v>
      </c>
      <c r="F251" s="47" t="str">
        <f>VLOOKUP(M251,Revistas!$B$2:$H$64092,3,FALSE)</f>
        <v>Q3</v>
      </c>
      <c r="G251" s="47" t="str">
        <f>VLOOKUP(M251,Revistas!$B$2:$H$64092,4,FALSE)</f>
        <v>NUTRITION &amp; DIETETICS - SCIE</v>
      </c>
      <c r="H251" s="47" t="str">
        <f>VLOOKUP(M251,Revistas!$B$2:$H$64092,5,FALSE)</f>
        <v>60/80</v>
      </c>
      <c r="I251" s="47" t="str">
        <f>VLOOKUP(M251,Revistas!$B$2:$H$64092,6,FALSE)</f>
        <v>NO</v>
      </c>
      <c r="J251" s="47" t="s">
        <v>7107</v>
      </c>
      <c r="K251" s="47"/>
      <c r="L251" s="47" t="s">
        <v>361</v>
      </c>
      <c r="M251" s="47" t="s">
        <v>3912</v>
      </c>
      <c r="N251" s="47" t="s">
        <v>7106</v>
      </c>
      <c r="O251" s="47">
        <v>2016</v>
      </c>
      <c r="P251" s="47">
        <v>33</v>
      </c>
      <c r="Q251" s="47">
        <v>2</v>
      </c>
      <c r="R251" s="47">
        <v>101</v>
      </c>
      <c r="S251" s="47"/>
    </row>
    <row r="252" spans="1:19">
      <c r="A252" s="23" t="s">
        <v>3196</v>
      </c>
      <c r="B252" s="23" t="s">
        <v>3197</v>
      </c>
      <c r="C252" s="23" t="s">
        <v>2969</v>
      </c>
      <c r="D252" s="47" t="s">
        <v>103</v>
      </c>
      <c r="E252" s="47">
        <f>VLOOKUP(M252,Revistas!$B$2:$H$64092,2,FALSE)</f>
        <v>2.5830000000000002</v>
      </c>
      <c r="F252" s="47" t="str">
        <f>VLOOKUP(M252,Revistas!$B$2:$H$64092,3,FALSE)</f>
        <v>Q3</v>
      </c>
      <c r="G252" s="47" t="str">
        <f>VLOOKUP(M252,Revistas!$B$2:$H$64092,4,FALSE)</f>
        <v>ENDOCRINOLOGY &amp; METABOLISM - SCIE;</v>
      </c>
      <c r="H252" s="47" t="str">
        <f>VLOOKUP(M252,Revistas!$B$2:$H$64092,5,FALSE)</f>
        <v>74/183</v>
      </c>
      <c r="I252" s="47" t="str">
        <f>VLOOKUP(M252,Revistas!$B$2:$H$64092,6,FALSE)</f>
        <v>NO</v>
      </c>
      <c r="J252" s="47" t="s">
        <v>3198</v>
      </c>
      <c r="K252" s="47"/>
      <c r="L252" s="47">
        <v>0</v>
      </c>
      <c r="M252" s="47" t="s">
        <v>2971</v>
      </c>
      <c r="N252" s="47"/>
      <c r="O252" s="47">
        <v>2016</v>
      </c>
      <c r="P252" s="47">
        <v>103</v>
      </c>
      <c r="Q252" s="47"/>
      <c r="R252" s="47">
        <v>80</v>
      </c>
      <c r="S252" s="47">
        <v>80</v>
      </c>
    </row>
    <row r="253" spans="1:19">
      <c r="A253" s="23" t="s">
        <v>3519</v>
      </c>
      <c r="B253" s="23" t="s">
        <v>3520</v>
      </c>
      <c r="C253" s="23" t="s">
        <v>2969</v>
      </c>
      <c r="D253" s="47" t="s">
        <v>103</v>
      </c>
      <c r="E253" s="47">
        <f>VLOOKUP(M253,Revistas!$B$2:$H$64092,2,FALSE)</f>
        <v>2.5830000000000002</v>
      </c>
      <c r="F253" s="47" t="str">
        <f>VLOOKUP(M253,Revistas!$B$2:$H$64092,3,FALSE)</f>
        <v>Q3</v>
      </c>
      <c r="G253" s="47" t="str">
        <f>VLOOKUP(M253,Revistas!$B$2:$H$64092,4,FALSE)</f>
        <v>ENDOCRINOLOGY &amp; METABOLISM - SCIE;</v>
      </c>
      <c r="H253" s="47" t="str">
        <f>VLOOKUP(M253,Revistas!$B$2:$H$64092,5,FALSE)</f>
        <v>74/183</v>
      </c>
      <c r="I253" s="47" t="str">
        <f>VLOOKUP(M253,Revistas!$B$2:$H$64092,6,FALSE)</f>
        <v>NO</v>
      </c>
      <c r="J253" s="47" t="s">
        <v>3521</v>
      </c>
      <c r="K253" s="47"/>
      <c r="L253" s="47">
        <v>0</v>
      </c>
      <c r="M253" s="47" t="s">
        <v>2971</v>
      </c>
      <c r="N253" s="47"/>
      <c r="O253" s="47">
        <v>2016</v>
      </c>
      <c r="P253" s="47">
        <v>103</v>
      </c>
      <c r="Q253" s="47"/>
      <c r="R253" s="47">
        <v>87</v>
      </c>
      <c r="S253" s="47">
        <v>87</v>
      </c>
    </row>
    <row r="254" spans="1:19">
      <c r="A254" s="23" t="s">
        <v>781</v>
      </c>
      <c r="B254" s="23" t="s">
        <v>782</v>
      </c>
      <c r="C254" s="23" t="s">
        <v>586</v>
      </c>
      <c r="D254" s="47" t="s">
        <v>19</v>
      </c>
      <c r="E254" s="47">
        <f>VLOOKUP(M254,Revistas!$B$2:$H$64092,2,FALSE)</f>
        <v>3.1539999999999999</v>
      </c>
      <c r="F254" s="47" t="str">
        <f>VLOOKUP(M254,Revistas!$B$2:$H$64092,3,FALSE)</f>
        <v>Q2</v>
      </c>
      <c r="G254" s="47" t="str">
        <f>VLOOKUP(M254,Revistas!$B$2:$H$64092,4,FALSE)</f>
        <v>CARDIAC &amp; CARDIOVASCULAR SYSTEMS - SCIE</v>
      </c>
      <c r="H254" s="47" t="str">
        <f>VLOOKUP(M254,Revistas!$B$2:$H$64092,5,FALSE)</f>
        <v>43/124</v>
      </c>
      <c r="I254" s="47" t="str">
        <f>VLOOKUP(M254,Revistas!$B$2:$H$64092,6,FALSE)</f>
        <v>NO</v>
      </c>
      <c r="J254" s="47" t="s">
        <v>783</v>
      </c>
      <c r="K254" s="47" t="s">
        <v>784</v>
      </c>
      <c r="L254" s="47">
        <v>0</v>
      </c>
      <c r="M254" s="47" t="s">
        <v>589</v>
      </c>
      <c r="N254" s="48">
        <v>36951</v>
      </c>
      <c r="O254" s="47">
        <v>2016</v>
      </c>
      <c r="P254" s="47">
        <v>117</v>
      </c>
      <c r="Q254" s="47">
        <v>5</v>
      </c>
      <c r="R254" s="47">
        <v>754</v>
      </c>
      <c r="S254" s="47">
        <v>759</v>
      </c>
    </row>
    <row r="255" spans="1:19">
      <c r="A255" s="23" t="s">
        <v>368</v>
      </c>
      <c r="B255" s="23" t="s">
        <v>369</v>
      </c>
      <c r="C255" s="23" t="s">
        <v>370</v>
      </c>
      <c r="D255" s="47" t="s">
        <v>19</v>
      </c>
      <c r="E255" s="47">
        <f>VLOOKUP(M255,Revistas!$B$2:$H$64092,2,FALSE)</f>
        <v>3.879</v>
      </c>
      <c r="F255" s="47" t="str">
        <f>VLOOKUP(M255,Revistas!$B$2:$H$64092,3,FALSE)</f>
        <v>Q2</v>
      </c>
      <c r="G255" s="47" t="str">
        <f>VLOOKUP(M255,Revistas!$B$2:$H$64092,4,FALSE)</f>
        <v>NEUROSCIENCES - SCIE</v>
      </c>
      <c r="H255" s="47" t="str">
        <f>VLOOKUP(M255,Revistas!$B$2:$H$64092,5,FALSE)</f>
        <v>70/256</v>
      </c>
      <c r="I255" s="47" t="str">
        <f>VLOOKUP(M255,Revistas!$B$2:$H$64092,6,FALSE)</f>
        <v>NO</v>
      </c>
      <c r="J255" s="47" t="s">
        <v>371</v>
      </c>
      <c r="K255" s="47" t="s">
        <v>372</v>
      </c>
      <c r="L255" s="47">
        <v>2</v>
      </c>
      <c r="M255" s="47" t="s">
        <v>373</v>
      </c>
      <c r="N255" s="47" t="s">
        <v>374</v>
      </c>
      <c r="O255" s="47">
        <v>2016</v>
      </c>
      <c r="P255" s="47">
        <v>10</v>
      </c>
      <c r="Q255" s="47"/>
      <c r="R255" s="47"/>
      <c r="S255" s="47">
        <v>28</v>
      </c>
    </row>
    <row r="256" spans="1:19">
      <c r="A256" s="23" t="s">
        <v>7600</v>
      </c>
      <c r="B256" s="23" t="s">
        <v>7601</v>
      </c>
      <c r="C256" s="23" t="s">
        <v>1323</v>
      </c>
      <c r="D256" s="47" t="s">
        <v>103</v>
      </c>
      <c r="E256" s="47">
        <f>VLOOKUP(M256,Revistas!$B$2:$H$64092,2,FALSE)</f>
        <v>4.085</v>
      </c>
      <c r="F256" s="47" t="str">
        <f>VLOOKUP(M256,Revistas!$B$2:$H$64092,3,FALSE)</f>
        <v>Q1</v>
      </c>
      <c r="G256" s="47" t="str">
        <f>VLOOKUP(M256,Revistas!$B$2:$H$64092,4,FALSE)</f>
        <v>UROLOGY &amp; NEPHROLOGY - SCIE;</v>
      </c>
      <c r="H256" s="47" t="str">
        <f>VLOOKUP(M256,Revistas!$B$2:$H$64092,5,FALSE)</f>
        <v>77/11</v>
      </c>
      <c r="I256" s="47" t="str">
        <f>VLOOKUP(M256,Revistas!$B$2:$H$64092,6,FALSE)</f>
        <v>NO</v>
      </c>
      <c r="J256" s="47" t="s">
        <v>7602</v>
      </c>
      <c r="K256" s="47"/>
      <c r="L256" s="47">
        <v>0</v>
      </c>
      <c r="M256" s="47" t="s">
        <v>1325</v>
      </c>
      <c r="N256" s="47" t="s">
        <v>206</v>
      </c>
      <c r="O256" s="47">
        <v>2016</v>
      </c>
      <c r="P256" s="47">
        <v>31</v>
      </c>
      <c r="Q256" s="47"/>
      <c r="R256" s="47">
        <v>328</v>
      </c>
      <c r="S256" s="47">
        <v>328</v>
      </c>
    </row>
    <row r="257" spans="1:57">
      <c r="A257" s="23" t="s">
        <v>2230</v>
      </c>
      <c r="B257" s="23" t="s">
        <v>2231</v>
      </c>
      <c r="C257" s="23" t="s">
        <v>1109</v>
      </c>
      <c r="D257" s="47" t="s">
        <v>10</v>
      </c>
      <c r="E257" s="47">
        <f>VLOOKUP(M257,Revistas!$B$2:$H$64092,2,FALSE)</f>
        <v>0.76</v>
      </c>
      <c r="F257" s="47" t="str">
        <f>VLOOKUP(M257,Revistas!$B$2:$H$64092,3,FALSE)</f>
        <v>Q3</v>
      </c>
      <c r="G257" s="47" t="str">
        <f>VLOOKUP(M257,Revistas!$B$2:$H$64092,4,FALSE)</f>
        <v>MEDICINE, GENERAL &amp; INTERNAL - SCIE</v>
      </c>
      <c r="H257" s="47" t="str">
        <f>VLOOKUP(M257,Revistas!$B$2:$H$64092,5,FALSE)</f>
        <v>105/155</v>
      </c>
      <c r="I257" s="47" t="str">
        <f>VLOOKUP(M257,Revistas!$B$2:$H$64092,6,FALSE)</f>
        <v>NO</v>
      </c>
      <c r="J257" s="47" t="s">
        <v>2232</v>
      </c>
      <c r="K257" s="47" t="s">
        <v>2233</v>
      </c>
      <c r="L257" s="47">
        <v>0</v>
      </c>
      <c r="M257" s="47" t="s">
        <v>1112</v>
      </c>
      <c r="N257" s="47" t="s">
        <v>548</v>
      </c>
      <c r="O257" s="47">
        <v>2016</v>
      </c>
      <c r="P257" s="47">
        <v>216</v>
      </c>
      <c r="Q257" s="47">
        <v>8</v>
      </c>
      <c r="R257" s="47">
        <v>436</v>
      </c>
      <c r="S257" s="47">
        <v>444</v>
      </c>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row>
    <row r="258" spans="1:57">
      <c r="A258" s="23" t="s">
        <v>3146</v>
      </c>
      <c r="B258" s="23" t="s">
        <v>3147</v>
      </c>
      <c r="C258" s="23" t="s">
        <v>3148</v>
      </c>
      <c r="D258" s="47" t="s">
        <v>19</v>
      </c>
      <c r="E258" s="47">
        <f>VLOOKUP(M258,Revistas!$B$2:$H$64092,2,FALSE)</f>
        <v>1.6619999999999999</v>
      </c>
      <c r="F258" s="47" t="str">
        <f>VLOOKUP(M258,Revistas!$B$2:$H$64092,3,FALSE)</f>
        <v>Q3</v>
      </c>
      <c r="G258" s="47" t="str">
        <f>VLOOKUP(M258,Revistas!$B$2:$H$64092,4,FALSE)</f>
        <v>OBSTETRICS &amp; GYNECOLOGY - SCIE;</v>
      </c>
      <c r="H258" s="47" t="str">
        <f>VLOOKUP(M258,Revistas!$B$2:$H$64092,5,FALSE)</f>
        <v>50/80</v>
      </c>
      <c r="I258" s="47" t="str">
        <f>VLOOKUP(M258,Revistas!$B$2:$H$64092,6,FALSE)</f>
        <v>NO</v>
      </c>
      <c r="J258" s="47" t="s">
        <v>3149</v>
      </c>
      <c r="K258" s="47" t="s">
        <v>3150</v>
      </c>
      <c r="L258" s="47">
        <v>0</v>
      </c>
      <c r="M258" s="47" t="s">
        <v>3151</v>
      </c>
      <c r="N258" s="47" t="s">
        <v>548</v>
      </c>
      <c r="O258" s="47">
        <v>2016</v>
      </c>
      <c r="P258" s="47">
        <v>206</v>
      </c>
      <c r="Q258" s="47"/>
      <c r="R258" s="47">
        <v>84</v>
      </c>
      <c r="S258" s="47">
        <v>91</v>
      </c>
      <c r="U258" s="29"/>
    </row>
    <row r="259" spans="1:57">
      <c r="A259" s="23" t="s">
        <v>3940</v>
      </c>
      <c r="B259" s="23" t="s">
        <v>3941</v>
      </c>
      <c r="C259" s="47" t="s">
        <v>3931</v>
      </c>
      <c r="D259" s="47" t="s">
        <v>19</v>
      </c>
      <c r="E259" s="47">
        <f>VLOOKUP(M259,Revistas!$B$2:$H$64092,2,FALSE)</f>
        <v>1.2689999999999999</v>
      </c>
      <c r="F259" s="47" t="str">
        <f>VLOOKUP(M259,Revistas!$B$2:$H$64092,3,FALSE)</f>
        <v>Q3</v>
      </c>
      <c r="G259" s="47" t="str">
        <f>VLOOKUP(M259,Revistas!$B$2:$H$64092,4,FALSE)</f>
        <v>SURGERY - SCIE;</v>
      </c>
      <c r="H259" s="47" t="str">
        <f>VLOOKUP(M259,Revistas!$B$2:$H$64092,5,FALSE)</f>
        <v>120/200</v>
      </c>
      <c r="I259" s="47" t="str">
        <f>VLOOKUP(M259,Revistas!$B$2:$H$64092,6,FALSE)</f>
        <v>NO</v>
      </c>
      <c r="J259" s="47" t="s">
        <v>3942</v>
      </c>
      <c r="K259" s="47" t="s">
        <v>3943</v>
      </c>
      <c r="L259" s="47">
        <v>0</v>
      </c>
      <c r="M259" s="47" t="s">
        <v>3934</v>
      </c>
      <c r="N259" s="47" t="s">
        <v>240</v>
      </c>
      <c r="O259" s="47">
        <v>2016</v>
      </c>
      <c r="P259" s="47">
        <v>26</v>
      </c>
      <c r="Q259" s="47">
        <v>1</v>
      </c>
      <c r="R259" s="47">
        <v>74</v>
      </c>
      <c r="S259" s="47">
        <v>80</v>
      </c>
    </row>
    <row r="260" spans="1:57">
      <c r="A260" s="23" t="s">
        <v>3929</v>
      </c>
      <c r="B260" s="23" t="s">
        <v>3930</v>
      </c>
      <c r="C260" s="47" t="s">
        <v>3931</v>
      </c>
      <c r="D260" s="47" t="s">
        <v>19</v>
      </c>
      <c r="E260" s="47">
        <f>VLOOKUP(M260,Revistas!$B$2:$H$64092,2,FALSE)</f>
        <v>1.2689999999999999</v>
      </c>
      <c r="F260" s="47" t="str">
        <f>VLOOKUP(M260,Revistas!$B$2:$H$64092,3,FALSE)</f>
        <v>Q3</v>
      </c>
      <c r="G260" s="47" t="str">
        <f>VLOOKUP(M260,Revistas!$B$2:$H$64092,4,FALSE)</f>
        <v>SURGERY - SCIE;</v>
      </c>
      <c r="H260" s="47" t="str">
        <f>VLOOKUP(M260,Revistas!$B$2:$H$64092,5,FALSE)</f>
        <v>120/200</v>
      </c>
      <c r="I260" s="47" t="str">
        <f>VLOOKUP(M260,Revistas!$B$2:$H$64092,6,FALSE)</f>
        <v>NO</v>
      </c>
      <c r="J260" s="47" t="s">
        <v>3932</v>
      </c>
      <c r="K260" s="47" t="s">
        <v>3933</v>
      </c>
      <c r="L260" s="47">
        <v>0</v>
      </c>
      <c r="M260" s="47" t="s">
        <v>3934</v>
      </c>
      <c r="N260" s="47" t="s">
        <v>240</v>
      </c>
      <c r="O260" s="47">
        <v>2016</v>
      </c>
      <c r="P260" s="47">
        <v>26</v>
      </c>
      <c r="Q260" s="47">
        <v>1</v>
      </c>
      <c r="R260" s="47">
        <v>7</v>
      </c>
      <c r="S260" s="47">
        <v>12</v>
      </c>
    </row>
    <row r="261" spans="1:57">
      <c r="A261" s="23" t="s">
        <v>925</v>
      </c>
      <c r="B261" s="23" t="s">
        <v>926</v>
      </c>
      <c r="C261" s="23" t="s">
        <v>927</v>
      </c>
      <c r="D261" s="47" t="s">
        <v>19</v>
      </c>
      <c r="E261" s="47">
        <f>VLOOKUP(M261,Revistas!$B$2:$H$64092,2,FALSE)</f>
        <v>1.647</v>
      </c>
      <c r="F261" s="47" t="str">
        <f>VLOOKUP(M261,Revistas!$B$2:$H$64092,3,FALSE)</f>
        <v>Q2</v>
      </c>
      <c r="G261" s="47" t="str">
        <f>VLOOKUP(M261,Revistas!$B$2:$H$64092,4,FALSE)</f>
        <v>PEDIATRICS - SCIE</v>
      </c>
      <c r="H261" s="47" t="str">
        <f>VLOOKUP(M261,Revistas!$B$2:$H$64092,5,FALSE)</f>
        <v>53/120</v>
      </c>
      <c r="I261" s="47" t="str">
        <f>VLOOKUP(M261,Revistas!$B$2:$H$64092,6,FALSE)</f>
        <v>NO</v>
      </c>
      <c r="J261" s="47" t="s">
        <v>928</v>
      </c>
      <c r="K261" s="47" t="s">
        <v>929</v>
      </c>
      <c r="L261" s="47">
        <v>1</v>
      </c>
      <c r="M261" s="47" t="s">
        <v>930</v>
      </c>
      <c r="N261" s="47" t="s">
        <v>75</v>
      </c>
      <c r="O261" s="47">
        <v>2016</v>
      </c>
      <c r="P261" s="47">
        <v>105</v>
      </c>
      <c r="Q261" s="47">
        <v>10</v>
      </c>
      <c r="R261" s="47" t="s">
        <v>7188</v>
      </c>
      <c r="S261" s="47" t="s">
        <v>7189</v>
      </c>
      <c r="U261" s="29"/>
    </row>
    <row r="262" spans="1:57">
      <c r="A262" s="23" t="s">
        <v>1673</v>
      </c>
      <c r="B262" s="23" t="s">
        <v>1674</v>
      </c>
      <c r="C262" s="23" t="s">
        <v>1675</v>
      </c>
      <c r="D262" s="47" t="s">
        <v>19</v>
      </c>
      <c r="E262" s="47">
        <f>VLOOKUP(M262,Revistas!$B$2:$H$64092,2,FALSE)</f>
        <v>2.319</v>
      </c>
      <c r="F262" s="47" t="str">
        <f>VLOOKUP(M262,Revistas!$B$2:$H$64092,3,FALSE)</f>
        <v>Q3</v>
      </c>
      <c r="G262" s="47" t="str">
        <f>VLOOKUP(M262,Revistas!$B$2:$H$64092,4,FALSE)</f>
        <v>CHEMISTRY, MEDICINAL - SCIE;</v>
      </c>
      <c r="H262" s="47" t="str">
        <f>VLOOKUP(M262,Revistas!$B$2:$H$64092,5,FALSE)</f>
        <v>34/59</v>
      </c>
      <c r="I262" s="47" t="str">
        <f>VLOOKUP(M262,Revistas!$B$2:$H$64092,6,FALSE)</f>
        <v>NO</v>
      </c>
      <c r="J262" s="47" t="s">
        <v>1676</v>
      </c>
      <c r="K262" s="47" t="s">
        <v>1677</v>
      </c>
      <c r="L262" s="47">
        <v>1</v>
      </c>
      <c r="M262" s="47" t="s">
        <v>1678</v>
      </c>
      <c r="N262" s="47"/>
      <c r="O262" s="47">
        <v>2016</v>
      </c>
      <c r="P262" s="47">
        <v>7</v>
      </c>
      <c r="Q262" s="47">
        <v>1</v>
      </c>
      <c r="R262" s="47">
        <v>157</v>
      </c>
      <c r="S262" s="47">
        <v>163</v>
      </c>
    </row>
    <row r="263" spans="1:57">
      <c r="A263" s="23" t="s">
        <v>611</v>
      </c>
      <c r="B263" s="23" t="s">
        <v>612</v>
      </c>
      <c r="C263" s="23" t="s">
        <v>593</v>
      </c>
      <c r="D263" s="47" t="s">
        <v>103</v>
      </c>
      <c r="E263" s="47">
        <f>VLOOKUP(M263,Revistas!$B$2:$H$64092,2,FALSE)</f>
        <v>15.064</v>
      </c>
      <c r="F263" s="47" t="str">
        <f>VLOOKUP(M263,Revistas!$B$2:$H$64092,3,FALSE)</f>
        <v>Q1</v>
      </c>
      <c r="G263" s="47" t="str">
        <f>VLOOKUP(M263,Revistas!$B$2:$H$64092,4,FALSE)</f>
        <v>CARDIAC &amp; CARDIOVASCULAR SYSTEMS - SCIE</v>
      </c>
      <c r="H263" s="47" t="str">
        <f>VLOOKUP(M263,Revistas!$B$2:$H$64092,5,FALSE)</f>
        <v>3/124</v>
      </c>
      <c r="I263" s="47" t="str">
        <f>VLOOKUP(M263,Revistas!$B$2:$H$64092,6,FALSE)</f>
        <v>SI</v>
      </c>
      <c r="J263" s="47" t="s">
        <v>613</v>
      </c>
      <c r="K263" s="47"/>
      <c r="L263" s="47">
        <v>0</v>
      </c>
      <c r="M263" s="47" t="s">
        <v>595</v>
      </c>
      <c r="N263" s="47" t="s">
        <v>119</v>
      </c>
      <c r="O263" s="47">
        <v>2016</v>
      </c>
      <c r="P263" s="47">
        <v>37</v>
      </c>
      <c r="Q263" s="47">
        <v>1</v>
      </c>
      <c r="R263" s="47">
        <v>1122</v>
      </c>
      <c r="S263" s="47">
        <v>1122</v>
      </c>
      <c r="AZ263" s="29"/>
      <c r="BA263" s="29"/>
      <c r="BB263" s="29"/>
      <c r="BC263" s="29"/>
      <c r="BD263" s="29"/>
      <c r="BE263" s="29"/>
    </row>
    <row r="264" spans="1:57">
      <c r="A264" s="23" t="s">
        <v>591</v>
      </c>
      <c r="B264" s="23" t="s">
        <v>592</v>
      </c>
      <c r="C264" s="23" t="s">
        <v>593</v>
      </c>
      <c r="D264" s="47" t="s">
        <v>103</v>
      </c>
      <c r="E264" s="47">
        <f>VLOOKUP(M264,Revistas!$B$2:$H$64092,2,FALSE)</f>
        <v>15.064</v>
      </c>
      <c r="F264" s="47" t="str">
        <f>VLOOKUP(M264,Revistas!$B$2:$H$64092,3,FALSE)</f>
        <v>Q1</v>
      </c>
      <c r="G264" s="47" t="str">
        <f>VLOOKUP(M264,Revistas!$B$2:$H$64092,4,FALSE)</f>
        <v>CARDIAC &amp; CARDIOVASCULAR SYSTEMS - SCIE</v>
      </c>
      <c r="H264" s="47" t="str">
        <f>VLOOKUP(M264,Revistas!$B$2:$H$64092,5,FALSE)</f>
        <v>3/124</v>
      </c>
      <c r="I264" s="47" t="str">
        <f>VLOOKUP(M264,Revistas!$B$2:$H$64092,6,FALSE)</f>
        <v>SI</v>
      </c>
      <c r="J264" s="47" t="s">
        <v>594</v>
      </c>
      <c r="K264" s="47"/>
      <c r="L264" s="47">
        <v>0</v>
      </c>
      <c r="M264" s="47" t="s">
        <v>595</v>
      </c>
      <c r="N264" s="47" t="s">
        <v>119</v>
      </c>
      <c r="O264" s="47">
        <v>2016</v>
      </c>
      <c r="P264" s="47">
        <v>37</v>
      </c>
      <c r="Q264" s="47">
        <v>1</v>
      </c>
      <c r="R264" s="47">
        <v>224</v>
      </c>
      <c r="S264" s="47">
        <v>224</v>
      </c>
      <c r="AZ264" s="29"/>
      <c r="BA264" s="29"/>
      <c r="BB264" s="29"/>
      <c r="BC264" s="29"/>
      <c r="BD264" s="29"/>
      <c r="BE264" s="29"/>
    </row>
    <row r="265" spans="1:57">
      <c r="A265" s="23" t="s">
        <v>2562</v>
      </c>
      <c r="B265" s="23" t="s">
        <v>2563</v>
      </c>
      <c r="C265" s="23" t="s">
        <v>1130</v>
      </c>
      <c r="D265" s="47" t="s">
        <v>19</v>
      </c>
      <c r="E265" s="47">
        <f>VLOOKUP(M265,Revistas!$B$2:$H$64092,2,FALSE)</f>
        <v>1.2669999999999999</v>
      </c>
      <c r="F265" s="47" t="str">
        <f>VLOOKUP(M265,Revistas!$B$2:$H$64092,3,FALSE)</f>
        <v>Q2</v>
      </c>
      <c r="G265" s="47" t="str">
        <f>VLOOKUP(M265,Revistas!$B$2:$H$64092,4,FALSE)</f>
        <v>MEDICINE, GENERAL &amp; INTERNAL - SCIE</v>
      </c>
      <c r="H265" s="47" t="str">
        <f>VLOOKUP(M265,Revistas!$B$2:$H$64092,5,FALSE)</f>
        <v>76/155</v>
      </c>
      <c r="I265" s="47" t="str">
        <f>VLOOKUP(M265,Revistas!$B$2:$H$64092,6,FALSE)</f>
        <v>NO</v>
      </c>
      <c r="J265" s="47" t="s">
        <v>2564</v>
      </c>
      <c r="K265" s="47" t="s">
        <v>2565</v>
      </c>
      <c r="L265" s="47">
        <v>0</v>
      </c>
      <c r="M265" s="47" t="s">
        <v>1133</v>
      </c>
      <c r="N265" s="48">
        <v>42186</v>
      </c>
      <c r="O265" s="47">
        <v>2016</v>
      </c>
      <c r="P265" s="47">
        <v>147</v>
      </c>
      <c r="Q265" s="47">
        <v>2</v>
      </c>
      <c r="R265" s="47">
        <v>76</v>
      </c>
      <c r="S265" s="47">
        <v>80</v>
      </c>
    </row>
    <row r="266" spans="1:57">
      <c r="A266" s="23" t="s">
        <v>710</v>
      </c>
      <c r="B266" s="23" t="s">
        <v>711</v>
      </c>
      <c r="C266" s="23" t="s">
        <v>644</v>
      </c>
      <c r="D266" s="47" t="s">
        <v>19</v>
      </c>
      <c r="E266" s="47">
        <f>VLOOKUP(M266,Revistas!$B$2:$H$64092,2,FALSE)</f>
        <v>4.3319999999999999</v>
      </c>
      <c r="F266" s="47" t="str">
        <f>VLOOKUP(M266,Revistas!$B$2:$H$64092,3,FALSE)</f>
        <v>Q1</v>
      </c>
      <c r="G266" s="47" t="str">
        <f>VLOOKUP(M266,Revistas!$B$2:$H$64092,4,FALSE)</f>
        <v>CARDIAC &amp; CARDIOVASCULAR SYSTEMS - SCIE</v>
      </c>
      <c r="H266" s="47" t="str">
        <f>VLOOKUP(M266,Revistas!$B$2:$H$64092,5,FALSE)</f>
        <v>26/124</v>
      </c>
      <c r="I266" s="47" t="str">
        <f>VLOOKUP(M266,Revistas!$B$2:$H$64092,6,FALSE)</f>
        <v>NO</v>
      </c>
      <c r="J266" s="47" t="s">
        <v>712</v>
      </c>
      <c r="K266" s="47" t="s">
        <v>713</v>
      </c>
      <c r="L266" s="47">
        <v>2</v>
      </c>
      <c r="M266" s="47" t="s">
        <v>647</v>
      </c>
      <c r="N266" s="47" t="s">
        <v>206</v>
      </c>
      <c r="O266" s="47">
        <v>2016</v>
      </c>
      <c r="P266" s="47">
        <v>175</v>
      </c>
      <c r="Q266" s="47"/>
      <c r="R266" s="47">
        <v>175</v>
      </c>
      <c r="S266" s="47">
        <v>183</v>
      </c>
      <c r="U266" s="29"/>
    </row>
    <row r="267" spans="1:57">
      <c r="A267" s="23" t="s">
        <v>2727</v>
      </c>
      <c r="B267" s="23" t="s">
        <v>2728</v>
      </c>
      <c r="C267" s="23" t="s">
        <v>9</v>
      </c>
      <c r="D267" s="47" t="s">
        <v>19</v>
      </c>
      <c r="E267" s="47">
        <f>VLOOKUP(M267,Revistas!$B$2:$H$64092,2,FALSE)</f>
        <v>1.79</v>
      </c>
      <c r="F267" s="47" t="str">
        <f>VLOOKUP(M267,Revistas!$B$2:$H$64092,3,FALSE)</f>
        <v>Q3</v>
      </c>
      <c r="G267" s="47" t="str">
        <f>VLOOKUP(M267,Revistas!$B$2:$H$64092,4,FALSE)</f>
        <v>CLINICAL NEUROLOGY - SCIE</v>
      </c>
      <c r="H267" s="47" t="str">
        <f>VLOOKUP(M267,Revistas!$B$2:$H$64092,5,FALSE)</f>
        <v>125/193</v>
      </c>
      <c r="I267" s="47" t="str">
        <f>VLOOKUP(M267,Revistas!$B$2:$H$64092,6,FALSE)</f>
        <v>NO</v>
      </c>
      <c r="J267" s="47" t="s">
        <v>2729</v>
      </c>
      <c r="K267" s="47" t="s">
        <v>2730</v>
      </c>
      <c r="L267" s="47">
        <v>1</v>
      </c>
      <c r="M267" s="47" t="s">
        <v>13</v>
      </c>
      <c r="N267" s="47" t="s">
        <v>828</v>
      </c>
      <c r="O267" s="47">
        <v>2016</v>
      </c>
      <c r="P267" s="47">
        <v>31</v>
      </c>
      <c r="Q267" s="47">
        <v>1</v>
      </c>
      <c r="R267" s="47">
        <v>1</v>
      </c>
      <c r="S267" s="47">
        <v>8</v>
      </c>
    </row>
    <row r="268" spans="1:57">
      <c r="A268" s="23" t="s">
        <v>2723</v>
      </c>
      <c r="B268" s="23" t="s">
        <v>2724</v>
      </c>
      <c r="C268" s="23" t="s">
        <v>2704</v>
      </c>
      <c r="D268" s="47" t="s">
        <v>19</v>
      </c>
      <c r="E268" s="47">
        <f>VLOOKUP(M268,Revistas!$B$2:$H$64092,2,FALSE)</f>
        <v>1.0980000000000001</v>
      </c>
      <c r="F268" s="47" t="str">
        <f>VLOOKUP(M268,Revistas!$B$2:$H$64092,3,FALSE)</f>
        <v>Q3</v>
      </c>
      <c r="G268" s="47" t="str">
        <f>VLOOKUP(M268,Revistas!$B$2:$H$64092,4,FALSE)</f>
        <v>PRIMARY HEALTH CARE - SCIE;</v>
      </c>
      <c r="H268" s="47" t="str">
        <f>VLOOKUP(M268,Revistas!$B$2:$H$64092,5,FALSE)</f>
        <v>15/20</v>
      </c>
      <c r="I268" s="47" t="str">
        <f>VLOOKUP(M268,Revistas!$B$2:$H$64092,6,FALSE)</f>
        <v>NO</v>
      </c>
      <c r="J268" s="47" t="s">
        <v>2725</v>
      </c>
      <c r="K268" s="47" t="s">
        <v>2726</v>
      </c>
      <c r="L268" s="47">
        <v>0</v>
      </c>
      <c r="M268" s="47" t="s">
        <v>2707</v>
      </c>
      <c r="N268" s="47" t="s">
        <v>37</v>
      </c>
      <c r="O268" s="47">
        <v>2016</v>
      </c>
      <c r="P268" s="47">
        <v>48</v>
      </c>
      <c r="Q268" s="47">
        <v>1</v>
      </c>
      <c r="R268" s="47">
        <v>33</v>
      </c>
      <c r="S268" s="47">
        <v>41</v>
      </c>
    </row>
    <row r="269" spans="1:57">
      <c r="A269" s="23" t="s">
        <v>2358</v>
      </c>
      <c r="B269" s="23" t="s">
        <v>2359</v>
      </c>
      <c r="C269" s="23" t="s">
        <v>1739</v>
      </c>
      <c r="D269" s="47" t="s">
        <v>19</v>
      </c>
      <c r="E269" s="47">
        <f>VLOOKUP(M269,Revistas!$B$2:$H$64092,2,FALSE)</f>
        <v>1.702</v>
      </c>
      <c r="F269" s="47" t="str">
        <f>VLOOKUP(M269,Revistas!$B$2:$H$64092,3,FALSE)</f>
        <v>Q3</v>
      </c>
      <c r="G269" s="47" t="str">
        <f>VLOOKUP(M269,Revistas!$B$2:$H$64092,4,FALSE)</f>
        <v>RHEUMATOLOGY - SCIE</v>
      </c>
      <c r="H269" s="47" t="str">
        <f>VLOOKUP(M269,Revistas!$B$2:$H$64092,5,FALSE)</f>
        <v>23/32</v>
      </c>
      <c r="I269" s="47" t="str">
        <f>VLOOKUP(M269,Revistas!$B$2:$H$64092,6,FALSE)</f>
        <v>NO</v>
      </c>
      <c r="J269" s="47" t="s">
        <v>2360</v>
      </c>
      <c r="K269" s="47" t="s">
        <v>2361</v>
      </c>
      <c r="L269" s="47">
        <v>0</v>
      </c>
      <c r="M269" s="47" t="s">
        <v>1742</v>
      </c>
      <c r="N269" s="47" t="s">
        <v>37</v>
      </c>
      <c r="O269" s="47">
        <v>2016</v>
      </c>
      <c r="P269" s="47">
        <v>36</v>
      </c>
      <c r="Q269" s="47">
        <v>1</v>
      </c>
      <c r="R269" s="47">
        <v>83</v>
      </c>
      <c r="S269" s="47">
        <v>89</v>
      </c>
    </row>
    <row r="270" spans="1:57">
      <c r="A270" s="23" t="s">
        <v>2632</v>
      </c>
      <c r="B270" s="23" t="s">
        <v>2633</v>
      </c>
      <c r="C270" s="23" t="s">
        <v>1130</v>
      </c>
      <c r="D270" s="47" t="s">
        <v>215</v>
      </c>
      <c r="E270" s="47">
        <f>VLOOKUP(M270,Revistas!$B$2:$H$64092,2,FALSE)</f>
        <v>1.2669999999999999</v>
      </c>
      <c r="F270" s="47" t="str">
        <f>VLOOKUP(M270,Revistas!$B$2:$H$64092,3,FALSE)</f>
        <v>Q2</v>
      </c>
      <c r="G270" s="47" t="str">
        <f>VLOOKUP(M270,Revistas!$B$2:$H$64092,4,FALSE)</f>
        <v>MEDICINE, GENERAL &amp; INTERNAL - SCIE</v>
      </c>
      <c r="H270" s="47" t="str">
        <f>VLOOKUP(M270,Revistas!$B$2:$H$64092,5,FALSE)</f>
        <v>76/155</v>
      </c>
      <c r="I270" s="47" t="str">
        <f>VLOOKUP(M270,Revistas!$B$2:$H$64092,6,FALSE)</f>
        <v>NO</v>
      </c>
      <c r="J270" s="47" t="s">
        <v>2634</v>
      </c>
      <c r="K270" s="47" t="s">
        <v>2635</v>
      </c>
      <c r="L270" s="47">
        <v>0</v>
      </c>
      <c r="M270" s="47" t="s">
        <v>1133</v>
      </c>
      <c r="N270" s="47" t="s">
        <v>310</v>
      </c>
      <c r="O270" s="47">
        <v>2016</v>
      </c>
      <c r="P270" s="47">
        <v>146</v>
      </c>
      <c r="Q270" s="47">
        <v>1</v>
      </c>
      <c r="R270" s="47">
        <v>40</v>
      </c>
      <c r="S270" s="47">
        <v>41</v>
      </c>
    </row>
    <row r="271" spans="1:57">
      <c r="A271" s="23" t="s">
        <v>1450</v>
      </c>
      <c r="B271" s="23" t="s">
        <v>1451</v>
      </c>
      <c r="C271" s="23" t="s">
        <v>32</v>
      </c>
      <c r="D271" s="47" t="s">
        <v>10</v>
      </c>
      <c r="E271" s="47">
        <f>VLOOKUP(M271,Revistas!$B$2:$H$64092,2,FALSE)</f>
        <v>1.53</v>
      </c>
      <c r="F271" s="47" t="str">
        <f>VLOOKUP(M271,Revistas!$B$2:$H$64092,3,FALSE)</f>
        <v>Q3</v>
      </c>
      <c r="G271" s="47" t="str">
        <f>VLOOKUP(M271,Revistas!$B$2:$H$64092,4,FALSE)</f>
        <v>INFECTIOUS DISEASES - SCIE;</v>
      </c>
      <c r="H271" s="47" t="str">
        <f>VLOOKUP(M271,Revistas!$B$2:$H$64092,5,FALSE)</f>
        <v>59/83</v>
      </c>
      <c r="I271" s="47" t="str">
        <f>VLOOKUP(M271,Revistas!$B$2:$H$64092,6,FALSE)</f>
        <v>NO</v>
      </c>
      <c r="J271" s="47" t="s">
        <v>1452</v>
      </c>
      <c r="K271" s="47" t="s">
        <v>1453</v>
      </c>
      <c r="L271" s="47">
        <v>0</v>
      </c>
      <c r="M271" s="47" t="s">
        <v>35</v>
      </c>
      <c r="N271" s="47" t="s">
        <v>1445</v>
      </c>
      <c r="O271" s="47">
        <v>2016</v>
      </c>
      <c r="P271" s="47">
        <v>34</v>
      </c>
      <c r="Q271" s="47">
        <v>7</v>
      </c>
      <c r="R271" s="47">
        <v>452</v>
      </c>
      <c r="S271" s="47">
        <v>460</v>
      </c>
    </row>
    <row r="272" spans="1:57">
      <c r="A272" s="23" t="s">
        <v>4254</v>
      </c>
      <c r="B272" s="23" t="s">
        <v>4255</v>
      </c>
      <c r="C272" s="23" t="s">
        <v>4221</v>
      </c>
      <c r="D272" s="47" t="s">
        <v>10</v>
      </c>
      <c r="E272" s="47">
        <f>VLOOKUP(M272,Revistas!$B$2:$H$64092,2,FALSE)</f>
        <v>2.4390000000000001</v>
      </c>
      <c r="F272" s="47" t="str">
        <f>VLOOKUP(M272,Revistas!$B$2:$H$64092,3,FALSE)</f>
        <v>Q3</v>
      </c>
      <c r="G272" s="47" t="str">
        <f>VLOOKUP(M272,Revistas!$B$2:$H$64092,4,FALSE)</f>
        <v>HEMATOLOGY - SCIE</v>
      </c>
      <c r="H272" s="47" t="str">
        <f>VLOOKUP(M272,Revistas!$B$2:$H$64092,5,FALSE)</f>
        <v>40/70</v>
      </c>
      <c r="I272" s="47" t="str">
        <f>VLOOKUP(M272,Revistas!$B$2:$H$64092,6,FALSE)</f>
        <v>NO</v>
      </c>
      <c r="J272" s="47" t="s">
        <v>4256</v>
      </c>
      <c r="K272" s="47" t="s">
        <v>4223</v>
      </c>
      <c r="L272" s="47">
        <v>0</v>
      </c>
      <c r="M272" s="47" t="s">
        <v>4224</v>
      </c>
      <c r="N272" s="47" t="s">
        <v>153</v>
      </c>
      <c r="O272" s="47">
        <v>2016</v>
      </c>
      <c r="P272" s="47">
        <v>9</v>
      </c>
      <c r="Q272" s="47">
        <v>7</v>
      </c>
      <c r="R272" s="47">
        <v>661</v>
      </c>
      <c r="S272" s="47">
        <v>668</v>
      </c>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row>
    <row r="273" spans="1:51">
      <c r="A273" s="23" t="s">
        <v>1265</v>
      </c>
      <c r="B273" s="23" t="s">
        <v>1266</v>
      </c>
      <c r="C273" s="23" t="s">
        <v>1267</v>
      </c>
      <c r="D273" s="47" t="s">
        <v>19</v>
      </c>
      <c r="E273" s="47" t="str">
        <f>VLOOKUP(M273,Revistas!$B$2:$H$64092,2,FALSE)</f>
        <v>NO TIENE</v>
      </c>
      <c r="F273" s="47" t="str">
        <f>VLOOKUP(M273,Revistas!$B$2:$H$64092,3,FALSE)</f>
        <v>NO TIENE</v>
      </c>
      <c r="G273" s="47" t="str">
        <f>VLOOKUP(M273,Revistas!$B$2:$H$64092,4,FALSE)</f>
        <v>NO TIENE</v>
      </c>
      <c r="H273" s="47" t="str">
        <f>VLOOKUP(M273,Revistas!$B$2:$H$64092,5,FALSE)</f>
        <v>NO TIENE</v>
      </c>
      <c r="I273" s="47" t="str">
        <f>VLOOKUP(M273,Revistas!$B$2:$H$64092,6,FALSE)</f>
        <v>NO</v>
      </c>
      <c r="J273" s="47" t="s">
        <v>1268</v>
      </c>
      <c r="K273" s="47" t="s">
        <v>1269</v>
      </c>
      <c r="L273" s="47">
        <v>0</v>
      </c>
      <c r="M273" s="47" t="s">
        <v>1270</v>
      </c>
      <c r="N273" s="47"/>
      <c r="O273" s="47">
        <v>2016</v>
      </c>
      <c r="P273" s="47"/>
      <c r="Q273" s="47"/>
      <c r="R273" s="47"/>
      <c r="S273" s="47">
        <v>1351873</v>
      </c>
    </row>
    <row r="274" spans="1:51">
      <c r="A274" s="23" t="s">
        <v>1145</v>
      </c>
      <c r="B274" s="23" t="s">
        <v>1146</v>
      </c>
      <c r="C274" s="23" t="s">
        <v>1137</v>
      </c>
      <c r="D274" s="47" t="s">
        <v>19</v>
      </c>
      <c r="E274" s="47">
        <f>VLOOKUP(M274,Revistas!$B$2:$H$64092,2,FALSE)</f>
        <v>0.876</v>
      </c>
      <c r="F274" s="47" t="str">
        <f>VLOOKUP(M274,Revistas!$B$2:$H$64092,3,FALSE)</f>
        <v>Q4</v>
      </c>
      <c r="G274" s="47" t="str">
        <f>VLOOKUP(M274,Revistas!$B$2:$H$64092,4,FALSE)</f>
        <v>BIOCHEMISTRY &amp; MOLECULAR BIOLOGY - SCIE</v>
      </c>
      <c r="H274" s="47" t="str">
        <f>VLOOKUP(M274,Revistas!$B$2:$H$64092,5,FALSE)</f>
        <v>264/289</v>
      </c>
      <c r="I274" s="47" t="str">
        <f>VLOOKUP(M274,Revistas!$B$2:$H$64092,6,FALSE)</f>
        <v>NO</v>
      </c>
      <c r="J274" s="47" t="s">
        <v>1147</v>
      </c>
      <c r="K274" s="47" t="s">
        <v>1148</v>
      </c>
      <c r="L274" s="47">
        <v>0</v>
      </c>
      <c r="M274" s="47" t="s">
        <v>1140</v>
      </c>
      <c r="N274" s="47"/>
      <c r="O274" s="47">
        <v>2016</v>
      </c>
      <c r="P274" s="47">
        <v>35</v>
      </c>
      <c r="Q274" s="47" t="s">
        <v>7738</v>
      </c>
      <c r="R274" s="47">
        <v>524</v>
      </c>
      <c r="S274" s="47">
        <v>528</v>
      </c>
    </row>
    <row r="275" spans="1:51">
      <c r="A275" s="23" t="s">
        <v>3977</v>
      </c>
      <c r="B275" s="23" t="s">
        <v>3978</v>
      </c>
      <c r="C275" s="23" t="s">
        <v>3979</v>
      </c>
      <c r="D275" s="47" t="s">
        <v>10</v>
      </c>
      <c r="E275" s="47">
        <f>VLOOKUP(M275,Revistas!$B$2:$H$64092,2,FALSE)</f>
        <v>3.2570000000000001</v>
      </c>
      <c r="F275" s="47" t="str">
        <f>VLOOKUP(M275,Revistas!$B$2:$H$64092,3,FALSE)</f>
        <v>Q2</v>
      </c>
      <c r="G275" s="47" t="str">
        <f>VLOOKUP(M275,Revistas!$B$2:$H$64092,4,FALSE)</f>
        <v>BIOCHEMISTRY &amp; MOLECULAR BIOLOGY - SCIE;</v>
      </c>
      <c r="H275" s="47" t="str">
        <f>VLOOKUP(M275,Revistas!$B$2:$H$64092,5,FALSE)</f>
        <v>110/289</v>
      </c>
      <c r="I275" s="47" t="str">
        <f>VLOOKUP(M275,Revistas!$B$2:$H$64092,6,FALSE)</f>
        <v>NO</v>
      </c>
      <c r="J275" s="47" t="s">
        <v>3980</v>
      </c>
      <c r="K275" s="47" t="s">
        <v>3981</v>
      </c>
      <c r="L275" s="47">
        <v>0</v>
      </c>
      <c r="M275" s="47" t="s">
        <v>3982</v>
      </c>
      <c r="N275" s="47" t="s">
        <v>548</v>
      </c>
      <c r="O275" s="47">
        <v>2016</v>
      </c>
      <c r="P275" s="47">
        <v>17</v>
      </c>
      <c r="Q275" s="47">
        <v>11</v>
      </c>
      <c r="R275" s="47"/>
      <c r="S275" s="47">
        <v>1877</v>
      </c>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row>
    <row r="276" spans="1:51">
      <c r="A276" s="23" t="s">
        <v>3022</v>
      </c>
      <c r="B276" s="23" t="s">
        <v>3023</v>
      </c>
      <c r="C276" s="23" t="s">
        <v>3013</v>
      </c>
      <c r="D276" s="47" t="s">
        <v>103</v>
      </c>
      <c r="E276" s="47">
        <f>VLOOKUP(M276,Revistas!$B$2:$H$64092,2,FALSE)</f>
        <v>2.1160000000000001</v>
      </c>
      <c r="F276" s="47" t="str">
        <f>VLOOKUP(M276,Revistas!$B$2:$H$64092,3,FALSE)</f>
        <v>Q2</v>
      </c>
      <c r="G276" s="47" t="str">
        <f>VLOOKUP(M276,Revistas!$B$2:$H$64092,4,FALSE)</f>
        <v>OBSTETRICS &amp; GYNECOLOGY - SCIE;</v>
      </c>
      <c r="H276" s="47" t="str">
        <f>VLOOKUP(M276,Revistas!$B$2:$H$64092,5,FALSE)</f>
        <v>80/31</v>
      </c>
      <c r="I276" s="47" t="str">
        <f>VLOOKUP(M276,Revistas!$B$2:$H$64092,6,FALSE)</f>
        <v>NO</v>
      </c>
      <c r="J276" s="47" t="s">
        <v>3024</v>
      </c>
      <c r="K276" s="47"/>
      <c r="L276" s="47">
        <v>0</v>
      </c>
      <c r="M276" s="47" t="s">
        <v>3015</v>
      </c>
      <c r="N276" s="47" t="s">
        <v>75</v>
      </c>
      <c r="O276" s="47">
        <v>2016</v>
      </c>
      <c r="P276" s="47">
        <v>26</v>
      </c>
      <c r="Q276" s="47"/>
      <c r="R276" s="47">
        <v>896</v>
      </c>
      <c r="S276" s="47">
        <v>896</v>
      </c>
    </row>
    <row r="277" spans="1:51">
      <c r="A277" s="23" t="s">
        <v>3022</v>
      </c>
      <c r="B277" s="23" t="s">
        <v>3025</v>
      </c>
      <c r="C277" s="23" t="s">
        <v>3013</v>
      </c>
      <c r="D277" s="47" t="s">
        <v>103</v>
      </c>
      <c r="E277" s="47">
        <f>VLOOKUP(M277,Revistas!$B$2:$H$64092,2,FALSE)</f>
        <v>2.1160000000000001</v>
      </c>
      <c r="F277" s="47" t="str">
        <f>VLOOKUP(M277,Revistas!$B$2:$H$64092,3,FALSE)</f>
        <v>Q2</v>
      </c>
      <c r="G277" s="47" t="str">
        <f>VLOOKUP(M277,Revistas!$B$2:$H$64092,4,FALSE)</f>
        <v>OBSTETRICS &amp; GYNECOLOGY - SCIE;</v>
      </c>
      <c r="H277" s="47" t="str">
        <f>VLOOKUP(M277,Revistas!$B$2:$H$64092,5,FALSE)</f>
        <v>80/31</v>
      </c>
      <c r="I277" s="47" t="str">
        <f>VLOOKUP(M277,Revistas!$B$2:$H$64092,6,FALSE)</f>
        <v>NO</v>
      </c>
      <c r="J277" s="47" t="s">
        <v>3024</v>
      </c>
      <c r="K277" s="47"/>
      <c r="L277" s="47">
        <v>0</v>
      </c>
      <c r="M277" s="47" t="s">
        <v>3015</v>
      </c>
      <c r="N277" s="47" t="s">
        <v>75</v>
      </c>
      <c r="O277" s="47">
        <v>2016</v>
      </c>
      <c r="P277" s="47">
        <v>26</v>
      </c>
      <c r="Q277" s="47"/>
      <c r="R277" s="47">
        <v>897</v>
      </c>
      <c r="S277" s="47">
        <v>897</v>
      </c>
    </row>
    <row r="278" spans="1:51">
      <c r="A278" s="23" t="s">
        <v>3016</v>
      </c>
      <c r="B278" s="23" t="s">
        <v>3017</v>
      </c>
      <c r="C278" s="23" t="s">
        <v>3013</v>
      </c>
      <c r="D278" s="47" t="s">
        <v>103</v>
      </c>
      <c r="E278" s="47">
        <f>VLOOKUP(M278,Revistas!$B$2:$H$64092,2,FALSE)</f>
        <v>2.1160000000000001</v>
      </c>
      <c r="F278" s="47" t="str">
        <f>VLOOKUP(M278,Revistas!$B$2:$H$64092,3,FALSE)</f>
        <v>Q2</v>
      </c>
      <c r="G278" s="47" t="str">
        <f>VLOOKUP(M278,Revistas!$B$2:$H$64092,4,FALSE)</f>
        <v>OBSTETRICS &amp; GYNECOLOGY - SCIE;</v>
      </c>
      <c r="H278" s="47" t="str">
        <f>VLOOKUP(M278,Revistas!$B$2:$H$64092,5,FALSE)</f>
        <v>80/31</v>
      </c>
      <c r="I278" s="47" t="str">
        <f>VLOOKUP(M278,Revistas!$B$2:$H$64092,6,FALSE)</f>
        <v>NO</v>
      </c>
      <c r="J278" s="47" t="s">
        <v>3018</v>
      </c>
      <c r="K278" s="47"/>
      <c r="L278" s="47">
        <v>0</v>
      </c>
      <c r="M278" s="47" t="s">
        <v>3015</v>
      </c>
      <c r="N278" s="47" t="s">
        <v>75</v>
      </c>
      <c r="O278" s="47">
        <v>2016</v>
      </c>
      <c r="P278" s="47">
        <v>26</v>
      </c>
      <c r="Q278" s="47"/>
      <c r="R278" s="47">
        <v>330</v>
      </c>
      <c r="S278" s="47">
        <v>330</v>
      </c>
    </row>
    <row r="279" spans="1:51">
      <c r="A279" s="23" t="s">
        <v>2224</v>
      </c>
      <c r="B279" s="23" t="s">
        <v>2225</v>
      </c>
      <c r="C279" s="23" t="s">
        <v>2226</v>
      </c>
      <c r="D279" s="47" t="s">
        <v>19</v>
      </c>
      <c r="E279" s="47">
        <f>VLOOKUP(M279,Revistas!$B$2:$H$64092,2,FALSE)</f>
        <v>1.6459999999999999</v>
      </c>
      <c r="F279" s="47" t="str">
        <f>VLOOKUP(M279,Revistas!$B$2:$H$64092,3,FALSE)</f>
        <v>Q3</v>
      </c>
      <c r="G279" s="47" t="str">
        <f>VLOOKUP(M279,Revistas!$B$2:$H$64092,4,FALSE)</f>
        <v>RESPIRATORY SYSTEM - SCIE</v>
      </c>
      <c r="H279" s="47" t="str">
        <f>VLOOKUP(M279,Revistas!$B$2:$H$64092,5,FALSE)</f>
        <v>43/58</v>
      </c>
      <c r="I279" s="47" t="str">
        <f>VLOOKUP(M279,Revistas!$B$2:$H$64092,6,FALSE)</f>
        <v>NO</v>
      </c>
      <c r="J279" s="47" t="s">
        <v>2227</v>
      </c>
      <c r="K279" s="47" t="s">
        <v>2228</v>
      </c>
      <c r="L279" s="47">
        <v>0</v>
      </c>
      <c r="M279" s="47" t="s">
        <v>2229</v>
      </c>
      <c r="N279" s="47" t="s">
        <v>548</v>
      </c>
      <c r="O279" s="47">
        <v>2016</v>
      </c>
      <c r="P279" s="47">
        <v>13</v>
      </c>
      <c r="Q279" s="47">
        <v>4</v>
      </c>
      <c r="R279" s="47">
        <v>361</v>
      </c>
      <c r="S279" s="47">
        <v>371</v>
      </c>
    </row>
    <row r="280" spans="1:51">
      <c r="A280" s="23" t="s">
        <v>3598</v>
      </c>
      <c r="B280" s="23" t="s">
        <v>3599</v>
      </c>
      <c r="C280" s="23" t="s">
        <v>3600</v>
      </c>
      <c r="D280" s="47" t="s">
        <v>19</v>
      </c>
      <c r="E280" s="47">
        <f>VLOOKUP(M280,Revistas!$B$2:$H$64092,2,FALSE)</f>
        <v>2.9260000000000002</v>
      </c>
      <c r="F280" s="47" t="str">
        <f>VLOOKUP(M280,Revistas!$B$2:$H$64092,3,FALSE)</f>
        <v>Q2</v>
      </c>
      <c r="G280" s="47" t="str">
        <f>VLOOKUP(M280,Revistas!$B$2:$H$64092,4,FALSE)</f>
        <v>ONCOLOGY - SCIE</v>
      </c>
      <c r="H280" s="47" t="str">
        <f>VLOOKUP(M280,Revistas!$B$2:$H$64092,5,FALSE)</f>
        <v>104/213</v>
      </c>
      <c r="I280" s="47" t="str">
        <f>VLOOKUP(M280,Revistas!$B$2:$H$64092,6,FALSE)</f>
        <v>NO</v>
      </c>
      <c r="J280" s="47" t="s">
        <v>3601</v>
      </c>
      <c r="K280" s="47" t="s">
        <v>3602</v>
      </c>
      <c r="L280" s="47">
        <v>0</v>
      </c>
      <c r="M280" s="47" t="s">
        <v>3603</v>
      </c>
      <c r="N280" s="47" t="s">
        <v>99</v>
      </c>
      <c r="O280" s="47">
        <v>2016</v>
      </c>
      <c r="P280" s="47">
        <v>37</v>
      </c>
      <c r="Q280" s="47">
        <v>9</v>
      </c>
      <c r="R280" s="47">
        <v>12359</v>
      </c>
      <c r="S280" s="47">
        <v>12370</v>
      </c>
    </row>
    <row r="281" spans="1:51">
      <c r="A281" s="23" t="s">
        <v>885</v>
      </c>
      <c r="B281" s="23" t="s">
        <v>886</v>
      </c>
      <c r="C281" s="23" t="s">
        <v>887</v>
      </c>
      <c r="D281" s="47" t="s">
        <v>19</v>
      </c>
      <c r="E281" s="47">
        <f>VLOOKUP(M281,Revistas!$B$2:$H$64092,2,FALSE)</f>
        <v>2.6560000000000001</v>
      </c>
      <c r="F281" s="47" t="str">
        <f>VLOOKUP(M281,Revistas!$B$2:$H$64092,3,FALSE)</f>
        <v>Q2</v>
      </c>
      <c r="G281" s="47" t="str">
        <f>VLOOKUP(M281,Revistas!$B$2:$H$64092,4,FALSE)</f>
        <v>PERIPHERAL VASCULAR DISEASE - SCIE</v>
      </c>
      <c r="H281" s="47" t="str">
        <f>VLOOKUP(M281,Revistas!$B$2:$H$64092,5,FALSE)</f>
        <v>31/63</v>
      </c>
      <c r="I281" s="47" t="str">
        <f>VLOOKUP(M281,Revistas!$B$2:$H$64092,6,FALSE)</f>
        <v>NO</v>
      </c>
      <c r="J281" s="47" t="s">
        <v>888</v>
      </c>
      <c r="K281" s="47" t="s">
        <v>889</v>
      </c>
      <c r="L281" s="47">
        <v>0</v>
      </c>
      <c r="M281" s="47" t="s">
        <v>890</v>
      </c>
      <c r="N281" s="47" t="s">
        <v>393</v>
      </c>
      <c r="O281" s="47">
        <v>2016</v>
      </c>
      <c r="P281" s="47">
        <v>10</v>
      </c>
      <c r="Q281" s="47">
        <v>12</v>
      </c>
      <c r="R281" s="47">
        <v>947</v>
      </c>
      <c r="S281" s="47">
        <v>953</v>
      </c>
    </row>
    <row r="282" spans="1:51">
      <c r="A282" s="23" t="s">
        <v>1076</v>
      </c>
      <c r="B282" s="23" t="s">
        <v>1077</v>
      </c>
      <c r="C282" s="23" t="s">
        <v>1078</v>
      </c>
      <c r="D282" s="47" t="s">
        <v>19</v>
      </c>
      <c r="E282" s="47">
        <f>VLOOKUP(M282,Revistas!$B$2:$H$64092,2,FALSE)</f>
        <v>1.3069999999999999</v>
      </c>
      <c r="F282" s="47" t="str">
        <f>VLOOKUP(M282,Revistas!$B$2:$H$64092,3,FALSE)</f>
        <v>Q4</v>
      </c>
      <c r="G282" s="47" t="str">
        <f>VLOOKUP(M282,Revistas!$B$2:$H$64092,4,FALSE)</f>
        <v>PHARMACOLOGY &amp; PHARMACY - SCIE;</v>
      </c>
      <c r="H282" s="47" t="str">
        <f>VLOOKUP(M282,Revistas!$B$2:$H$64092,5,FALSE)</f>
        <v>205/255</v>
      </c>
      <c r="I282" s="47" t="str">
        <f>VLOOKUP(M282,Revistas!$B$2:$H$64092,6,FALSE)</f>
        <v>NO</v>
      </c>
      <c r="J282" s="47" t="s">
        <v>1079</v>
      </c>
      <c r="K282" s="47" t="s">
        <v>889</v>
      </c>
      <c r="L282" s="47">
        <v>0</v>
      </c>
      <c r="M282" s="47" t="s">
        <v>1080</v>
      </c>
      <c r="N282" s="47"/>
      <c r="O282" s="47">
        <v>2016</v>
      </c>
      <c r="P282" s="47">
        <v>38</v>
      </c>
      <c r="Q282" s="47">
        <v>4</v>
      </c>
      <c r="R282" s="47">
        <v>409</v>
      </c>
      <c r="S282" s="47">
        <v>414</v>
      </c>
    </row>
    <row r="283" spans="1:51">
      <c r="A283" s="23" t="s">
        <v>947</v>
      </c>
      <c r="B283" s="23" t="s">
        <v>948</v>
      </c>
      <c r="C283" s="23" t="s">
        <v>949</v>
      </c>
      <c r="D283" s="47" t="s">
        <v>19</v>
      </c>
      <c r="E283" s="47">
        <f>VLOOKUP(M283,Revistas!$B$2:$H$64092,2,FALSE)</f>
        <v>2.5489999999999999</v>
      </c>
      <c r="F283" s="47" t="str">
        <f>VLOOKUP(M283,Revistas!$B$2:$H$64092,3,FALSE)</f>
        <v>Q3</v>
      </c>
      <c r="G283" s="47" t="str">
        <f>VLOOKUP(M283,Revistas!$B$2:$H$64092,4,FALSE)</f>
        <v>PERIPHERAL VASCULAR DISEASE - SCIE</v>
      </c>
      <c r="H283" s="47" t="str">
        <f>VLOOKUP(M283,Revistas!$B$2:$H$64092,5,FALSE)</f>
        <v>33/63</v>
      </c>
      <c r="I283" s="47" t="str">
        <f>VLOOKUP(M283,Revistas!$B$2:$H$64092,6,FALSE)</f>
        <v>NO</v>
      </c>
      <c r="J283" s="47" t="s">
        <v>950</v>
      </c>
      <c r="K283" s="47" t="s">
        <v>889</v>
      </c>
      <c r="L283" s="47">
        <v>2</v>
      </c>
      <c r="M283" s="47" t="s">
        <v>951</v>
      </c>
      <c r="N283" s="47" t="s">
        <v>99</v>
      </c>
      <c r="O283" s="47">
        <v>2016</v>
      </c>
      <c r="P283" s="47">
        <v>18</v>
      </c>
      <c r="Q283" s="47">
        <v>9</v>
      </c>
      <c r="R283" s="47">
        <v>927</v>
      </c>
      <c r="S283" s="47">
        <v>933</v>
      </c>
    </row>
    <row r="284" spans="1:51">
      <c r="A284" s="23" t="s">
        <v>224</v>
      </c>
      <c r="B284" s="23" t="s">
        <v>225</v>
      </c>
      <c r="C284" s="23" t="s">
        <v>9</v>
      </c>
      <c r="D284" s="47" t="s">
        <v>215</v>
      </c>
      <c r="E284" s="47">
        <f>VLOOKUP(M284,Revistas!$B$2:$H$64092,2,FALSE)</f>
        <v>1.79</v>
      </c>
      <c r="F284" s="47" t="str">
        <f>VLOOKUP(M284,Revistas!$B$2:$H$64092,3,FALSE)</f>
        <v>Q3</v>
      </c>
      <c r="G284" s="47" t="str">
        <f>VLOOKUP(M284,Revistas!$B$2:$H$64092,4,FALSE)</f>
        <v>CLINICAL NEUROLOGY - SCIE</v>
      </c>
      <c r="H284" s="47" t="str">
        <f>VLOOKUP(M284,Revistas!$B$2:$H$64092,5,FALSE)</f>
        <v>125/193</v>
      </c>
      <c r="I284" s="47" t="str">
        <f>VLOOKUP(M284,Revistas!$B$2:$H$64092,6,FALSE)</f>
        <v>NO</v>
      </c>
      <c r="J284" s="47" t="s">
        <v>226</v>
      </c>
      <c r="K284" s="47" t="s">
        <v>227</v>
      </c>
      <c r="L284" s="47">
        <v>0</v>
      </c>
      <c r="M284" s="47" t="s">
        <v>13</v>
      </c>
      <c r="N284" s="47" t="s">
        <v>15</v>
      </c>
      <c r="O284" s="47">
        <v>2016</v>
      </c>
      <c r="P284" s="47">
        <v>31</v>
      </c>
      <c r="Q284" s="47">
        <v>2</v>
      </c>
      <c r="R284" s="47">
        <v>136</v>
      </c>
      <c r="S284" s="47">
        <v>136</v>
      </c>
    </row>
    <row r="285" spans="1:51">
      <c r="A285" s="23" t="s">
        <v>247</v>
      </c>
      <c r="B285" s="23" t="s">
        <v>248</v>
      </c>
      <c r="C285" s="23" t="s">
        <v>249</v>
      </c>
      <c r="D285" s="47" t="s">
        <v>19</v>
      </c>
      <c r="E285" s="47">
        <f>VLOOKUP(M285,Revistas!$B$2:$H$64092,2,FALSE)</f>
        <v>3.956</v>
      </c>
      <c r="F285" s="47" t="str">
        <f>VLOOKUP(M285,Revistas!$B$2:$H$64092,3,FALSE)</f>
        <v>Q1</v>
      </c>
      <c r="G285" s="47" t="str">
        <f>VLOOKUP(M285,Revistas!$B$2:$H$64092,4,FALSE)</f>
        <v>CLINICAL NEUROLOGY - SCIE;</v>
      </c>
      <c r="H285" s="47" t="str">
        <f>VLOOKUP(M285,Revistas!$B$2:$H$64092,5,FALSE)</f>
        <v>38/197</v>
      </c>
      <c r="I285" s="47" t="str">
        <f>VLOOKUP(M285,Revistas!$B$2:$H$64092,6,FALSE)</f>
        <v>NO</v>
      </c>
      <c r="J285" s="47" t="s">
        <v>250</v>
      </c>
      <c r="K285" s="47" t="s">
        <v>205</v>
      </c>
      <c r="L285" s="47">
        <v>3</v>
      </c>
      <c r="M285" s="47" t="s">
        <v>251</v>
      </c>
      <c r="N285" s="47" t="s">
        <v>240</v>
      </c>
      <c r="O285" s="47">
        <v>2016</v>
      </c>
      <c r="P285" s="47">
        <v>23</v>
      </c>
      <c r="Q285" s="47">
        <v>2</v>
      </c>
      <c r="R285" s="47">
        <v>297</v>
      </c>
      <c r="S285" s="47">
        <v>303</v>
      </c>
      <c r="T285" s="29"/>
    </row>
    <row r="286" spans="1:51">
      <c r="A286" s="23" t="s">
        <v>508</v>
      </c>
      <c r="B286" s="23" t="s">
        <v>509</v>
      </c>
      <c r="C286" s="23" t="s">
        <v>510</v>
      </c>
      <c r="D286" s="47" t="s">
        <v>19</v>
      </c>
      <c r="E286" s="47" t="str">
        <f>VLOOKUP(M286,Revistas!$B$2:$H$64092,2,FALSE)</f>
        <v>NO TIENE</v>
      </c>
      <c r="F286" s="47" t="str">
        <f>VLOOKUP(M286,Revistas!$B$2:$H$64092,3,FALSE)</f>
        <v>NO TIENE</v>
      </c>
      <c r="G286" s="47" t="str">
        <f>VLOOKUP(M286,Revistas!$B$2:$H$64092,4,FALSE)</f>
        <v>NO TIENE</v>
      </c>
      <c r="H286" s="47" t="str">
        <f>VLOOKUP(M286,Revistas!$B$2:$H$64092,5,FALSE)</f>
        <v>NO TIENE</v>
      </c>
      <c r="I286" s="47" t="str">
        <f>VLOOKUP(M286,Revistas!$B$2:$H$64092,6,FALSE)</f>
        <v>NO</v>
      </c>
      <c r="J286" s="47" t="s">
        <v>511</v>
      </c>
      <c r="K286" s="47" t="s">
        <v>512</v>
      </c>
      <c r="L286" s="47">
        <v>0</v>
      </c>
      <c r="M286" s="47" t="s">
        <v>513</v>
      </c>
      <c r="N286" s="47" t="s">
        <v>462</v>
      </c>
      <c r="O286" s="47">
        <v>2016</v>
      </c>
      <c r="P286" s="47">
        <v>20</v>
      </c>
      <c r="Q286" s="47">
        <v>2</v>
      </c>
      <c r="R286" s="47">
        <v>171</v>
      </c>
      <c r="S286" s="47">
        <v>184</v>
      </c>
      <c r="T286" s="29"/>
    </row>
    <row r="287" spans="1:51">
      <c r="A287" s="23" t="s">
        <v>1663</v>
      </c>
      <c r="B287" s="23" t="s">
        <v>1664</v>
      </c>
      <c r="C287" s="23" t="s">
        <v>1665</v>
      </c>
      <c r="D287" s="47" t="s">
        <v>19</v>
      </c>
      <c r="E287" s="47">
        <f>VLOOKUP(M287,Revistas!$B$2:$H$64092,2,FALSE)</f>
        <v>1.9490000000000001</v>
      </c>
      <c r="F287" s="47" t="str">
        <f>VLOOKUP(M287,Revistas!$B$2:$H$64092,3,FALSE)</f>
        <v>Q3</v>
      </c>
      <c r="G287" s="47" t="str">
        <f>VLOOKUP(M287,Revistas!$B$2:$H$64092,4,FALSE)</f>
        <v>INFECTIOUS DISEASES - SCIE;</v>
      </c>
      <c r="H287" s="47" t="str">
        <f>VLOOKUP(M287,Revistas!$B$2:$H$64092,5,FALSE)</f>
        <v>56/83</v>
      </c>
      <c r="I287" s="47" t="str">
        <f>VLOOKUP(M287,Revistas!$B$2:$H$64092,6,FALSE)</f>
        <v>NO</v>
      </c>
      <c r="J287" s="47" t="s">
        <v>1666</v>
      </c>
      <c r="K287" s="47" t="s">
        <v>1667</v>
      </c>
      <c r="L287" s="47">
        <v>0</v>
      </c>
      <c r="M287" s="47" t="s">
        <v>1668</v>
      </c>
      <c r="N287" s="48">
        <v>36951</v>
      </c>
      <c r="O287" s="47">
        <v>2016</v>
      </c>
      <c r="P287" s="47">
        <v>32</v>
      </c>
      <c r="Q287" s="47">
        <v>3</v>
      </c>
      <c r="R287" s="47">
        <v>232</v>
      </c>
      <c r="S287" s="47">
        <v>236</v>
      </c>
      <c r="T287" s="29"/>
    </row>
    <row r="288" spans="1:51">
      <c r="A288" s="23" t="s">
        <v>2469</v>
      </c>
      <c r="B288" s="23" t="s">
        <v>2470</v>
      </c>
      <c r="C288" s="23" t="s">
        <v>1323</v>
      </c>
      <c r="D288" s="47" t="s">
        <v>103</v>
      </c>
      <c r="E288" s="47">
        <f>VLOOKUP(M288,Revistas!$B$2:$H$64092,2,FALSE)</f>
        <v>4.085</v>
      </c>
      <c r="F288" s="47" t="str">
        <f>VLOOKUP(M288,Revistas!$B$2:$H$64092,3,FALSE)</f>
        <v>Q1</v>
      </c>
      <c r="G288" s="47" t="str">
        <f>VLOOKUP(M288,Revistas!$B$2:$H$64092,4,FALSE)</f>
        <v>UROLOGY &amp; NEPHROLOGY - SCIE;</v>
      </c>
      <c r="H288" s="47" t="str">
        <f>VLOOKUP(M288,Revistas!$B$2:$H$64092,5,FALSE)</f>
        <v>77/11</v>
      </c>
      <c r="I288" s="47" t="str">
        <f>VLOOKUP(M288,Revistas!$B$2:$H$64092,6,FALSE)</f>
        <v>NO</v>
      </c>
      <c r="J288" s="47" t="s">
        <v>2471</v>
      </c>
      <c r="K288" s="47"/>
      <c r="L288" s="47">
        <v>0</v>
      </c>
      <c r="M288" s="47" t="s">
        <v>1325</v>
      </c>
      <c r="N288" s="47" t="s">
        <v>206</v>
      </c>
      <c r="O288" s="47">
        <v>2016</v>
      </c>
      <c r="P288" s="47">
        <v>31</v>
      </c>
      <c r="Q288" s="47"/>
      <c r="R288" s="47">
        <v>237</v>
      </c>
      <c r="S288" s="47">
        <v>238</v>
      </c>
    </row>
    <row r="289" spans="1:57">
      <c r="A289" s="23" t="s">
        <v>2503</v>
      </c>
      <c r="B289" s="23" t="s">
        <v>2504</v>
      </c>
      <c r="C289" s="23" t="s">
        <v>2505</v>
      </c>
      <c r="D289" s="47" t="s">
        <v>19</v>
      </c>
      <c r="E289" s="47">
        <f>VLOOKUP(M289,Revistas!$B$2:$H$64092,2,FALSE)</f>
        <v>1.298</v>
      </c>
      <c r="F289" s="47" t="str">
        <f>VLOOKUP(M289,Revistas!$B$2:$H$64092,3,FALSE)</f>
        <v>Q3</v>
      </c>
      <c r="G289" s="47" t="str">
        <f>VLOOKUP(M289,Revistas!$B$2:$H$64092,4,FALSE)</f>
        <v>UROLOGY &amp; NEPHROLOGY - SCIE</v>
      </c>
      <c r="H289" s="47" t="str">
        <f>VLOOKUP(M289,Revistas!$B$2:$H$64092,5,FALSE)</f>
        <v>56/77</v>
      </c>
      <c r="I289" s="47" t="str">
        <f>VLOOKUP(M289,Revistas!$B$2:$H$64092,6,FALSE)</f>
        <v>NO</v>
      </c>
      <c r="J289" s="47" t="s">
        <v>2506</v>
      </c>
      <c r="K289" s="47" t="s">
        <v>2507</v>
      </c>
      <c r="L289" s="47">
        <v>1</v>
      </c>
      <c r="M289" s="47" t="s">
        <v>2508</v>
      </c>
      <c r="N289" s="47" t="s">
        <v>754</v>
      </c>
      <c r="O289" s="47">
        <v>2016</v>
      </c>
      <c r="P289" s="47">
        <v>36</v>
      </c>
      <c r="Q289" s="47">
        <v>2</v>
      </c>
      <c r="R289" s="47">
        <v>129</v>
      </c>
      <c r="S289" s="47">
        <v>134</v>
      </c>
    </row>
    <row r="290" spans="1:57">
      <c r="A290" s="23" t="s">
        <v>2936</v>
      </c>
      <c r="B290" s="23" t="s">
        <v>2937</v>
      </c>
      <c r="C290" s="23" t="s">
        <v>2291</v>
      </c>
      <c r="D290" s="47" t="s">
        <v>103</v>
      </c>
      <c r="E290" s="47">
        <f>VLOOKUP(M290,Revistas!$B$2:$H$64092,2,FALSE)</f>
        <v>12.484999999999999</v>
      </c>
      <c r="F290" s="47" t="str">
        <f>VLOOKUP(M290,Revistas!$B$2:$H$64092,3,FALSE)</f>
        <v>Q1</v>
      </c>
      <c r="G290" s="47" t="str">
        <f>VLOOKUP(M290,Revistas!$B$2:$H$64092,4,FALSE)</f>
        <v>ALLERGY - SCIE;</v>
      </c>
      <c r="H290" s="47" t="str">
        <f>VLOOKUP(M290,Revistas!$B$2:$H$64092,5,FALSE)</f>
        <v>25 DE 1</v>
      </c>
      <c r="I290" s="47" t="str">
        <f>VLOOKUP(M290,Revistas!$B$2:$H$64092,6,FALSE)</f>
        <v>SI</v>
      </c>
      <c r="J290" s="47" t="s">
        <v>2938</v>
      </c>
      <c r="K290" s="47"/>
      <c r="L290" s="47">
        <v>0</v>
      </c>
      <c r="M290" s="47" t="s">
        <v>2294</v>
      </c>
      <c r="N290" s="47" t="s">
        <v>240</v>
      </c>
      <c r="O290" s="47">
        <v>2016</v>
      </c>
      <c r="P290" s="47">
        <v>137</v>
      </c>
      <c r="Q290" s="47">
        <v>2</v>
      </c>
      <c r="R290" s="47" t="s">
        <v>2939</v>
      </c>
      <c r="S290" s="47" t="s">
        <v>2939</v>
      </c>
      <c r="AZ290" s="29"/>
      <c r="BA290" s="29"/>
      <c r="BB290" s="29"/>
      <c r="BC290" s="29"/>
      <c r="BD290" s="29"/>
      <c r="BE290" s="29"/>
    </row>
    <row r="291" spans="1:57">
      <c r="A291" s="23" t="s">
        <v>1807</v>
      </c>
      <c r="B291" s="23" t="s">
        <v>1808</v>
      </c>
      <c r="C291" s="23" t="s">
        <v>1809</v>
      </c>
      <c r="D291" s="47" t="s">
        <v>10</v>
      </c>
      <c r="E291" s="47">
        <f>VLOOKUP(M291,Revistas!$B$2:$H$64092,2,FALSE)</f>
        <v>3.9460000000000002</v>
      </c>
      <c r="F291" s="47" t="str">
        <f>VLOOKUP(M291,Revistas!$B$2:$H$64092,3,FALSE)</f>
        <v>Q2</v>
      </c>
      <c r="G291" s="47" t="str">
        <f>VLOOKUP(M291,Revistas!$B$2:$H$64092,4,FALSE)</f>
        <v>RHEUMATOLOGY - SCIE</v>
      </c>
      <c r="H291" s="47" t="str">
        <f>VLOOKUP(M291,Revistas!$B$2:$H$64092,5,FALSE)</f>
        <v>32/9</v>
      </c>
      <c r="I291" s="47" t="str">
        <f>VLOOKUP(M291,Revistas!$B$2:$H$64092,6,FALSE)</f>
        <v>NO</v>
      </c>
      <c r="J291" s="47" t="s">
        <v>1810</v>
      </c>
      <c r="K291" s="47" t="s">
        <v>1811</v>
      </c>
      <c r="L291" s="47">
        <v>1</v>
      </c>
      <c r="M291" s="47" t="s">
        <v>1812</v>
      </c>
      <c r="N291" s="47" t="s">
        <v>240</v>
      </c>
      <c r="O291" s="47">
        <v>2016</v>
      </c>
      <c r="P291" s="47">
        <v>45</v>
      </c>
      <c r="Q291" s="47">
        <v>4</v>
      </c>
      <c r="R291" s="47">
        <v>400</v>
      </c>
      <c r="S291" s="47">
        <v>403</v>
      </c>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row>
    <row r="292" spans="1:57">
      <c r="A292" s="23" t="s">
        <v>340</v>
      </c>
      <c r="B292" s="23" t="s">
        <v>339</v>
      </c>
      <c r="C292" s="23" t="s">
        <v>341</v>
      </c>
      <c r="D292" s="47" t="s">
        <v>19</v>
      </c>
      <c r="E292" s="47" t="str">
        <f>VLOOKUP(M292,Revistas!$B$2:$H$64092,2,FALSE)</f>
        <v>NO TIENE</v>
      </c>
      <c r="F292" s="47" t="str">
        <f>VLOOKUP(M292,Revistas!$B$2:$H$64092,3,FALSE)</f>
        <v>NO TIENE</v>
      </c>
      <c r="G292" s="47" t="str">
        <f>VLOOKUP(M292,Revistas!$B$2:$H$64092,4,FALSE)</f>
        <v>NO TIENE</v>
      </c>
      <c r="H292" s="47" t="str">
        <f>VLOOKUP(M292,Revistas!$B$2:$H$64092,5,FALSE)</f>
        <v>NO TIENE</v>
      </c>
      <c r="I292" s="47" t="str">
        <f>VLOOKUP(M292,Revistas!$B$2:$H$64092,6,FALSE)</f>
        <v>NO</v>
      </c>
      <c r="J292" s="47" t="s">
        <v>343</v>
      </c>
      <c r="K292" s="47"/>
      <c r="L292" s="47" t="s">
        <v>361</v>
      </c>
      <c r="M292" s="47" t="s">
        <v>344</v>
      </c>
      <c r="N292" s="47" t="s">
        <v>342</v>
      </c>
      <c r="O292" s="47">
        <v>2016</v>
      </c>
      <c r="P292" s="47">
        <v>12</v>
      </c>
      <c r="Q292" s="47">
        <v>4</v>
      </c>
      <c r="R292" s="47">
        <v>346</v>
      </c>
      <c r="S292" s="47">
        <v>354</v>
      </c>
    </row>
    <row r="293" spans="1:57">
      <c r="A293" s="23" t="s">
        <v>1042</v>
      </c>
      <c r="B293" s="23" t="s">
        <v>1043</v>
      </c>
      <c r="C293" s="23" t="s">
        <v>813</v>
      </c>
      <c r="D293" s="47" t="s">
        <v>19</v>
      </c>
      <c r="E293" s="47">
        <f>VLOOKUP(M293,Revistas!$B$2:$H$64092,2,FALSE)</f>
        <v>44.002000000000002</v>
      </c>
      <c r="F293" s="47" t="str">
        <f>VLOOKUP(M293,Revistas!$B$2:$H$64092,3,FALSE)</f>
        <v>Q1</v>
      </c>
      <c r="G293" s="47" t="str">
        <f>VLOOKUP(M293,Revistas!$B$2:$H$64092,4,FALSE)</f>
        <v>MEDICINE, GENERAL &amp; INTERNAL - SCIE</v>
      </c>
      <c r="H293" s="47" t="str">
        <f>VLOOKUP(M293,Revistas!$B$2:$H$64092,5,FALSE)</f>
        <v>2/155</v>
      </c>
      <c r="I293" s="47" t="str">
        <f>VLOOKUP(M293,Revistas!$B$2:$H$64092,6,FALSE)</f>
        <v>SI</v>
      </c>
      <c r="J293" s="47" t="s">
        <v>1044</v>
      </c>
      <c r="K293" s="47" t="s">
        <v>1040</v>
      </c>
      <c r="L293" s="47">
        <v>54</v>
      </c>
      <c r="M293" s="47" t="s">
        <v>816</v>
      </c>
      <c r="N293" s="47" t="s">
        <v>1045</v>
      </c>
      <c r="O293" s="47">
        <v>2016</v>
      </c>
      <c r="P293" s="47">
        <v>387</v>
      </c>
      <c r="Q293" s="47">
        <v>10026</v>
      </c>
      <c r="R293" s="47">
        <v>1377</v>
      </c>
      <c r="S293" s="47">
        <v>1396</v>
      </c>
    </row>
    <row r="294" spans="1:57">
      <c r="A294" s="23" t="s">
        <v>4180</v>
      </c>
      <c r="B294" s="23" t="s">
        <v>4181</v>
      </c>
      <c r="C294" s="23" t="s">
        <v>1705</v>
      </c>
      <c r="D294" s="47" t="s">
        <v>103</v>
      </c>
      <c r="E294" s="47">
        <f>VLOOKUP(M294,Revistas!$B$2:$H$64092,2,FALSE)</f>
        <v>3.097</v>
      </c>
      <c r="F294" s="47" t="str">
        <f>VLOOKUP(M294,Revistas!$B$2:$H$64092,3,FALSE)</f>
        <v>Q2</v>
      </c>
      <c r="G294" s="47" t="str">
        <f>VLOOKUP(M294,Revistas!$B$2:$H$64092,4,FALSE)</f>
        <v>TOXICOLOGY - SCIE;</v>
      </c>
      <c r="H294" s="47" t="str">
        <f>VLOOKUP(M294,Revistas!$B$2:$H$64092,5,FALSE)</f>
        <v>24/90</v>
      </c>
      <c r="I294" s="47" t="str">
        <f>VLOOKUP(M294,Revistas!$B$2:$H$64092,6,FALSE)</f>
        <v>NO</v>
      </c>
      <c r="J294" s="47" t="s">
        <v>4182</v>
      </c>
      <c r="K294" s="47"/>
      <c r="L294" s="47">
        <v>0</v>
      </c>
      <c r="M294" s="47" t="s">
        <v>1707</v>
      </c>
      <c r="N294" s="47" t="s">
        <v>75</v>
      </c>
      <c r="O294" s="47">
        <v>2016</v>
      </c>
      <c r="P294" s="47">
        <v>119</v>
      </c>
      <c r="Q294" s="47"/>
      <c r="R294" s="47">
        <v>33</v>
      </c>
      <c r="S294" s="47">
        <v>33</v>
      </c>
    </row>
    <row r="295" spans="1:57">
      <c r="A295" s="23" t="s">
        <v>2270</v>
      </c>
      <c r="B295" s="23" t="s">
        <v>2271</v>
      </c>
      <c r="C295" s="23" t="s">
        <v>2118</v>
      </c>
      <c r="D295" s="47" t="s">
        <v>103</v>
      </c>
      <c r="E295" s="47">
        <f>VLOOKUP(M295,Revistas!$B$2:$H$64092,2,FALSE)</f>
        <v>2.6339999999999999</v>
      </c>
      <c r="F295" s="47" t="str">
        <f>VLOOKUP(M295,Revistas!$B$2:$H$64092,3,FALSE)</f>
        <v>Q1</v>
      </c>
      <c r="G295" s="47" t="str">
        <f>VLOOKUP(M295,Revistas!$B$2:$H$64092,4,FALSE)</f>
        <v>PEDIATRICS - SCIE;</v>
      </c>
      <c r="H295" s="47" t="str">
        <f>VLOOKUP(M295,Revistas!$B$2:$H$64092,5,FALSE)</f>
        <v>20/120</v>
      </c>
      <c r="I295" s="47" t="str">
        <f>VLOOKUP(M295,Revistas!$B$2:$H$64092,6,FALSE)</f>
        <v>NO</v>
      </c>
      <c r="J295" s="47" t="s">
        <v>2272</v>
      </c>
      <c r="K295" s="47"/>
      <c r="L295" s="47">
        <v>0</v>
      </c>
      <c r="M295" s="47" t="s">
        <v>2120</v>
      </c>
      <c r="N295" s="47" t="s">
        <v>189</v>
      </c>
      <c r="O295" s="47">
        <v>2016</v>
      </c>
      <c r="P295" s="47">
        <v>63</v>
      </c>
      <c r="Q295" s="47"/>
      <c r="R295" s="47" t="s">
        <v>1662</v>
      </c>
      <c r="S295" s="47" t="s">
        <v>1662</v>
      </c>
    </row>
    <row r="296" spans="1:57">
      <c r="A296" s="23" t="s">
        <v>2270</v>
      </c>
      <c r="B296" s="23" t="s">
        <v>7415</v>
      </c>
      <c r="C296" s="23" t="s">
        <v>1240</v>
      </c>
      <c r="D296" s="47" t="s">
        <v>19</v>
      </c>
      <c r="E296" s="47">
        <f>VLOOKUP(M296,Revistas!$B$2:$H$64092,2,FALSE)</f>
        <v>3.6360000000000001</v>
      </c>
      <c r="F296" s="47" t="str">
        <f>VLOOKUP(M296,Revistas!$B$2:$H$64092,3,FALSE)</f>
        <v>Q2</v>
      </c>
      <c r="G296" s="47" t="str">
        <f>VLOOKUP(M296,Revistas!$B$2:$H$64092,4,FALSE)</f>
        <v>ONCOLOGY - SCIE</v>
      </c>
      <c r="H296" s="47" t="str">
        <f>VLOOKUP(M296,Revistas!$B$2:$H$64092,5,FALSE)</f>
        <v>71/213</v>
      </c>
      <c r="I296" s="47" t="str">
        <f>VLOOKUP(M296,Revistas!$B$2:$H$64092,6,FALSE)</f>
        <v>NO</v>
      </c>
      <c r="J296" s="47" t="s">
        <v>7416</v>
      </c>
      <c r="K296" s="47" t="s">
        <v>7417</v>
      </c>
      <c r="L296" s="47">
        <v>0</v>
      </c>
      <c r="M296" s="47" t="s">
        <v>1242</v>
      </c>
      <c r="N296" s="47" t="s">
        <v>99</v>
      </c>
      <c r="O296" s="47">
        <v>2016</v>
      </c>
      <c r="P296" s="47">
        <v>51</v>
      </c>
      <c r="Q296" s="47">
        <v>9</v>
      </c>
      <c r="R296" s="47">
        <v>1211</v>
      </c>
      <c r="S296" s="47">
        <v>1216</v>
      </c>
    </row>
    <row r="297" spans="1:57">
      <c r="A297" s="23" t="s">
        <v>730</v>
      </c>
      <c r="B297" s="23" t="s">
        <v>731</v>
      </c>
      <c r="C297" s="23" t="s">
        <v>631</v>
      </c>
      <c r="D297" s="47" t="s">
        <v>215</v>
      </c>
      <c r="E297" s="47">
        <f>VLOOKUP(M297,Revistas!$B$2:$H$64092,2,FALSE)</f>
        <v>4.5960000000000001</v>
      </c>
      <c r="F297" s="47" t="str">
        <f>VLOOKUP(M297,Revistas!$B$2:$H$64092,3,FALSE)</f>
        <v>Q1</v>
      </c>
      <c r="G297" s="47" t="str">
        <f>VLOOKUP(M297,Revistas!$B$2:$H$64092,4,FALSE)</f>
        <v>CARDIAC &amp; CARDIOVASCULAR SYSTEMS - SCIE</v>
      </c>
      <c r="H297" s="47" t="str">
        <f>VLOOKUP(M297,Revistas!$B$2:$H$64092,5,FALSE)</f>
        <v>22/124</v>
      </c>
      <c r="I297" s="47" t="str">
        <f>VLOOKUP(M297,Revistas!$B$2:$H$64092,6,FALSE)</f>
        <v>NO</v>
      </c>
      <c r="J297" s="47" t="s">
        <v>732</v>
      </c>
      <c r="K297" s="47" t="s">
        <v>733</v>
      </c>
      <c r="L297" s="47">
        <v>0</v>
      </c>
      <c r="M297" s="47" t="s">
        <v>634</v>
      </c>
      <c r="N297" s="47" t="s">
        <v>462</v>
      </c>
      <c r="O297" s="47">
        <v>2016</v>
      </c>
      <c r="P297" s="47">
        <v>69</v>
      </c>
      <c r="Q297" s="47">
        <v>4</v>
      </c>
      <c r="R297" s="47">
        <v>442</v>
      </c>
      <c r="S297" s="47">
        <v>445</v>
      </c>
    </row>
    <row r="298" spans="1:57">
      <c r="A298" s="23" t="s">
        <v>674</v>
      </c>
      <c r="B298" s="23" t="s">
        <v>675</v>
      </c>
      <c r="C298" s="23" t="s">
        <v>654</v>
      </c>
      <c r="D298" s="47" t="s">
        <v>103</v>
      </c>
      <c r="E298" s="47">
        <f>VLOOKUP(M298,Revistas!$B$2:$H$64092,2,FALSE)</f>
        <v>5.1349999999999998</v>
      </c>
      <c r="F298" s="47" t="str">
        <f>VLOOKUP(M298,Revistas!$B$2:$H$64092,3,FALSE)</f>
        <v>Q1</v>
      </c>
      <c r="G298" s="47" t="str">
        <f>VLOOKUP(M298,Revistas!$B$2:$H$64092,4,FALSE)</f>
        <v>CARDIAC &amp; CARDIOVASCULAR SYSTEMS - SCIE</v>
      </c>
      <c r="H298" s="47" t="str">
        <f>VLOOKUP(M298,Revistas!$B$2:$H$64092,5,FALSE)</f>
        <v>17/124</v>
      </c>
      <c r="I298" s="47" t="str">
        <f>VLOOKUP(M298,Revistas!$B$2:$H$64092,6,FALSE)</f>
        <v>NO</v>
      </c>
      <c r="J298" s="47" t="s">
        <v>676</v>
      </c>
      <c r="K298" s="47"/>
      <c r="L298" s="47">
        <v>0</v>
      </c>
      <c r="M298" s="47" t="s">
        <v>657</v>
      </c>
      <c r="N298" s="47" t="s">
        <v>206</v>
      </c>
      <c r="O298" s="47">
        <v>2016</v>
      </c>
      <c r="P298" s="47">
        <v>18</v>
      </c>
      <c r="Q298" s="47"/>
      <c r="R298" s="47">
        <v>15</v>
      </c>
      <c r="S298" s="47">
        <v>16</v>
      </c>
    </row>
    <row r="299" spans="1:57">
      <c r="A299" s="23" t="s">
        <v>2192</v>
      </c>
      <c r="B299" s="23" t="s">
        <v>2193</v>
      </c>
      <c r="C299" s="23" t="s">
        <v>1240</v>
      </c>
      <c r="D299" s="47" t="s">
        <v>103</v>
      </c>
      <c r="E299" s="47">
        <f>VLOOKUP(M299,Revistas!$B$2:$H$64092,2,FALSE)</f>
        <v>3.6360000000000001</v>
      </c>
      <c r="F299" s="47" t="str">
        <f>VLOOKUP(M299,Revistas!$B$2:$H$64092,3,FALSE)</f>
        <v>Q2</v>
      </c>
      <c r="G299" s="47" t="str">
        <f>VLOOKUP(M299,Revistas!$B$2:$H$64092,4,FALSE)</f>
        <v>ONCOLOGY - SCIE</v>
      </c>
      <c r="H299" s="47" t="str">
        <f>VLOOKUP(M299,Revistas!$B$2:$H$64092,5,FALSE)</f>
        <v>71/213</v>
      </c>
      <c r="I299" s="47" t="str">
        <f>VLOOKUP(M299,Revistas!$B$2:$H$64092,6,FALSE)</f>
        <v>NO</v>
      </c>
      <c r="J299" s="47" t="s">
        <v>2194</v>
      </c>
      <c r="K299" s="47"/>
      <c r="L299" s="47">
        <v>0</v>
      </c>
      <c r="M299" s="47" t="s">
        <v>1242</v>
      </c>
      <c r="N299" s="47" t="s">
        <v>15</v>
      </c>
      <c r="O299" s="47">
        <v>2016</v>
      </c>
      <c r="P299" s="47">
        <v>51</v>
      </c>
      <c r="Q299" s="47"/>
      <c r="R299" s="47" t="s">
        <v>2195</v>
      </c>
      <c r="S299" s="47" t="s">
        <v>2196</v>
      </c>
    </row>
    <row r="300" spans="1:57">
      <c r="A300" s="23" t="s">
        <v>1004</v>
      </c>
      <c r="B300" s="23" t="s">
        <v>1005</v>
      </c>
      <c r="C300" s="23" t="s">
        <v>526</v>
      </c>
      <c r="D300" s="47" t="s">
        <v>215</v>
      </c>
      <c r="E300" s="47">
        <f>VLOOKUP(M300,Revistas!$B$2:$H$64092,2,FALSE)</f>
        <v>17.202000000000002</v>
      </c>
      <c r="F300" s="47" t="str">
        <f>VLOOKUP(M300,Revistas!$B$2:$H$64092,3,FALSE)</f>
        <v>Q1</v>
      </c>
      <c r="G300" s="47" t="str">
        <f>VLOOKUP(M300,Revistas!$B$2:$H$64092,4,FALSE)</f>
        <v>CARDIAC &amp; CARDIOVASCULAR SYSTEMS - SCIE;</v>
      </c>
      <c r="H300" s="47" t="str">
        <f>VLOOKUP(M300,Revistas!$B$2:$H$64092,5,FALSE)</f>
        <v>2/124</v>
      </c>
      <c r="I300" s="47" t="str">
        <f>VLOOKUP(M300,Revistas!$B$2:$H$64092,6,FALSE)</f>
        <v>SI</v>
      </c>
      <c r="J300" s="47" t="s">
        <v>1006</v>
      </c>
      <c r="K300" s="47" t="s">
        <v>1007</v>
      </c>
      <c r="L300" s="47">
        <v>0</v>
      </c>
      <c r="M300" s="47" t="s">
        <v>528</v>
      </c>
      <c r="N300" s="48">
        <v>42856</v>
      </c>
      <c r="O300" s="47">
        <v>2016</v>
      </c>
      <c r="P300" s="47">
        <v>133</v>
      </c>
      <c r="Q300" s="47">
        <v>20</v>
      </c>
      <c r="R300" s="47" t="s">
        <v>1008</v>
      </c>
      <c r="S300" s="47" t="s">
        <v>1008</v>
      </c>
      <c r="AZ300" s="29"/>
      <c r="BA300" s="29"/>
      <c r="BB300" s="29"/>
      <c r="BC300" s="29"/>
      <c r="BD300" s="29"/>
      <c r="BE300" s="29"/>
    </row>
    <row r="301" spans="1:57">
      <c r="A301" s="23" t="s">
        <v>952</v>
      </c>
      <c r="B301" s="23" t="s">
        <v>953</v>
      </c>
      <c r="C301" s="23" t="s">
        <v>887</v>
      </c>
      <c r="D301" s="47" t="s">
        <v>19</v>
      </c>
      <c r="E301" s="47">
        <f>VLOOKUP(M301,Revistas!$B$2:$H$64092,2,FALSE)</f>
        <v>2.6560000000000001</v>
      </c>
      <c r="F301" s="47" t="str">
        <f>VLOOKUP(M301,Revistas!$B$2:$H$64092,3,FALSE)</f>
        <v>Q2</v>
      </c>
      <c r="G301" s="47" t="str">
        <f>VLOOKUP(M301,Revistas!$B$2:$H$64092,4,FALSE)</f>
        <v>PERIPHERAL VASCULAR DISEASE - SCIE</v>
      </c>
      <c r="H301" s="47" t="str">
        <f>VLOOKUP(M301,Revistas!$B$2:$H$64092,5,FALSE)</f>
        <v>31/63</v>
      </c>
      <c r="I301" s="47" t="str">
        <f>VLOOKUP(M301,Revistas!$B$2:$H$64092,6,FALSE)</f>
        <v>NO</v>
      </c>
      <c r="J301" s="47" t="s">
        <v>954</v>
      </c>
      <c r="K301" s="47" t="s">
        <v>955</v>
      </c>
      <c r="L301" s="47">
        <v>1</v>
      </c>
      <c r="M301" s="47" t="s">
        <v>890</v>
      </c>
      <c r="N301" s="47" t="s">
        <v>99</v>
      </c>
      <c r="O301" s="47">
        <v>2016</v>
      </c>
      <c r="P301" s="47">
        <v>10</v>
      </c>
      <c r="Q301" s="47">
        <v>9</v>
      </c>
      <c r="R301" s="47">
        <v>714</v>
      </c>
      <c r="S301" s="47">
        <v>723</v>
      </c>
    </row>
    <row r="302" spans="1:57">
      <c r="A302" s="23" t="s">
        <v>4312</v>
      </c>
      <c r="B302" s="23" t="s">
        <v>4311</v>
      </c>
      <c r="C302" s="23" t="s">
        <v>4313</v>
      </c>
      <c r="D302" s="47" t="s">
        <v>19</v>
      </c>
      <c r="E302" s="47">
        <f>VLOOKUP(M302,Revistas!$B$2:$H$64092,2,FALSE)</f>
        <v>2.036</v>
      </c>
      <c r="F302" s="47" t="str">
        <f>VLOOKUP(M302,Revistas!$B$2:$H$64092,3,FALSE)</f>
        <v>Q3</v>
      </c>
      <c r="G302" s="47" t="str">
        <f>VLOOKUP(M302,Revistas!$B$2:$H$64092,4,FALSE)</f>
        <v>ANESTHESIOLOGY - SCIE;</v>
      </c>
      <c r="H302" s="47" t="str">
        <f>VLOOKUP(M302,Revistas!$B$2:$H$64092,5,FALSE)</f>
        <v>18 DE 31</v>
      </c>
      <c r="I302" s="47" t="str">
        <f>VLOOKUP(M302,Revistas!$B$2:$H$64092,6,FALSE)</f>
        <v>NO</v>
      </c>
      <c r="J302" s="47" t="s">
        <v>4315</v>
      </c>
      <c r="K302" s="47"/>
      <c r="L302" s="47" t="s">
        <v>361</v>
      </c>
      <c r="M302" s="47" t="s">
        <v>4316</v>
      </c>
      <c r="N302" s="47" t="s">
        <v>4314</v>
      </c>
      <c r="O302" s="47">
        <v>2016</v>
      </c>
      <c r="P302" s="47"/>
      <c r="Q302" s="47"/>
      <c r="R302" s="47"/>
      <c r="S302" s="47"/>
    </row>
    <row r="303" spans="1:57">
      <c r="A303" s="23" t="s">
        <v>362</v>
      </c>
      <c r="B303" s="23" t="s">
        <v>363</v>
      </c>
      <c r="C303" s="23" t="s">
        <v>364</v>
      </c>
      <c r="D303" s="47" t="s">
        <v>19</v>
      </c>
      <c r="E303" s="47">
        <f>VLOOKUP(M303,Revistas!$B$2:$H$64092,2,FALSE)</f>
        <v>4.609</v>
      </c>
      <c r="F303" s="47" t="str">
        <f>VLOOKUP(M303,Revistas!$B$2:$H$64092,3,FALSE)</f>
        <v>Q1</v>
      </c>
      <c r="G303" s="47" t="str">
        <f>VLOOKUP(M303,Revistas!$B$2:$H$64092,4,FALSE)</f>
        <v>NEUROSCIENCES - SCIE</v>
      </c>
      <c r="H303" s="47" t="str">
        <f>VLOOKUP(M303,Revistas!$B$2:$H$64092,5,FALSE)</f>
        <v>52/256</v>
      </c>
      <c r="I303" s="47" t="str">
        <f>VLOOKUP(M303,Revistas!$B$2:$H$64092,6,FALSE)</f>
        <v>NO</v>
      </c>
      <c r="J303" s="47" t="s">
        <v>365</v>
      </c>
      <c r="K303" s="47" t="s">
        <v>366</v>
      </c>
      <c r="L303" s="47">
        <v>0</v>
      </c>
      <c r="M303" s="47" t="s">
        <v>367</v>
      </c>
      <c r="N303" s="48">
        <v>46296</v>
      </c>
      <c r="O303" s="47">
        <v>2016</v>
      </c>
      <c r="P303" s="47">
        <v>10</v>
      </c>
      <c r="Q303" s="47"/>
      <c r="R303" s="47">
        <v>0</v>
      </c>
      <c r="S303" s="47" t="s">
        <v>3702</v>
      </c>
      <c r="U303" s="29"/>
    </row>
    <row r="304" spans="1:57">
      <c r="A304" s="23" t="s">
        <v>2779</v>
      </c>
      <c r="B304" s="23" t="s">
        <v>2780</v>
      </c>
      <c r="C304" s="23" t="s">
        <v>2781</v>
      </c>
      <c r="D304" s="47" t="s">
        <v>10</v>
      </c>
      <c r="E304" s="47">
        <f>VLOOKUP(M304,Revistas!$B$2:$H$64092,2,FALSE)</f>
        <v>3.1269999999999998</v>
      </c>
      <c r="F304" s="47" t="str">
        <f>VLOOKUP(M304,Revistas!$B$2:$H$64092,3,FALSE)</f>
        <v>Q2</v>
      </c>
      <c r="G304" s="47" t="str">
        <f>VLOOKUP(M304,Revistas!$B$2:$H$64092,4,FALSE)</f>
        <v>ALLERGY - SCIE;</v>
      </c>
      <c r="H304" s="47" t="str">
        <f>VLOOKUP(M304,Revistas!$B$2:$H$64092,5,FALSE)</f>
        <v>9 DE 25</v>
      </c>
      <c r="I304" s="47" t="str">
        <f>VLOOKUP(M304,Revistas!$B$2:$H$64092,6,FALSE)</f>
        <v>NO</v>
      </c>
      <c r="J304" s="47" t="s">
        <v>2782</v>
      </c>
      <c r="K304" s="47" t="s">
        <v>2783</v>
      </c>
      <c r="L304" s="47">
        <v>0</v>
      </c>
      <c r="M304" s="47" t="s">
        <v>2784</v>
      </c>
      <c r="N304" s="47" t="s">
        <v>99</v>
      </c>
      <c r="O304" s="47">
        <v>2016</v>
      </c>
      <c r="P304" s="47">
        <v>16</v>
      </c>
      <c r="Q304" s="47">
        <v>9</v>
      </c>
      <c r="R304" s="47"/>
      <c r="S304" s="47">
        <v>63</v>
      </c>
    </row>
    <row r="305" spans="1:51">
      <c r="A305" s="23" t="s">
        <v>2975</v>
      </c>
      <c r="B305" s="23" t="s">
        <v>2976</v>
      </c>
      <c r="C305" s="23" t="s">
        <v>831</v>
      </c>
      <c r="D305" s="47" t="s">
        <v>294</v>
      </c>
      <c r="E305" s="47">
        <f>VLOOKUP(M305,Revistas!$B$2:$H$64092,2,FALSE)</f>
        <v>2.1309999999999998</v>
      </c>
      <c r="F305" s="47" t="str">
        <f>VLOOKUP(M305,Revistas!$B$2:$H$64092,3,FALSE)</f>
        <v>Q3</v>
      </c>
      <c r="G305" s="47" t="str">
        <f>VLOOKUP(M305,Revistas!$B$2:$H$64092,4,FALSE)</f>
        <v>IMMUNOLOGY - SCIE;</v>
      </c>
      <c r="H305" s="47" t="str">
        <f>VLOOKUP(M305,Revistas!$B$2:$H$64092,5,FALSE)</f>
        <v>17/25</v>
      </c>
      <c r="I305" s="47" t="str">
        <f>VLOOKUP(M305,Revistas!$B$2:$H$64092,6,FALSE)</f>
        <v>NO</v>
      </c>
      <c r="J305" s="47" t="s">
        <v>2977</v>
      </c>
      <c r="K305" s="47" t="s">
        <v>2978</v>
      </c>
      <c r="L305" s="47">
        <v>0</v>
      </c>
      <c r="M305" s="47" t="s">
        <v>834</v>
      </c>
      <c r="N305" s="47"/>
      <c r="O305" s="47">
        <v>2016</v>
      </c>
      <c r="P305" s="47">
        <v>26</v>
      </c>
      <c r="Q305" s="47">
        <v>4</v>
      </c>
      <c r="R305" s="47">
        <v>273</v>
      </c>
      <c r="S305" s="47">
        <v>274</v>
      </c>
    </row>
    <row r="306" spans="1:51">
      <c r="A306" s="23" t="s">
        <v>2833</v>
      </c>
      <c r="B306" s="23" t="s">
        <v>2834</v>
      </c>
      <c r="C306" s="23" t="s">
        <v>2060</v>
      </c>
      <c r="D306" s="47" t="s">
        <v>215</v>
      </c>
      <c r="E306" s="47">
        <f>VLOOKUP(M306,Revistas!$B$2:$H$64092,2,FALSE)</f>
        <v>5.2489999999999997</v>
      </c>
      <c r="F306" s="47" t="str">
        <f>VLOOKUP(M306,Revistas!$B$2:$H$64092,3,FALSE)</f>
        <v>Q1</v>
      </c>
      <c r="G306" s="47" t="str">
        <f>VLOOKUP(M306,Revistas!$B$2:$H$64092,4,FALSE)</f>
        <v>ALLERGY - SCIE;</v>
      </c>
      <c r="H306" s="47" t="str">
        <f>VLOOKUP(M306,Revistas!$B$2:$H$64092,5,FALSE)</f>
        <v>5 DE 25</v>
      </c>
      <c r="I306" s="47" t="str">
        <f>VLOOKUP(M306,Revistas!$B$2:$H$64092,6,FALSE)</f>
        <v>NO</v>
      </c>
      <c r="J306" s="47" t="s">
        <v>2835</v>
      </c>
      <c r="K306" s="47" t="s">
        <v>2836</v>
      </c>
      <c r="L306" s="47">
        <v>0</v>
      </c>
      <c r="M306" s="47" t="s">
        <v>2063</v>
      </c>
      <c r="N306" s="47" t="s">
        <v>127</v>
      </c>
      <c r="O306" s="47">
        <v>2016</v>
      </c>
      <c r="P306" s="47">
        <v>4</v>
      </c>
      <c r="Q306" s="47">
        <v>4</v>
      </c>
      <c r="R306" s="47">
        <v>771</v>
      </c>
      <c r="S306" s="47">
        <v>772</v>
      </c>
    </row>
    <row r="307" spans="1:51">
      <c r="A307" s="23" t="s">
        <v>3964</v>
      </c>
      <c r="B307" s="23" t="s">
        <v>7159</v>
      </c>
      <c r="C307" s="47" t="s">
        <v>7158</v>
      </c>
      <c r="D307" s="47" t="s">
        <v>19</v>
      </c>
      <c r="E307" s="47" t="str">
        <f>VLOOKUP(M307,Revistas!$B$2:$H$64092,2,FALSE)</f>
        <v>NO TIENE</v>
      </c>
      <c r="F307" s="47" t="str">
        <f>VLOOKUP(M307,Revistas!$B$2:$H$64092,3,FALSE)</f>
        <v>NO TIENE</v>
      </c>
      <c r="G307" s="47" t="str">
        <f>VLOOKUP(M307,Revistas!$B$2:$H$64092,4,FALSE)</f>
        <v>NO TIENE</v>
      </c>
      <c r="H307" s="47" t="str">
        <f>VLOOKUP(M307,Revistas!$B$2:$H$64092,5,FALSE)</f>
        <v>NO TIENE</v>
      </c>
      <c r="I307" s="47" t="str">
        <f>VLOOKUP(M307,Revistas!$B$2:$H$64092,6,FALSE)</f>
        <v>NO</v>
      </c>
      <c r="J307" s="47" t="s">
        <v>3967</v>
      </c>
      <c r="K307" s="47"/>
      <c r="L307" s="47" t="s">
        <v>361</v>
      </c>
      <c r="M307" s="47" t="s">
        <v>3968</v>
      </c>
      <c r="N307" s="47" t="s">
        <v>3966</v>
      </c>
      <c r="O307" s="47">
        <v>2016</v>
      </c>
      <c r="P307" s="47">
        <v>29</v>
      </c>
      <c r="Q307" s="47">
        <v>2</v>
      </c>
      <c r="R307" s="47">
        <v>49</v>
      </c>
      <c r="S307" s="47">
        <v>53</v>
      </c>
    </row>
    <row r="308" spans="1:51">
      <c r="A308" s="23" t="s">
        <v>3944</v>
      </c>
      <c r="B308" s="23" t="s">
        <v>3945</v>
      </c>
      <c r="C308" s="41" t="s">
        <v>3931</v>
      </c>
      <c r="D308" s="47" t="s">
        <v>19</v>
      </c>
      <c r="E308" s="47">
        <f>VLOOKUP(M308,Revistas!$B$2:$H$64092,2,FALSE)</f>
        <v>1.2689999999999999</v>
      </c>
      <c r="F308" s="47" t="str">
        <f>VLOOKUP(M308,Revistas!$B$2:$H$64092,3,FALSE)</f>
        <v>Q3</v>
      </c>
      <c r="G308" s="47" t="str">
        <f>VLOOKUP(M308,Revistas!$B$2:$H$64092,4,FALSE)</f>
        <v>SURGERY - SCIE;</v>
      </c>
      <c r="H308" s="47" t="str">
        <f>VLOOKUP(M308,Revistas!$B$2:$H$64092,5,FALSE)</f>
        <v>120/200</v>
      </c>
      <c r="I308" s="47" t="str">
        <f>VLOOKUP(M308,Revistas!$B$2:$H$64092,6,FALSE)</f>
        <v>NO</v>
      </c>
      <c r="J308" s="47" t="s">
        <v>3946</v>
      </c>
      <c r="K308" s="47" t="s">
        <v>3947</v>
      </c>
      <c r="L308" s="47">
        <v>1</v>
      </c>
      <c r="M308" s="47" t="s">
        <v>3934</v>
      </c>
      <c r="N308" s="47" t="s">
        <v>240</v>
      </c>
      <c r="O308" s="47">
        <v>2016</v>
      </c>
      <c r="P308" s="47">
        <v>26</v>
      </c>
      <c r="Q308" s="47">
        <v>1</v>
      </c>
      <c r="R308" s="47">
        <v>112</v>
      </c>
      <c r="S308" s="47">
        <v>116</v>
      </c>
    </row>
    <row r="309" spans="1:51">
      <c r="A309" s="23" t="s">
        <v>7630</v>
      </c>
      <c r="B309" s="23" t="s">
        <v>7631</v>
      </c>
      <c r="C309" s="23" t="s">
        <v>5456</v>
      </c>
      <c r="D309" s="47" t="s">
        <v>215</v>
      </c>
      <c r="E309" s="47">
        <f>VLOOKUP(M309,Revistas!$B$2:$H$64092,2,FALSE)</f>
        <v>2.1320000000000001</v>
      </c>
      <c r="F309" s="47" t="str">
        <f>VLOOKUP(M309,Revistas!$B$2:$H$64092,3,FALSE)</f>
        <v>Q2</v>
      </c>
      <c r="G309" s="47" t="str">
        <f>VLOOKUP(M309,Revistas!$B$2:$H$64092,4,FALSE)</f>
        <v>ORTHOPEDICS - SCIE;</v>
      </c>
      <c r="H309" s="47" t="str">
        <f>VLOOKUP(M309,Revistas!$B$2:$H$64092,5,FALSE)</f>
        <v>24/74</v>
      </c>
      <c r="I309" s="47" t="str">
        <f>VLOOKUP(M309,Revistas!$B$2:$H$64092,6,FALSE)</f>
        <v>NO</v>
      </c>
      <c r="J309" s="47" t="s">
        <v>7632</v>
      </c>
      <c r="K309" s="47" t="s">
        <v>7633</v>
      </c>
      <c r="L309" s="47">
        <v>0</v>
      </c>
      <c r="M309" s="47" t="s">
        <v>5457</v>
      </c>
      <c r="N309" s="47" t="s">
        <v>462</v>
      </c>
      <c r="O309" s="47">
        <v>2016</v>
      </c>
      <c r="P309" s="47">
        <v>25</v>
      </c>
      <c r="Q309" s="47">
        <v>4</v>
      </c>
      <c r="R309" s="47">
        <v>1297</v>
      </c>
      <c r="S309" s="47">
        <v>1297</v>
      </c>
    </row>
    <row r="310" spans="1:51">
      <c r="A310" s="23" t="s">
        <v>1829</v>
      </c>
      <c r="B310" s="23" t="s">
        <v>1830</v>
      </c>
      <c r="C310" s="23" t="s">
        <v>1831</v>
      </c>
      <c r="D310" s="47" t="s">
        <v>458</v>
      </c>
      <c r="E310" s="47">
        <f>VLOOKUP(M310,Revistas!$B$2:$H$64092,2,FALSE)</f>
        <v>4.6059999999999999</v>
      </c>
      <c r="F310" s="47" t="str">
        <f>VLOOKUP(M310,Revistas!$B$2:$H$64092,3,FALSE)</f>
        <v>Q1</v>
      </c>
      <c r="G310" s="47" t="str">
        <f>VLOOKUP(M310,Revistas!$B$2:$H$64092,4,FALSE)</f>
        <v>VIROLOGY - SCIE</v>
      </c>
      <c r="H310" s="47" t="str">
        <f>VLOOKUP(M310,Revistas!$B$2:$H$64092,5,FALSE)</f>
        <v>33/5</v>
      </c>
      <c r="I310" s="47" t="str">
        <f>VLOOKUP(M310,Revistas!$B$2:$H$64092,6,FALSE)</f>
        <v>NO</v>
      </c>
      <c r="J310" s="47" t="s">
        <v>1832</v>
      </c>
      <c r="K310" s="47" t="s">
        <v>1833</v>
      </c>
      <c r="L310" s="47">
        <v>0</v>
      </c>
      <c r="M310" s="47" t="s">
        <v>1834</v>
      </c>
      <c r="N310" s="47" t="s">
        <v>393</v>
      </c>
      <c r="O310" s="47">
        <v>2016</v>
      </c>
      <c r="P310" s="47">
        <v>90</v>
      </c>
      <c r="Q310" s="47">
        <v>24</v>
      </c>
      <c r="R310" s="47">
        <v>11280</v>
      </c>
      <c r="S310" s="47">
        <v>11280</v>
      </c>
    </row>
    <row r="311" spans="1:51">
      <c r="A311" s="23" t="s">
        <v>3260</v>
      </c>
      <c r="B311" s="23" t="s">
        <v>3261</v>
      </c>
      <c r="C311" s="23" t="s">
        <v>3262</v>
      </c>
      <c r="D311" s="47" t="s">
        <v>19</v>
      </c>
      <c r="E311" s="47">
        <f>VLOOKUP(M311,Revistas!$B$2:$H$64092,2,FALSE)</f>
        <v>4.58</v>
      </c>
      <c r="F311" s="47" t="str">
        <f>VLOOKUP(M311,Revistas!$B$2:$H$64092,3,FALSE)</f>
        <v>Q1</v>
      </c>
      <c r="G311" s="47" t="str">
        <f>VLOOKUP(M311,Revistas!$B$2:$H$64092,4,FALSE)</f>
        <v>BIOCHEMISTRY &amp; MOLECULAR BIOLOGY - SCIE;</v>
      </c>
      <c r="H311" s="47" t="str">
        <f>VLOOKUP(M311,Revistas!$B$2:$H$64092,5,FALSE)</f>
        <v>60/289</v>
      </c>
      <c r="I311" s="47" t="str">
        <f>VLOOKUP(M311,Revistas!$B$2:$H$64092,6,FALSE)</f>
        <v>NO</v>
      </c>
      <c r="J311" s="47" t="s">
        <v>3263</v>
      </c>
      <c r="K311" s="47" t="s">
        <v>3264</v>
      </c>
      <c r="L311" s="47">
        <v>0</v>
      </c>
      <c r="M311" s="47" t="s">
        <v>3265</v>
      </c>
      <c r="N311" s="47" t="s">
        <v>75</v>
      </c>
      <c r="O311" s="47">
        <v>2016</v>
      </c>
      <c r="P311" s="47">
        <v>24</v>
      </c>
      <c r="Q311" s="47">
        <v>10</v>
      </c>
      <c r="R311" s="47">
        <v>1377</v>
      </c>
      <c r="S311" s="47">
        <v>1387</v>
      </c>
    </row>
    <row r="312" spans="1:51">
      <c r="A312" s="23" t="s">
        <v>3286</v>
      </c>
      <c r="B312" s="23" t="s">
        <v>3287</v>
      </c>
      <c r="C312" s="23" t="s">
        <v>3262</v>
      </c>
      <c r="D312" s="47" t="s">
        <v>10</v>
      </c>
      <c r="E312" s="47">
        <f>VLOOKUP(M312,Revistas!$B$2:$H$64092,2,FALSE)</f>
        <v>4.58</v>
      </c>
      <c r="F312" s="47" t="str">
        <f>VLOOKUP(M312,Revistas!$B$2:$H$64092,3,FALSE)</f>
        <v>Q1</v>
      </c>
      <c r="G312" s="47" t="str">
        <f>VLOOKUP(M312,Revistas!$B$2:$H$64092,4,FALSE)</f>
        <v>BIOCHEMISTRY &amp; MOLECULAR BIOLOGY - SCIE;</v>
      </c>
      <c r="H312" s="47" t="str">
        <f>VLOOKUP(M312,Revistas!$B$2:$H$64092,5,FALSE)</f>
        <v>60/289</v>
      </c>
      <c r="I312" s="47" t="str">
        <f>VLOOKUP(M312,Revistas!$B$2:$H$64092,6,FALSE)</f>
        <v>NO</v>
      </c>
      <c r="J312" s="47" t="s">
        <v>3288</v>
      </c>
      <c r="K312" s="47" t="s">
        <v>3289</v>
      </c>
      <c r="L312" s="47">
        <v>2</v>
      </c>
      <c r="M312" s="47" t="s">
        <v>3265</v>
      </c>
      <c r="N312" s="47" t="s">
        <v>189</v>
      </c>
      <c r="O312" s="47">
        <v>2016</v>
      </c>
      <c r="P312" s="47">
        <v>24</v>
      </c>
      <c r="Q312" s="47">
        <v>6</v>
      </c>
      <c r="R312" s="47">
        <v>784</v>
      </c>
      <c r="S312" s="47">
        <v>793</v>
      </c>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row>
    <row r="313" spans="1:51">
      <c r="A313" s="23" t="s">
        <v>2702</v>
      </c>
      <c r="B313" s="23" t="s">
        <v>2703</v>
      </c>
      <c r="C313" s="23" t="s">
        <v>2704</v>
      </c>
      <c r="D313" s="47" t="s">
        <v>19</v>
      </c>
      <c r="E313" s="47">
        <f>VLOOKUP(M313,Revistas!$B$2:$H$64092,2,FALSE)</f>
        <v>1.0980000000000001</v>
      </c>
      <c r="F313" s="47" t="str">
        <f>VLOOKUP(M313,Revistas!$B$2:$H$64092,3,FALSE)</f>
        <v>Q3</v>
      </c>
      <c r="G313" s="47" t="str">
        <f>VLOOKUP(M313,Revistas!$B$2:$H$64092,4,FALSE)</f>
        <v>PRIMARY HEALTH CARE - SCIE;</v>
      </c>
      <c r="H313" s="47" t="str">
        <f>VLOOKUP(M313,Revistas!$B$2:$H$64092,5,FALSE)</f>
        <v>15/20</v>
      </c>
      <c r="I313" s="47" t="str">
        <f>VLOOKUP(M313,Revistas!$B$2:$H$64092,6,FALSE)</f>
        <v>NO</v>
      </c>
      <c r="J313" s="47" t="s">
        <v>2705</v>
      </c>
      <c r="K313" s="47" t="s">
        <v>2706</v>
      </c>
      <c r="L313" s="47">
        <v>0</v>
      </c>
      <c r="M313" s="47" t="s">
        <v>2707</v>
      </c>
      <c r="N313" s="47" t="s">
        <v>240</v>
      </c>
      <c r="O313" s="47">
        <v>2016</v>
      </c>
      <c r="P313" s="47">
        <v>48</v>
      </c>
      <c r="Q313" s="47">
        <v>2</v>
      </c>
      <c r="R313" s="47">
        <v>110</v>
      </c>
      <c r="S313" s="47">
        <v>120</v>
      </c>
    </row>
    <row r="314" spans="1:51">
      <c r="A314" s="23" t="s">
        <v>2417</v>
      </c>
      <c r="B314" s="23" t="s">
        <v>2418</v>
      </c>
      <c r="C314" s="23" t="s">
        <v>1083</v>
      </c>
      <c r="D314" s="47" t="s">
        <v>19</v>
      </c>
      <c r="E314" s="47">
        <f>VLOOKUP(M314,Revistas!$B$2:$H$64092,2,FALSE)</f>
        <v>2.6869999999999998</v>
      </c>
      <c r="F314" s="47" t="str">
        <f>VLOOKUP(M314,Revistas!$B$2:$H$64092,3,FALSE)</f>
        <v>Q1</v>
      </c>
      <c r="G314" s="47" t="str">
        <f>VLOOKUP(M314,Revistas!$B$2:$H$64092,4,FALSE)</f>
        <v>MEDICINE, GENERAL &amp; INTERNAL - SCIE;</v>
      </c>
      <c r="H314" s="47" t="str">
        <f>VLOOKUP(M314,Revistas!$B$2:$H$64092,5,FALSE)</f>
        <v>28/155</v>
      </c>
      <c r="I314" s="47" t="str">
        <f>VLOOKUP(M314,Revistas!$B$2:$H$64092,6,FALSE)</f>
        <v>NO</v>
      </c>
      <c r="J314" s="47" t="s">
        <v>2419</v>
      </c>
      <c r="K314" s="47" t="s">
        <v>2420</v>
      </c>
      <c r="L314" s="47">
        <v>0</v>
      </c>
      <c r="M314" s="47" t="s">
        <v>1086</v>
      </c>
      <c r="N314" s="47" t="s">
        <v>99</v>
      </c>
      <c r="O314" s="47">
        <v>2016</v>
      </c>
      <c r="P314" s="47">
        <v>46</v>
      </c>
      <c r="Q314" s="47">
        <v>9</v>
      </c>
      <c r="R314" s="47">
        <v>779</v>
      </c>
      <c r="S314" s="47">
        <v>786</v>
      </c>
    </row>
    <row r="315" spans="1:51">
      <c r="A315" s="23" t="s">
        <v>2466</v>
      </c>
      <c r="B315" s="23" t="s">
        <v>2467</v>
      </c>
      <c r="C315" s="23" t="s">
        <v>1323</v>
      </c>
      <c r="D315" s="47" t="s">
        <v>103</v>
      </c>
      <c r="E315" s="47">
        <f>VLOOKUP(M315,Revistas!$B$2:$H$64092,2,FALSE)</f>
        <v>4.085</v>
      </c>
      <c r="F315" s="47" t="str">
        <f>VLOOKUP(M315,Revistas!$B$2:$H$64092,3,FALSE)</f>
        <v>Q1</v>
      </c>
      <c r="G315" s="47" t="str">
        <f>VLOOKUP(M315,Revistas!$B$2:$H$64092,4,FALSE)</f>
        <v>UROLOGY &amp; NEPHROLOGY - SCIE;</v>
      </c>
      <c r="H315" s="47" t="str">
        <f>VLOOKUP(M315,Revistas!$B$2:$H$64092,5,FALSE)</f>
        <v>77/11</v>
      </c>
      <c r="I315" s="47" t="str">
        <f>VLOOKUP(M315,Revistas!$B$2:$H$64092,6,FALSE)</f>
        <v>NO</v>
      </c>
      <c r="J315" s="47" t="s">
        <v>2468</v>
      </c>
      <c r="K315" s="47"/>
      <c r="L315" s="47">
        <v>0</v>
      </c>
      <c r="M315" s="47" t="s">
        <v>1325</v>
      </c>
      <c r="N315" s="47" t="s">
        <v>206</v>
      </c>
      <c r="O315" s="47">
        <v>2016</v>
      </c>
      <c r="P315" s="47">
        <v>31</v>
      </c>
      <c r="Q315" s="47"/>
      <c r="R315" s="47">
        <v>211</v>
      </c>
      <c r="S315" s="47">
        <v>212</v>
      </c>
    </row>
    <row r="316" spans="1:51">
      <c r="A316" s="23" t="s">
        <v>2463</v>
      </c>
      <c r="B316" s="23" t="s">
        <v>2464</v>
      </c>
      <c r="C316" s="23" t="s">
        <v>1323</v>
      </c>
      <c r="D316" s="47" t="s">
        <v>103</v>
      </c>
      <c r="E316" s="47">
        <f>VLOOKUP(M316,Revistas!$B$2:$H$64092,2,FALSE)</f>
        <v>4.085</v>
      </c>
      <c r="F316" s="47" t="str">
        <f>VLOOKUP(M316,Revistas!$B$2:$H$64092,3,FALSE)</f>
        <v>Q1</v>
      </c>
      <c r="G316" s="47" t="str">
        <f>VLOOKUP(M316,Revistas!$B$2:$H$64092,4,FALSE)</f>
        <v>UROLOGY &amp; NEPHROLOGY - SCIE;</v>
      </c>
      <c r="H316" s="47" t="str">
        <f>VLOOKUP(M316,Revistas!$B$2:$H$64092,5,FALSE)</f>
        <v>77/11</v>
      </c>
      <c r="I316" s="47" t="str">
        <f>VLOOKUP(M316,Revistas!$B$2:$H$64092,6,FALSE)</f>
        <v>NO</v>
      </c>
      <c r="J316" s="47" t="s">
        <v>2465</v>
      </c>
      <c r="K316" s="47"/>
      <c r="L316" s="47">
        <v>0</v>
      </c>
      <c r="M316" s="47" t="s">
        <v>1325</v>
      </c>
      <c r="N316" s="47" t="s">
        <v>206</v>
      </c>
      <c r="O316" s="47">
        <v>2016</v>
      </c>
      <c r="P316" s="47">
        <v>31</v>
      </c>
      <c r="Q316" s="47"/>
      <c r="R316" s="47">
        <v>210</v>
      </c>
      <c r="S316" s="47">
        <v>210</v>
      </c>
      <c r="T316" s="29"/>
      <c r="AV316" s="22"/>
    </row>
    <row r="317" spans="1:51">
      <c r="A317" s="23" t="s">
        <v>2523</v>
      </c>
      <c r="B317" s="23" t="s">
        <v>2524</v>
      </c>
      <c r="C317" s="23" t="s">
        <v>2525</v>
      </c>
      <c r="D317" s="47" t="s">
        <v>19</v>
      </c>
      <c r="E317" s="47">
        <f>VLOOKUP(M317,Revistas!$B$2:$H$64092,2,FALSE)</f>
        <v>2.9079999999999999</v>
      </c>
      <c r="F317" s="47" t="str">
        <f>VLOOKUP(M317,Revistas!$B$2:$H$64092,3,FALSE)</f>
        <v>Q2</v>
      </c>
      <c r="G317" s="47" t="str">
        <f>VLOOKUP(M317,Revistas!$B$2:$H$64092,4,FALSE)</f>
        <v>PHYSIOLOGY - SCIE;</v>
      </c>
      <c r="H317" s="47" t="str">
        <f>VLOOKUP(M317,Revistas!$B$2:$H$64092,5,FALSE)</f>
        <v>28/83</v>
      </c>
      <c r="I317" s="47" t="str">
        <f>VLOOKUP(M317,Revistas!$B$2:$H$64092,6,FALSE)</f>
        <v>NO</v>
      </c>
      <c r="J317" s="47" t="s">
        <v>2526</v>
      </c>
      <c r="K317" s="47" t="s">
        <v>2527</v>
      </c>
      <c r="L317" s="47">
        <v>0</v>
      </c>
      <c r="M317" s="47" t="s">
        <v>2528</v>
      </c>
      <c r="N317" s="47"/>
      <c r="O317" s="47">
        <v>2016</v>
      </c>
      <c r="P317" s="47">
        <v>41</v>
      </c>
      <c r="Q317" s="47">
        <v>5</v>
      </c>
      <c r="R317" s="47">
        <v>663</v>
      </c>
      <c r="S317" s="47">
        <v>671</v>
      </c>
      <c r="T317" s="29"/>
    </row>
    <row r="318" spans="1:51">
      <c r="A318" s="23" t="s">
        <v>253</v>
      </c>
      <c r="B318" s="23" t="s">
        <v>254</v>
      </c>
      <c r="C318" s="23" t="s">
        <v>52</v>
      </c>
      <c r="D318" s="47" t="s">
        <v>19</v>
      </c>
      <c r="E318" s="47">
        <f>VLOOKUP(M318,Revistas!$B$2:$H$64092,2,FALSE)</f>
        <v>0.68400000000000005</v>
      </c>
      <c r="F318" s="47" t="str">
        <f>VLOOKUP(M318,Revistas!$B$2:$H$64092,3,FALSE)</f>
        <v>Q4</v>
      </c>
      <c r="G318" s="47" t="str">
        <f>VLOOKUP(M318,Revistas!$B$2:$H$64092,4,FALSE)</f>
        <v>CLINICAL NEUROLOGY - SCIE</v>
      </c>
      <c r="H318" s="47" t="str">
        <f>VLOOKUP(M318,Revistas!$B$2:$H$64092,5,FALSE)</f>
        <v>180/193</v>
      </c>
      <c r="I318" s="47" t="str">
        <f>VLOOKUP(M318,Revistas!$B$2:$H$64092,6,FALSE)</f>
        <v>NO</v>
      </c>
      <c r="J318" s="47" t="s">
        <v>255</v>
      </c>
      <c r="K318" s="47" t="s">
        <v>256</v>
      </c>
      <c r="L318" s="47">
        <v>0</v>
      </c>
      <c r="M318" s="47" t="s">
        <v>55</v>
      </c>
      <c r="N318" s="47" t="s">
        <v>257</v>
      </c>
      <c r="O318" s="47">
        <v>2016</v>
      </c>
      <c r="P318" s="47">
        <v>62</v>
      </c>
      <c r="Q318" s="47">
        <v>2</v>
      </c>
      <c r="R318" s="47">
        <v>49</v>
      </c>
      <c r="S318" s="47">
        <v>60</v>
      </c>
    </row>
    <row r="319" spans="1:51">
      <c r="A319" s="23" t="s">
        <v>3047</v>
      </c>
      <c r="B319" s="23" t="s">
        <v>3048</v>
      </c>
      <c r="C319" s="23" t="s">
        <v>3049</v>
      </c>
      <c r="D319" s="47" t="s">
        <v>19</v>
      </c>
      <c r="E319" s="47">
        <f>VLOOKUP(M319,Revistas!$B$2:$H$64092,2,FALSE)</f>
        <v>1.6739999999999999</v>
      </c>
      <c r="F319" s="47" t="str">
        <f>VLOOKUP(M319,Revistas!$B$2:$H$64092,3,FALSE)</f>
        <v>Q3</v>
      </c>
      <c r="G319" s="47" t="str">
        <f>VLOOKUP(M319,Revistas!$B$2:$H$64092,4,FALSE)</f>
        <v>OBSTETRICS &amp; GYNECOLOGY - SCIE</v>
      </c>
      <c r="H319" s="47" t="str">
        <f>VLOOKUP(M319,Revistas!$B$2:$H$64092,5,FALSE)</f>
        <v>47/80</v>
      </c>
      <c r="I319" s="47" t="str">
        <f>VLOOKUP(M319,Revistas!$B$2:$H$64092,6,FALSE)</f>
        <v>NO</v>
      </c>
      <c r="J319" s="47" t="s">
        <v>3050</v>
      </c>
      <c r="K319" s="47" t="s">
        <v>3051</v>
      </c>
      <c r="L319" s="47">
        <v>0</v>
      </c>
      <c r="M319" s="47" t="s">
        <v>3052</v>
      </c>
      <c r="N319" s="47" t="s">
        <v>206</v>
      </c>
      <c r="O319" s="47">
        <v>2016</v>
      </c>
      <c r="P319" s="47">
        <v>133</v>
      </c>
      <c r="Q319" s="47">
        <v>2</v>
      </c>
      <c r="R319" s="47">
        <v>241</v>
      </c>
      <c r="S319" s="47">
        <v>244</v>
      </c>
    </row>
    <row r="320" spans="1:51">
      <c r="A320" s="23" t="s">
        <v>7254</v>
      </c>
      <c r="B320" s="23" t="s">
        <v>7255</v>
      </c>
      <c r="C320" s="23" t="s">
        <v>2160</v>
      </c>
      <c r="D320" s="47" t="s">
        <v>19</v>
      </c>
      <c r="E320" s="47">
        <f>VLOOKUP(M320,Revistas!$B$2:$H$64092,2,FALSE)</f>
        <v>2.5870000000000002</v>
      </c>
      <c r="F320" s="47" t="str">
        <f>VLOOKUP(M320,Revistas!$B$2:$H$64092,3,FALSE)</f>
        <v>Q1</v>
      </c>
      <c r="G320" s="47" t="str">
        <f>VLOOKUP(M320,Revistas!$B$2:$H$64092,4,FALSE)</f>
        <v>PEDIATRICS - SCIE;</v>
      </c>
      <c r="H320" s="47" t="str">
        <f>VLOOKUP(M320,Revistas!$B$2:$H$64092,5,FALSE)</f>
        <v>22/120</v>
      </c>
      <c r="I320" s="47" t="str">
        <f>VLOOKUP(M320,Revistas!$B$2:$H$64092,6,FALSE)</f>
        <v>NO</v>
      </c>
      <c r="J320" s="47" t="s">
        <v>7256</v>
      </c>
      <c r="K320" s="47" t="s">
        <v>7257</v>
      </c>
      <c r="L320" s="47">
        <v>0</v>
      </c>
      <c r="M320" s="47" t="s">
        <v>2163</v>
      </c>
      <c r="N320" s="47" t="s">
        <v>189</v>
      </c>
      <c r="O320" s="47">
        <v>2016</v>
      </c>
      <c r="P320" s="47">
        <v>35</v>
      </c>
      <c r="Q320" s="47">
        <v>6</v>
      </c>
      <c r="R320" s="47" t="s">
        <v>7258</v>
      </c>
      <c r="S320" s="47" t="s">
        <v>7259</v>
      </c>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row>
    <row r="321" spans="1:51">
      <c r="A321" s="23" t="s">
        <v>2852</v>
      </c>
      <c r="B321" s="23" t="s">
        <v>2853</v>
      </c>
      <c r="C321" s="23" t="s">
        <v>2854</v>
      </c>
      <c r="D321" s="47" t="s">
        <v>19</v>
      </c>
      <c r="E321" s="47">
        <f>VLOOKUP(M321,Revistas!$B$2:$H$64092,2,FALSE)</f>
        <v>2.2189999999999999</v>
      </c>
      <c r="F321" s="47" t="str">
        <f>VLOOKUP(M321,Revistas!$B$2:$H$64092,3,FALSE)</f>
        <v>Q2</v>
      </c>
      <c r="G321" s="47" t="str">
        <f>VLOOKUP(M321,Revistas!$B$2:$H$64092,4,FALSE)</f>
        <v>DERMATOLOGY - SCIE;</v>
      </c>
      <c r="H321" s="47" t="str">
        <f>VLOOKUP(M321,Revistas!$B$2:$H$64092,5,FALSE)</f>
        <v>19/61</v>
      </c>
      <c r="I321" s="47" t="str">
        <f>VLOOKUP(M321,Revistas!$B$2:$H$64092,6,FALSE)</f>
        <v>NO</v>
      </c>
      <c r="J321" s="47" t="s">
        <v>2855</v>
      </c>
      <c r="K321" s="47" t="s">
        <v>2856</v>
      </c>
      <c r="L321" s="47">
        <v>0</v>
      </c>
      <c r="M321" s="47" t="s">
        <v>2857</v>
      </c>
      <c r="N321" s="47" t="s">
        <v>189</v>
      </c>
      <c r="O321" s="47">
        <v>2016</v>
      </c>
      <c r="P321" s="47">
        <v>26</v>
      </c>
      <c r="Q321" s="47">
        <v>3</v>
      </c>
      <c r="R321" s="47">
        <v>278</v>
      </c>
      <c r="S321" s="47">
        <v>283</v>
      </c>
    </row>
    <row r="322" spans="1:51">
      <c r="A322" s="23" t="s">
        <v>1563</v>
      </c>
      <c r="B322" s="23" t="s">
        <v>1564</v>
      </c>
      <c r="C322" s="23" t="s">
        <v>32</v>
      </c>
      <c r="D322" s="47" t="s">
        <v>19</v>
      </c>
      <c r="E322" s="47">
        <f>VLOOKUP(M322,Revistas!$B$2:$H$64092,2,FALSE)</f>
        <v>1.53</v>
      </c>
      <c r="F322" s="47" t="str">
        <f>VLOOKUP(M322,Revistas!$B$2:$H$64092,3,FALSE)</f>
        <v>Q3</v>
      </c>
      <c r="G322" s="47" t="str">
        <f>VLOOKUP(M322,Revistas!$B$2:$H$64092,4,FALSE)</f>
        <v>INFECTIOUS DISEASES - SCIE;</v>
      </c>
      <c r="H322" s="47" t="str">
        <f>VLOOKUP(M322,Revistas!$B$2:$H$64092,5,FALSE)</f>
        <v>59/83</v>
      </c>
      <c r="I322" s="47" t="str">
        <f>VLOOKUP(M322,Revistas!$B$2:$H$64092,6,FALSE)</f>
        <v>NO</v>
      </c>
      <c r="J322" s="47" t="s">
        <v>1565</v>
      </c>
      <c r="K322" s="47" t="s">
        <v>1566</v>
      </c>
      <c r="L322" s="47">
        <v>0</v>
      </c>
      <c r="M322" s="47" t="s">
        <v>35</v>
      </c>
      <c r="N322" s="47" t="s">
        <v>37</v>
      </c>
      <c r="O322" s="47">
        <v>2016</v>
      </c>
      <c r="P322" s="47">
        <v>34</v>
      </c>
      <c r="Q322" s="47">
        <v>1</v>
      </c>
      <c r="R322" s="47">
        <v>29</v>
      </c>
      <c r="S322" s="47">
        <v>32</v>
      </c>
    </row>
    <row r="323" spans="1:51">
      <c r="A323" s="23" t="s">
        <v>2626</v>
      </c>
      <c r="B323" s="23" t="s">
        <v>2627</v>
      </c>
      <c r="C323" s="23" t="s">
        <v>2628</v>
      </c>
      <c r="D323" s="47" t="s">
        <v>19</v>
      </c>
      <c r="E323" s="47">
        <f>VLOOKUP(M323,Revistas!$B$2:$H$64092,2,FALSE)</f>
        <v>3.8570000000000002</v>
      </c>
      <c r="F323" s="47" t="str">
        <f>VLOOKUP(M323,Revistas!$B$2:$H$64092,3,FALSE)</f>
        <v>Q1</v>
      </c>
      <c r="G323" s="47" t="str">
        <f>VLOOKUP(M323,Revistas!$B$2:$H$64092,4,FALSE)</f>
        <v>NEUROIMAGING - SCIE</v>
      </c>
      <c r="H323" s="47" t="str">
        <f>VLOOKUP(M323,Revistas!$B$2:$H$64092,5,FALSE)</f>
        <v>3 DE 14</v>
      </c>
      <c r="I323" s="47" t="str">
        <f>VLOOKUP(M323,Revistas!$B$2:$H$64092,6,FALSE)</f>
        <v>NO</v>
      </c>
      <c r="J323" s="47" t="s">
        <v>2629</v>
      </c>
      <c r="K323" s="47" t="s">
        <v>2630</v>
      </c>
      <c r="L323" s="47">
        <v>0</v>
      </c>
      <c r="M323" s="47" t="s">
        <v>2631</v>
      </c>
      <c r="N323" s="47"/>
      <c r="O323" s="47">
        <v>2016</v>
      </c>
      <c r="P323" s="47">
        <v>11</v>
      </c>
      <c r="Q323" s="47"/>
      <c r="R323" s="47">
        <v>139</v>
      </c>
      <c r="S323" s="47">
        <v>148</v>
      </c>
    </row>
    <row r="324" spans="1:51">
      <c r="A324" s="23" t="s">
        <v>1610</v>
      </c>
      <c r="B324" s="23" t="s">
        <v>1611</v>
      </c>
      <c r="C324" s="23" t="s">
        <v>1130</v>
      </c>
      <c r="D324" s="47" t="s">
        <v>215</v>
      </c>
      <c r="E324" s="47">
        <f>VLOOKUP(M324,Revistas!$B$2:$H$64092,2,FALSE)</f>
        <v>1.2669999999999999</v>
      </c>
      <c r="F324" s="47" t="str">
        <f>VLOOKUP(M324,Revistas!$B$2:$H$64092,3,FALSE)</f>
        <v>Q2</v>
      </c>
      <c r="G324" s="47" t="str">
        <f>VLOOKUP(M324,Revistas!$B$2:$H$64092,4,FALSE)</f>
        <v>MEDICINE, GENERAL &amp; INTERNAL - SCIE</v>
      </c>
      <c r="H324" s="47" t="str">
        <f>VLOOKUP(M324,Revistas!$B$2:$H$64092,5,FALSE)</f>
        <v>76/155</v>
      </c>
      <c r="I324" s="47" t="str">
        <f>VLOOKUP(M324,Revistas!$B$2:$H$64092,6,FALSE)</f>
        <v>NO</v>
      </c>
      <c r="J324" s="47" t="s">
        <v>1612</v>
      </c>
      <c r="K324" s="47" t="s">
        <v>1613</v>
      </c>
      <c r="L324" s="47">
        <v>0</v>
      </c>
      <c r="M324" s="47" t="s">
        <v>1133</v>
      </c>
      <c r="N324" s="47" t="s">
        <v>1614</v>
      </c>
      <c r="O324" s="47">
        <v>2016</v>
      </c>
      <c r="P324" s="47">
        <v>147</v>
      </c>
      <c r="Q324" s="47">
        <v>3</v>
      </c>
      <c r="R324" s="47">
        <v>132</v>
      </c>
      <c r="S324" s="47">
        <v>132</v>
      </c>
    </row>
    <row r="325" spans="1:51">
      <c r="A325" s="23" t="s">
        <v>3542</v>
      </c>
      <c r="B325" s="23" t="s">
        <v>3541</v>
      </c>
      <c r="C325" s="23" t="s">
        <v>2166</v>
      </c>
      <c r="D325" s="47" t="s">
        <v>19</v>
      </c>
      <c r="E325" s="47">
        <f>VLOOKUP(M325,Revistas!$B$2:$H$64092,2,FALSE)</f>
        <v>2.0750000000000002</v>
      </c>
      <c r="F325" s="47" t="str">
        <f>VLOOKUP(M325,Revistas!$B$2:$H$64092,3,FALSE)</f>
        <v>Q3</v>
      </c>
      <c r="G325" s="47" t="str">
        <f>VLOOKUP(M325,Revistas!$B$2:$H$64092,4,FALSE)</f>
        <v>ONCOLOGY - SCIE</v>
      </c>
      <c r="H325" s="47" t="str">
        <f>VLOOKUP(M325,Revistas!$B$2:$H$64092,5,FALSE)</f>
        <v>153/213</v>
      </c>
      <c r="I325" s="47" t="str">
        <f>VLOOKUP(M325,Revistas!$B$2:$H$64092,6,FALSE)</f>
        <v>NO</v>
      </c>
      <c r="J325" s="47" t="s">
        <v>3545</v>
      </c>
      <c r="K325" s="47"/>
      <c r="L325" s="47" t="s">
        <v>361</v>
      </c>
      <c r="M325" s="47" t="s">
        <v>2170</v>
      </c>
      <c r="N325" s="47" t="s">
        <v>3544</v>
      </c>
      <c r="O325" s="47">
        <v>2016</v>
      </c>
      <c r="P325" s="47"/>
      <c r="Q325" s="47"/>
      <c r="R325" s="47"/>
      <c r="S325" s="47"/>
    </row>
    <row r="326" spans="1:51">
      <c r="A326" s="23" t="s">
        <v>3239</v>
      </c>
      <c r="B326" s="23" t="s">
        <v>3240</v>
      </c>
      <c r="C326" s="23" t="s">
        <v>3241</v>
      </c>
      <c r="D326" s="47" t="s">
        <v>19</v>
      </c>
      <c r="E326" s="47">
        <f>VLOOKUP(M326,Revistas!$B$2:$H$64092,2,FALSE)</f>
        <v>2.0819999999999999</v>
      </c>
      <c r="F326" s="47" t="str">
        <f>VLOOKUP(M326,Revistas!$B$2:$H$64092,3,FALSE)</f>
        <v>Q3</v>
      </c>
      <c r="G326" s="47" t="str">
        <f>VLOOKUP(M326,Revistas!$B$2:$H$64092,4,FALSE)</f>
        <v>GENETICS &amp; HEREDITY - SCIE</v>
      </c>
      <c r="H326" s="47" t="str">
        <f>VLOOKUP(M326,Revistas!$B$2:$H$64092,5,FALSE)</f>
        <v>106/166</v>
      </c>
      <c r="I326" s="47" t="str">
        <f>VLOOKUP(M326,Revistas!$B$2:$H$64092,6,FALSE)</f>
        <v>NO</v>
      </c>
      <c r="J326" s="47" t="s">
        <v>3242</v>
      </c>
      <c r="K326" s="47" t="s">
        <v>3243</v>
      </c>
      <c r="L326" s="47">
        <v>0</v>
      </c>
      <c r="M326" s="47" t="s">
        <v>3244</v>
      </c>
      <c r="N326" s="47" t="s">
        <v>393</v>
      </c>
      <c r="O326" s="47">
        <v>2016</v>
      </c>
      <c r="P326" s="47">
        <v>170</v>
      </c>
      <c r="Q326" s="47">
        <v>12</v>
      </c>
      <c r="R326" s="47">
        <v>3069</v>
      </c>
      <c r="S326" s="47">
        <v>3082</v>
      </c>
      <c r="U326" s="29"/>
    </row>
    <row r="327" spans="1:51">
      <c r="A327" s="23" t="s">
        <v>704</v>
      </c>
      <c r="B327" s="23" t="s">
        <v>705</v>
      </c>
      <c r="C327" s="23" t="s">
        <v>654</v>
      </c>
      <c r="D327" s="47" t="s">
        <v>103</v>
      </c>
      <c r="E327" s="47">
        <f>VLOOKUP(M327,Revistas!$B$2:$H$64092,2,FALSE)</f>
        <v>5.1349999999999998</v>
      </c>
      <c r="F327" s="47" t="str">
        <f>VLOOKUP(M327,Revistas!$B$2:$H$64092,3,FALSE)</f>
        <v>Q1</v>
      </c>
      <c r="G327" s="47" t="str">
        <f>VLOOKUP(M327,Revistas!$B$2:$H$64092,4,FALSE)</f>
        <v>CARDIAC &amp; CARDIOVASCULAR SYSTEMS - SCIE</v>
      </c>
      <c r="H327" s="47" t="str">
        <f>VLOOKUP(M327,Revistas!$B$2:$H$64092,5,FALSE)</f>
        <v>17/124</v>
      </c>
      <c r="I327" s="47" t="str">
        <f>VLOOKUP(M327,Revistas!$B$2:$H$64092,6,FALSE)</f>
        <v>NO</v>
      </c>
      <c r="J327" s="47" t="s">
        <v>706</v>
      </c>
      <c r="K327" s="47"/>
      <c r="L327" s="47">
        <v>0</v>
      </c>
      <c r="M327" s="47" t="s">
        <v>657</v>
      </c>
      <c r="N327" s="47" t="s">
        <v>206</v>
      </c>
      <c r="O327" s="47">
        <v>2016</v>
      </c>
      <c r="P327" s="47">
        <v>18</v>
      </c>
      <c r="Q327" s="47"/>
      <c r="R327" s="47">
        <v>406</v>
      </c>
      <c r="S327" s="47">
        <v>407</v>
      </c>
    </row>
    <row r="328" spans="1:51">
      <c r="A328" s="23" t="s">
        <v>701</v>
      </c>
      <c r="B328" s="23" t="s">
        <v>702</v>
      </c>
      <c r="C328" s="23" t="s">
        <v>654</v>
      </c>
      <c r="D328" s="47" t="s">
        <v>103</v>
      </c>
      <c r="E328" s="47">
        <f>VLOOKUP(M328,Revistas!$B$2:$H$64092,2,FALSE)</f>
        <v>5.1349999999999998</v>
      </c>
      <c r="F328" s="47" t="str">
        <f>VLOOKUP(M328,Revistas!$B$2:$H$64092,3,FALSE)</f>
        <v>Q1</v>
      </c>
      <c r="G328" s="47" t="str">
        <f>VLOOKUP(M328,Revistas!$B$2:$H$64092,4,FALSE)</f>
        <v>CARDIAC &amp; CARDIOVASCULAR SYSTEMS - SCIE</v>
      </c>
      <c r="H328" s="47" t="str">
        <f>VLOOKUP(M328,Revistas!$B$2:$H$64092,5,FALSE)</f>
        <v>17/124</v>
      </c>
      <c r="I328" s="47" t="str">
        <f>VLOOKUP(M328,Revistas!$B$2:$H$64092,6,FALSE)</f>
        <v>NO</v>
      </c>
      <c r="J328" s="47" t="s">
        <v>703</v>
      </c>
      <c r="K328" s="47"/>
      <c r="L328" s="47">
        <v>0</v>
      </c>
      <c r="M328" s="47" t="s">
        <v>657</v>
      </c>
      <c r="N328" s="47" t="s">
        <v>206</v>
      </c>
      <c r="O328" s="47">
        <v>2016</v>
      </c>
      <c r="P328" s="47">
        <v>18</v>
      </c>
      <c r="Q328" s="47"/>
      <c r="R328" s="47">
        <v>377</v>
      </c>
      <c r="S328" s="47">
        <v>378</v>
      </c>
    </row>
    <row r="329" spans="1:51">
      <c r="A329" s="23" t="s">
        <v>692</v>
      </c>
      <c r="B329" s="23" t="s">
        <v>693</v>
      </c>
      <c r="C329" s="23" t="s">
        <v>654</v>
      </c>
      <c r="D329" s="47" t="s">
        <v>103</v>
      </c>
      <c r="E329" s="47">
        <f>VLOOKUP(M329,Revistas!$B$2:$H$64092,2,FALSE)</f>
        <v>5.1349999999999998</v>
      </c>
      <c r="F329" s="47" t="str">
        <f>VLOOKUP(M329,Revistas!$B$2:$H$64092,3,FALSE)</f>
        <v>Q1</v>
      </c>
      <c r="G329" s="47" t="str">
        <f>VLOOKUP(M329,Revistas!$B$2:$H$64092,4,FALSE)</f>
        <v>CARDIAC &amp; CARDIOVASCULAR SYSTEMS - SCIE</v>
      </c>
      <c r="H329" s="47" t="str">
        <f>VLOOKUP(M329,Revistas!$B$2:$H$64092,5,FALSE)</f>
        <v>17/124</v>
      </c>
      <c r="I329" s="47" t="str">
        <f>VLOOKUP(M329,Revistas!$B$2:$H$64092,6,FALSE)</f>
        <v>NO</v>
      </c>
      <c r="J329" s="47" t="s">
        <v>694</v>
      </c>
      <c r="K329" s="47"/>
      <c r="L329" s="47">
        <v>0</v>
      </c>
      <c r="M329" s="47" t="s">
        <v>657</v>
      </c>
      <c r="N329" s="47" t="s">
        <v>206</v>
      </c>
      <c r="O329" s="47">
        <v>2016</v>
      </c>
      <c r="P329" s="47">
        <v>18</v>
      </c>
      <c r="Q329" s="47"/>
      <c r="R329" s="47">
        <v>301</v>
      </c>
      <c r="S329" s="47">
        <v>301</v>
      </c>
    </row>
    <row r="330" spans="1:51">
      <c r="A330" s="23" t="s">
        <v>346</v>
      </c>
      <c r="B330" s="23" t="s">
        <v>345</v>
      </c>
      <c r="C330" s="23" t="s">
        <v>341</v>
      </c>
      <c r="D330" s="47" t="s">
        <v>19</v>
      </c>
      <c r="E330" s="47" t="str">
        <f>VLOOKUP(M330,Revistas!$B$2:$H$64092,2,FALSE)</f>
        <v>NO TIENE</v>
      </c>
      <c r="F330" s="47" t="str">
        <f>VLOOKUP(M330,Revistas!$B$2:$H$64092,3,FALSE)</f>
        <v>NO TIENE</v>
      </c>
      <c r="G330" s="47" t="str">
        <f>VLOOKUP(M330,Revistas!$B$2:$H$64092,4,FALSE)</f>
        <v>NO TIENE</v>
      </c>
      <c r="H330" s="47" t="str">
        <f>VLOOKUP(M330,Revistas!$B$2:$H$64092,5,FALSE)</f>
        <v>NO TIENE</v>
      </c>
      <c r="I330" s="47" t="str">
        <f>VLOOKUP(M330,Revistas!$B$2:$H$64092,6,FALSE)</f>
        <v>NO</v>
      </c>
      <c r="J330" s="47" t="s">
        <v>348</v>
      </c>
      <c r="K330" s="47"/>
      <c r="L330" s="47" t="s">
        <v>361</v>
      </c>
      <c r="M330" s="47" t="s">
        <v>344</v>
      </c>
      <c r="N330" s="47" t="s">
        <v>347</v>
      </c>
      <c r="O330" s="47">
        <v>2016</v>
      </c>
      <c r="P330" s="47">
        <v>12</v>
      </c>
      <c r="Q330" s="47">
        <v>3</v>
      </c>
      <c r="R330" s="47">
        <v>194</v>
      </c>
      <c r="S330" s="47">
        <v>201</v>
      </c>
      <c r="AV330" s="22"/>
    </row>
    <row r="331" spans="1:51">
      <c r="A331" s="23" t="s">
        <v>1256</v>
      </c>
      <c r="B331" s="23" t="s">
        <v>1257</v>
      </c>
      <c r="C331" s="23" t="s">
        <v>1169</v>
      </c>
      <c r="D331" s="47" t="s">
        <v>103</v>
      </c>
      <c r="E331" s="47">
        <f>VLOOKUP(M331,Revistas!$B$2:$H$64092,2,FALSE)</f>
        <v>2.673</v>
      </c>
      <c r="F331" s="47" t="str">
        <f>VLOOKUP(M331,Revistas!$B$2:$H$64092,3,FALSE)</f>
        <v>Q2</v>
      </c>
      <c r="G331" s="47" t="str">
        <f>VLOOKUP(M331,Revistas!$B$2:$H$64092,4,FALSE)</f>
        <v>HEMATOLOGY - SCIE</v>
      </c>
      <c r="H331" s="47" t="str">
        <f>VLOOKUP(M331,Revistas!$B$2:$H$64092,5,FALSE)</f>
        <v>35/70</v>
      </c>
      <c r="I331" s="47" t="str">
        <f>VLOOKUP(M331,Revistas!$B$2:$H$64092,6,FALSE)</f>
        <v>NO</v>
      </c>
      <c r="J331" s="47" t="s">
        <v>1258</v>
      </c>
      <c r="K331" s="47"/>
      <c r="L331" s="47">
        <v>0</v>
      </c>
      <c r="M331" s="47" t="s">
        <v>1172</v>
      </c>
      <c r="N331" s="47" t="s">
        <v>240</v>
      </c>
      <c r="O331" s="47">
        <v>2016</v>
      </c>
      <c r="P331" s="47">
        <v>22</v>
      </c>
      <c r="Q331" s="47"/>
      <c r="R331" s="47">
        <v>83</v>
      </c>
      <c r="S331" s="47">
        <v>83</v>
      </c>
    </row>
    <row r="332" spans="1:51">
      <c r="A332" s="23" t="s">
        <v>1259</v>
      </c>
      <c r="B332" s="23" t="s">
        <v>1260</v>
      </c>
      <c r="C332" s="23" t="s">
        <v>1169</v>
      </c>
      <c r="D332" s="47" t="s">
        <v>103</v>
      </c>
      <c r="E332" s="47">
        <f>VLOOKUP(M332,Revistas!$B$2:$H$64092,2,FALSE)</f>
        <v>2.673</v>
      </c>
      <c r="F332" s="47" t="str">
        <f>VLOOKUP(M332,Revistas!$B$2:$H$64092,3,FALSE)</f>
        <v>Q2</v>
      </c>
      <c r="G332" s="47" t="str">
        <f>VLOOKUP(M332,Revistas!$B$2:$H$64092,4,FALSE)</f>
        <v>HEMATOLOGY - SCIE</v>
      </c>
      <c r="H332" s="47" t="str">
        <f>VLOOKUP(M332,Revistas!$B$2:$H$64092,5,FALSE)</f>
        <v>35/70</v>
      </c>
      <c r="I332" s="47" t="str">
        <f>VLOOKUP(M332,Revistas!$B$2:$H$64092,6,FALSE)</f>
        <v>NO</v>
      </c>
      <c r="J332" s="47" t="s">
        <v>1261</v>
      </c>
      <c r="K332" s="47"/>
      <c r="L332" s="47">
        <v>0</v>
      </c>
      <c r="M332" s="47" t="s">
        <v>1172</v>
      </c>
      <c r="N332" s="47" t="s">
        <v>240</v>
      </c>
      <c r="O332" s="47">
        <v>2016</v>
      </c>
      <c r="P332" s="47">
        <v>22</v>
      </c>
      <c r="Q332" s="47"/>
      <c r="R332" s="47">
        <v>84</v>
      </c>
      <c r="S332" s="47">
        <v>84</v>
      </c>
    </row>
    <row r="333" spans="1:51">
      <c r="A333" s="23" t="s">
        <v>1884</v>
      </c>
      <c r="B333" s="23" t="s">
        <v>1885</v>
      </c>
      <c r="C333" s="23" t="s">
        <v>1246</v>
      </c>
      <c r="D333" s="47" t="s">
        <v>19</v>
      </c>
      <c r="E333" s="47">
        <f>VLOOKUP(M333,Revistas!$B$2:$H$64092,2,FALSE)</f>
        <v>2.5259999999999998</v>
      </c>
      <c r="F333" s="47" t="str">
        <f>VLOOKUP(M333,Revistas!$B$2:$H$64092,3,FALSE)</f>
        <v>Q3</v>
      </c>
      <c r="G333" s="47" t="str">
        <f>VLOOKUP(M333,Revistas!$B$2:$H$64092,4,FALSE)</f>
        <v>VIROLOGY - SCIE</v>
      </c>
      <c r="H333" s="47" t="str">
        <f>VLOOKUP(M333,Revistas!$B$2:$H$64092,5,FALSE)</f>
        <v>18/33</v>
      </c>
      <c r="I333" s="47" t="str">
        <f>VLOOKUP(M333,Revistas!$B$2:$H$64092,6,FALSE)</f>
        <v>NO</v>
      </c>
      <c r="J333" s="47" t="s">
        <v>1886</v>
      </c>
      <c r="K333" s="47" t="s">
        <v>1887</v>
      </c>
      <c r="L333" s="47">
        <v>0</v>
      </c>
      <c r="M333" s="47" t="s">
        <v>1249</v>
      </c>
      <c r="N333" s="48">
        <v>37377</v>
      </c>
      <c r="O333" s="47">
        <v>2016</v>
      </c>
      <c r="P333" s="47">
        <v>216</v>
      </c>
      <c r="Q333" s="47"/>
      <c r="R333" s="47">
        <v>1</v>
      </c>
      <c r="S333" s="47">
        <v>15</v>
      </c>
    </row>
    <row r="334" spans="1:51">
      <c r="A334" s="23" t="s">
        <v>1915</v>
      </c>
      <c r="B334" s="23" t="s">
        <v>1916</v>
      </c>
      <c r="C334" s="23" t="s">
        <v>1831</v>
      </c>
      <c r="D334" s="47" t="s">
        <v>19</v>
      </c>
      <c r="E334" s="47">
        <f>VLOOKUP(M334,Revistas!$B$2:$H$64092,2,FALSE)</f>
        <v>4.6059999999999999</v>
      </c>
      <c r="F334" s="47" t="str">
        <f>VLOOKUP(M334,Revistas!$B$2:$H$64092,3,FALSE)</f>
        <v>Q1</v>
      </c>
      <c r="G334" s="47" t="str">
        <f>VLOOKUP(M334,Revistas!$B$2:$H$64092,4,FALSE)</f>
        <v>VIROLOGY - SCIE</v>
      </c>
      <c r="H334" s="47" t="str">
        <f>VLOOKUP(M334,Revistas!$B$2:$H$64092,5,FALSE)</f>
        <v>33/5</v>
      </c>
      <c r="I334" s="47" t="str">
        <f>VLOOKUP(M334,Revistas!$B$2:$H$64092,6,FALSE)</f>
        <v>NO</v>
      </c>
      <c r="J334" s="47" t="s">
        <v>1917</v>
      </c>
      <c r="K334" s="47" t="s">
        <v>1918</v>
      </c>
      <c r="L334" s="47">
        <v>0</v>
      </c>
      <c r="M334" s="47" t="s">
        <v>1834</v>
      </c>
      <c r="N334" s="47" t="s">
        <v>240</v>
      </c>
      <c r="O334" s="47">
        <v>2016</v>
      </c>
      <c r="P334" s="47">
        <v>90</v>
      </c>
      <c r="Q334" s="47">
        <v>4</v>
      </c>
      <c r="R334" s="47">
        <v>2135</v>
      </c>
      <c r="S334" s="47">
        <v>2141</v>
      </c>
    </row>
    <row r="335" spans="1:51">
      <c r="A335" s="23" t="s">
        <v>7233</v>
      </c>
      <c r="B335" s="23" t="s">
        <v>7234</v>
      </c>
      <c r="C335" s="23" t="s">
        <v>5467</v>
      </c>
      <c r="D335" s="47" t="s">
        <v>19</v>
      </c>
      <c r="E335" s="47">
        <f>VLOOKUP(M335,Revistas!$B$2:$H$64092,2,FALSE)</f>
        <v>5.9829999999999997</v>
      </c>
      <c r="F335" s="47" t="str">
        <f>VLOOKUP(M335,Revistas!$B$2:$H$64092,3,FALSE)</f>
        <v>Q1</v>
      </c>
      <c r="G335" s="47" t="str">
        <f>VLOOKUP(M335,Revistas!$B$2:$H$64092,4,FALSE)</f>
        <v>INFECTIOUS DISEASES - SCIE</v>
      </c>
      <c r="H335" s="47" t="str">
        <f>VLOOKUP(M335,Revistas!$B$2:$H$64092,5,FALSE)</f>
        <v>83/7</v>
      </c>
      <c r="I335" s="47" t="str">
        <f>VLOOKUP(M335,Revistas!$B$2:$H$64092,6,FALSE)</f>
        <v>SI</v>
      </c>
      <c r="J335" s="47" t="s">
        <v>7235</v>
      </c>
      <c r="K335" s="47" t="s">
        <v>7236</v>
      </c>
      <c r="L335" s="47">
        <v>0</v>
      </c>
      <c r="M335" s="47" t="s">
        <v>5468</v>
      </c>
      <c r="N335" s="47" t="s">
        <v>99</v>
      </c>
      <c r="O335" s="47">
        <v>2016</v>
      </c>
      <c r="P335" s="47">
        <v>21</v>
      </c>
      <c r="Q335" s="47">
        <v>36</v>
      </c>
      <c r="R335" s="47">
        <v>2</v>
      </c>
      <c r="S335" s="47">
        <v>10</v>
      </c>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row>
    <row r="336" spans="1:51">
      <c r="A336" s="23" t="s">
        <v>57</v>
      </c>
      <c r="B336" s="23" t="s">
        <v>58</v>
      </c>
      <c r="C336" s="23" t="s">
        <v>59</v>
      </c>
      <c r="D336" s="47" t="s">
        <v>19</v>
      </c>
      <c r="E336" s="47">
        <f>VLOOKUP(M336,Revistas!$B$2:$H$64092,2,FALSE)</f>
        <v>5.1539999999999999</v>
      </c>
      <c r="F336" s="47" t="str">
        <f>VLOOKUP(M336,Revistas!$B$2:$H$64092,3,FALSE)</f>
        <v>Q1</v>
      </c>
      <c r="G336" s="47" t="str">
        <f>VLOOKUP(M336,Revistas!$B$2:$H$64092,4,FALSE)</f>
        <v>NEUROSCIENCES - SCIE</v>
      </c>
      <c r="H336" s="47" t="str">
        <f>VLOOKUP(M336,Revistas!$B$2:$H$64092,5,FALSE)</f>
        <v>35/256</v>
      </c>
      <c r="I336" s="47" t="str">
        <f>VLOOKUP(M336,Revistas!$B$2:$H$64092,6,FALSE)</f>
        <v>NO</v>
      </c>
      <c r="J336" s="47" t="s">
        <v>60</v>
      </c>
      <c r="K336" s="47" t="s">
        <v>61</v>
      </c>
      <c r="L336" s="47">
        <v>0</v>
      </c>
      <c r="M336" s="47" t="s">
        <v>62</v>
      </c>
      <c r="N336" s="48">
        <v>47058</v>
      </c>
      <c r="O336" s="47">
        <v>2016</v>
      </c>
      <c r="P336" s="47">
        <v>9</v>
      </c>
      <c r="Q336" s="47"/>
      <c r="R336" s="47"/>
      <c r="S336" s="47">
        <v>132</v>
      </c>
    </row>
    <row r="337" spans="1:57">
      <c r="A337" s="23" t="s">
        <v>2475</v>
      </c>
      <c r="B337" s="23" t="s">
        <v>2476</v>
      </c>
      <c r="C337" s="23" t="s">
        <v>1323</v>
      </c>
      <c r="D337" s="47" t="s">
        <v>103</v>
      </c>
      <c r="E337" s="47">
        <f>VLOOKUP(M337,Revistas!$B$2:$H$64092,2,FALSE)</f>
        <v>4.085</v>
      </c>
      <c r="F337" s="47" t="str">
        <f>VLOOKUP(M337,Revistas!$B$2:$H$64092,3,FALSE)</f>
        <v>Q1</v>
      </c>
      <c r="G337" s="47" t="str">
        <f>VLOOKUP(M337,Revistas!$B$2:$H$64092,4,FALSE)</f>
        <v>UROLOGY &amp; NEPHROLOGY - SCIE;</v>
      </c>
      <c r="H337" s="47" t="str">
        <f>VLOOKUP(M337,Revistas!$B$2:$H$64092,5,FALSE)</f>
        <v>77/11</v>
      </c>
      <c r="I337" s="47" t="str">
        <f>VLOOKUP(M337,Revistas!$B$2:$H$64092,6,FALSE)</f>
        <v>NO</v>
      </c>
      <c r="J337" s="47" t="s">
        <v>2477</v>
      </c>
      <c r="K337" s="47"/>
      <c r="L337" s="47">
        <v>0</v>
      </c>
      <c r="M337" s="47" t="s">
        <v>1325</v>
      </c>
      <c r="N337" s="47" t="s">
        <v>206</v>
      </c>
      <c r="O337" s="47">
        <v>2016</v>
      </c>
      <c r="P337" s="47">
        <v>31</v>
      </c>
      <c r="Q337" s="47"/>
      <c r="R337" s="47">
        <v>306</v>
      </c>
      <c r="S337" s="47">
        <v>306</v>
      </c>
    </row>
    <row r="338" spans="1:57">
      <c r="A338" s="23" t="s">
        <v>765</v>
      </c>
      <c r="B338" s="23" t="s">
        <v>766</v>
      </c>
      <c r="C338" s="23" t="s">
        <v>631</v>
      </c>
      <c r="D338" s="47" t="s">
        <v>294</v>
      </c>
      <c r="E338" s="47">
        <f>VLOOKUP(M338,Revistas!$B$2:$H$64092,2,FALSE)</f>
        <v>4.5960000000000001</v>
      </c>
      <c r="F338" s="47" t="str">
        <f>VLOOKUP(M338,Revistas!$B$2:$H$64092,3,FALSE)</f>
        <v>Q1</v>
      </c>
      <c r="G338" s="47" t="str">
        <f>VLOOKUP(M338,Revistas!$B$2:$H$64092,4,FALSE)</f>
        <v>CARDIAC &amp; CARDIOVASCULAR SYSTEMS - SCIE</v>
      </c>
      <c r="H338" s="47" t="str">
        <f>VLOOKUP(M338,Revistas!$B$2:$H$64092,5,FALSE)</f>
        <v>22/124</v>
      </c>
      <c r="I338" s="47" t="str">
        <f>VLOOKUP(M338,Revistas!$B$2:$H$64092,6,FALSE)</f>
        <v>NO</v>
      </c>
      <c r="J338" s="47" t="s">
        <v>767</v>
      </c>
      <c r="K338" s="47" t="s">
        <v>768</v>
      </c>
      <c r="L338" s="47">
        <v>0</v>
      </c>
      <c r="M338" s="47" t="s">
        <v>634</v>
      </c>
      <c r="N338" s="47" t="s">
        <v>15</v>
      </c>
      <c r="O338" s="47">
        <v>2016</v>
      </c>
      <c r="P338" s="47">
        <v>69</v>
      </c>
      <c r="Q338" s="47">
        <v>3</v>
      </c>
      <c r="R338" s="47">
        <v>327</v>
      </c>
      <c r="S338" s="47">
        <v>336</v>
      </c>
    </row>
    <row r="339" spans="1:57">
      <c r="A339" s="23" t="s">
        <v>1795</v>
      </c>
      <c r="B339" s="23" t="s">
        <v>1796</v>
      </c>
      <c r="C339" s="23" t="s">
        <v>1797</v>
      </c>
      <c r="D339" s="47" t="s">
        <v>19</v>
      </c>
      <c r="E339" s="47">
        <f>VLOOKUP(M339,Revistas!$B$2:$H$64092,2,FALSE)</f>
        <v>3.7839999999999998</v>
      </c>
      <c r="F339" s="47" t="str">
        <f>VLOOKUP(M339,Revistas!$B$2:$H$64092,3,FALSE)</f>
        <v>Q1</v>
      </c>
      <c r="G339" s="47" t="str">
        <f>VLOOKUP(M339,Revistas!$B$2:$H$64092,4,FALSE)</f>
        <v>PHARMACOLOGY &amp; PHARMACY - SCIE;</v>
      </c>
      <c r="H339" s="47" t="str">
        <f>VLOOKUP(M339,Revistas!$B$2:$H$64092,5,FALSE)</f>
        <v>52/255</v>
      </c>
      <c r="I339" s="47" t="str">
        <f>VLOOKUP(M339,Revistas!$B$2:$H$64092,6,FALSE)</f>
        <v>NO</v>
      </c>
      <c r="J339" s="47" t="s">
        <v>1798</v>
      </c>
      <c r="K339" s="47" t="s">
        <v>1799</v>
      </c>
      <c r="L339" s="47">
        <v>3</v>
      </c>
      <c r="M339" s="47" t="s">
        <v>1800</v>
      </c>
      <c r="N339" s="47" t="s">
        <v>462</v>
      </c>
      <c r="O339" s="47">
        <v>2016</v>
      </c>
      <c r="P339" s="47">
        <v>16</v>
      </c>
      <c r="Q339" s="47">
        <v>2</v>
      </c>
      <c r="R339" s="47">
        <v>137</v>
      </c>
      <c r="S339" s="47">
        <v>140</v>
      </c>
    </row>
    <row r="340" spans="1:57">
      <c r="A340" s="23" t="s">
        <v>353</v>
      </c>
      <c r="B340" s="23" t="s">
        <v>352</v>
      </c>
      <c r="C340" s="23" t="s">
        <v>354</v>
      </c>
      <c r="D340" s="47" t="s">
        <v>19</v>
      </c>
      <c r="E340" s="47" t="str">
        <f>VLOOKUP(M340,Revistas!$B$2:$H$64092,2,FALSE)</f>
        <v>NO TIENE</v>
      </c>
      <c r="F340" s="47" t="str">
        <f>VLOOKUP(M340,Revistas!$B$2:$H$64092,3,FALSE)</f>
        <v>NO TIENE</v>
      </c>
      <c r="G340" s="47" t="str">
        <f>VLOOKUP(M340,Revistas!$B$2:$H$64092,4,FALSE)</f>
        <v>NO TIENE</v>
      </c>
      <c r="H340" s="47" t="str">
        <f>VLOOKUP(M340,Revistas!$B$2:$H$64092,5,FALSE)</f>
        <v>NO TIENE</v>
      </c>
      <c r="I340" s="47" t="str">
        <f>VLOOKUP(M340,Revistas!$B$2:$H$64092,6,FALSE)</f>
        <v>NO</v>
      </c>
      <c r="J340" s="47" t="s">
        <v>356</v>
      </c>
      <c r="K340" s="47"/>
      <c r="L340" s="47" t="s">
        <v>361</v>
      </c>
      <c r="M340" s="47" t="s">
        <v>357</v>
      </c>
      <c r="N340" s="47" t="s">
        <v>355</v>
      </c>
      <c r="O340" s="47">
        <v>2016</v>
      </c>
      <c r="P340" s="47">
        <v>12</v>
      </c>
      <c r="Q340" s="47">
        <v>3</v>
      </c>
      <c r="R340" s="47">
        <v>130</v>
      </c>
      <c r="S340" s="47">
        <v>138</v>
      </c>
      <c r="T340" s="29"/>
    </row>
    <row r="341" spans="1:57">
      <c r="A341" s="23" t="s">
        <v>7691</v>
      </c>
      <c r="B341" s="23" t="s">
        <v>7692</v>
      </c>
      <c r="C341" s="23" t="s">
        <v>7693</v>
      </c>
      <c r="D341" s="47" t="s">
        <v>19</v>
      </c>
      <c r="E341" s="47" t="str">
        <f>VLOOKUP(M341,Revistas!$B$2:$H$64092,2,FALSE)</f>
        <v>NO TIENE</v>
      </c>
      <c r="F341" s="47" t="str">
        <f>VLOOKUP(M341,Revistas!$B$2:$H$64092,3,FALSE)</f>
        <v>NO TIENE</v>
      </c>
      <c r="G341" s="47" t="str">
        <f>VLOOKUP(M341,Revistas!$B$2:$H$64092,4,FALSE)</f>
        <v>NO TIENE</v>
      </c>
      <c r="H341" s="47" t="str">
        <f>VLOOKUP(M341,Revistas!$B$2:$H$64092,5,FALSE)</f>
        <v>NO TIENE</v>
      </c>
      <c r="I341" s="47" t="str">
        <f>VLOOKUP(M341,Revistas!$B$2:$H$64092,6,FALSE)</f>
        <v>NO</v>
      </c>
      <c r="J341" s="47" t="s">
        <v>7694</v>
      </c>
      <c r="K341" s="47" t="s">
        <v>7695</v>
      </c>
      <c r="L341" s="47">
        <v>0</v>
      </c>
      <c r="M341" s="47" t="s">
        <v>7696</v>
      </c>
      <c r="N341" s="47"/>
      <c r="O341" s="47">
        <v>2016</v>
      </c>
      <c r="P341" s="47"/>
      <c r="Q341" s="47"/>
      <c r="R341" s="47"/>
      <c r="S341" s="47">
        <v>8262079</v>
      </c>
      <c r="T341" s="29"/>
    </row>
    <row r="342" spans="1:57">
      <c r="A342" s="23" t="s">
        <v>213</v>
      </c>
      <c r="B342" s="23" t="s">
        <v>214</v>
      </c>
      <c r="C342" s="23" t="s">
        <v>52</v>
      </c>
      <c r="D342" s="47" t="s">
        <v>215</v>
      </c>
      <c r="E342" s="47">
        <f>VLOOKUP(M342,Revistas!$B$2:$H$64092,2,FALSE)</f>
        <v>0.68400000000000005</v>
      </c>
      <c r="F342" s="47" t="str">
        <f>VLOOKUP(M342,Revistas!$B$2:$H$64092,3,FALSE)</f>
        <v>Q4</v>
      </c>
      <c r="G342" s="47" t="str">
        <f>VLOOKUP(M342,Revistas!$B$2:$H$64092,4,FALSE)</f>
        <v>CLINICAL NEUROLOGY - SCIE</v>
      </c>
      <c r="H342" s="47" t="str">
        <f>VLOOKUP(M342,Revistas!$B$2:$H$64092,5,FALSE)</f>
        <v>180/193</v>
      </c>
      <c r="I342" s="47" t="str">
        <f>VLOOKUP(M342,Revistas!$B$2:$H$64092,6,FALSE)</f>
        <v>NO</v>
      </c>
      <c r="J342" s="47" t="s">
        <v>216</v>
      </c>
      <c r="K342" s="47" t="s">
        <v>217</v>
      </c>
      <c r="L342" s="47">
        <v>0</v>
      </c>
      <c r="M342" s="47" t="s">
        <v>55</v>
      </c>
      <c r="N342" s="47" t="s">
        <v>218</v>
      </c>
      <c r="O342" s="47">
        <v>2016</v>
      </c>
      <c r="P342" s="47">
        <v>62</v>
      </c>
      <c r="Q342" s="47">
        <v>8</v>
      </c>
      <c r="R342" s="47">
        <v>382</v>
      </c>
      <c r="S342" s="47">
        <v>383</v>
      </c>
      <c r="T342" s="29"/>
    </row>
    <row r="343" spans="1:57">
      <c r="A343" s="23" t="s">
        <v>2399</v>
      </c>
      <c r="B343" s="23" t="s">
        <v>2400</v>
      </c>
      <c r="C343" s="23" t="s">
        <v>813</v>
      </c>
      <c r="D343" s="47" t="s">
        <v>19</v>
      </c>
      <c r="E343" s="47">
        <f>VLOOKUP(M343,Revistas!$B$2:$H$64092,2,FALSE)</f>
        <v>44.002000000000002</v>
      </c>
      <c r="F343" s="47" t="str">
        <f>VLOOKUP(M343,Revistas!$B$2:$H$64092,3,FALSE)</f>
        <v>Q1</v>
      </c>
      <c r="G343" s="47" t="str">
        <f>VLOOKUP(M343,Revistas!$B$2:$H$64092,4,FALSE)</f>
        <v>MEDICINE, GENERAL &amp; INTERNAL - SCIE</v>
      </c>
      <c r="H343" s="47" t="str">
        <f>VLOOKUP(M343,Revistas!$B$2:$H$64092,5,FALSE)</f>
        <v>2/155</v>
      </c>
      <c r="I343" s="47" t="str">
        <f>VLOOKUP(M343,Revistas!$B$2:$H$64092,6,FALSE)</f>
        <v>SI</v>
      </c>
      <c r="J343" s="47" t="s">
        <v>2401</v>
      </c>
      <c r="K343" s="47" t="s">
        <v>2402</v>
      </c>
      <c r="L343" s="47">
        <v>8</v>
      </c>
      <c r="M343" s="47" t="s">
        <v>816</v>
      </c>
      <c r="N343" s="48">
        <v>39722</v>
      </c>
      <c r="O343" s="47">
        <v>2016</v>
      </c>
      <c r="P343" s="47">
        <v>388</v>
      </c>
      <c r="Q343" s="47">
        <v>10053</v>
      </c>
      <c r="R343" s="47">
        <v>1659</v>
      </c>
      <c r="S343" s="47">
        <v>1724</v>
      </c>
      <c r="T343" s="29"/>
      <c r="U343" s="29"/>
    </row>
    <row r="344" spans="1:57">
      <c r="A344" s="23" t="s">
        <v>1631</v>
      </c>
      <c r="B344" s="23" t="s">
        <v>1632</v>
      </c>
      <c r="C344" s="23" t="s">
        <v>1502</v>
      </c>
      <c r="D344" s="47" t="s">
        <v>19</v>
      </c>
      <c r="E344" s="47">
        <f>VLOOKUP(M344,Revistas!$B$2:$H$64092,2,FALSE)</f>
        <v>4.3819999999999997</v>
      </c>
      <c r="F344" s="47" t="str">
        <f>VLOOKUP(M344,Revistas!$B$2:$H$64092,3,FALSE)</f>
        <v>Q1</v>
      </c>
      <c r="G344" s="47" t="str">
        <f>VLOOKUP(M344,Revistas!$B$2:$H$64092,4,FALSE)</f>
        <v>INFECTIOUS DISEASES - SCIE</v>
      </c>
      <c r="H344" s="47" t="str">
        <f>VLOOKUP(M344,Revistas!$B$2:$H$64092,5,FALSE)</f>
        <v>13/83</v>
      </c>
      <c r="I344" s="47" t="str">
        <f>VLOOKUP(M344,Revistas!$B$2:$H$64092,6,FALSE)</f>
        <v>NO</v>
      </c>
      <c r="J344" s="47" t="s">
        <v>1633</v>
      </c>
      <c r="K344" s="47" t="s">
        <v>1634</v>
      </c>
      <c r="L344" s="47">
        <v>0</v>
      </c>
      <c r="M344" s="47" t="s">
        <v>1505</v>
      </c>
      <c r="N344" s="47" t="s">
        <v>189</v>
      </c>
      <c r="O344" s="47">
        <v>2016</v>
      </c>
      <c r="P344" s="47">
        <v>72</v>
      </c>
      <c r="Q344" s="47">
        <v>6</v>
      </c>
      <c r="R344" s="47">
        <v>738</v>
      </c>
      <c r="S344" s="47">
        <v>744</v>
      </c>
      <c r="T344" s="29"/>
    </row>
    <row r="345" spans="1:57">
      <c r="A345" s="23" t="s">
        <v>1553</v>
      </c>
      <c r="B345" s="23" t="s">
        <v>1554</v>
      </c>
      <c r="C345" s="23" t="s">
        <v>1555</v>
      </c>
      <c r="D345" s="47" t="s">
        <v>19</v>
      </c>
      <c r="E345" s="47">
        <f>VLOOKUP(M345,Revistas!$B$2:$H$64092,2,FALSE)</f>
        <v>2.4809999999999999</v>
      </c>
      <c r="F345" s="47" t="str">
        <f>VLOOKUP(M345,Revistas!$B$2:$H$64092,3,FALSE)</f>
        <v>Q2</v>
      </c>
      <c r="G345" s="47" t="str">
        <f>VLOOKUP(M345,Revistas!$B$2:$H$64092,4,FALSE)</f>
        <v>OPHTHALMOLOGY - SCIE</v>
      </c>
      <c r="H345" s="47" t="str">
        <f>VLOOKUP(M345,Revistas!$B$2:$H$64092,5,FALSE)</f>
        <v>17/56</v>
      </c>
      <c r="I345" s="47" t="str">
        <f>VLOOKUP(M345,Revistas!$B$2:$H$64092,6,FALSE)</f>
        <v>NO</v>
      </c>
      <c r="J345" s="47" t="s">
        <v>1556</v>
      </c>
      <c r="K345" s="47" t="s">
        <v>1557</v>
      </c>
      <c r="L345" s="47">
        <v>0</v>
      </c>
      <c r="M345" s="47" t="s">
        <v>1558</v>
      </c>
      <c r="N345" s="47"/>
      <c r="O345" s="47">
        <v>2016</v>
      </c>
      <c r="P345" s="47">
        <v>24</v>
      </c>
      <c r="Q345" s="47">
        <v>3</v>
      </c>
      <c r="R345" s="47">
        <v>282</v>
      </c>
      <c r="S345" s="47">
        <v>287</v>
      </c>
      <c r="T345" s="29"/>
    </row>
    <row r="346" spans="1:57">
      <c r="A346" s="23" t="s">
        <v>617</v>
      </c>
      <c r="B346" s="23" t="s">
        <v>618</v>
      </c>
      <c r="C346" s="23" t="s">
        <v>593</v>
      </c>
      <c r="D346" s="47" t="s">
        <v>103</v>
      </c>
      <c r="E346" s="47">
        <f>VLOOKUP(M346,Revistas!$B$2:$H$64092,2,FALSE)</f>
        <v>15.064</v>
      </c>
      <c r="F346" s="47" t="str">
        <f>VLOOKUP(M346,Revistas!$B$2:$H$64092,3,FALSE)</f>
        <v>Q1</v>
      </c>
      <c r="G346" s="47" t="str">
        <f>VLOOKUP(M346,Revistas!$B$2:$H$64092,4,FALSE)</f>
        <v>CARDIAC &amp; CARDIOVASCULAR SYSTEMS - SCIE</v>
      </c>
      <c r="H346" s="47" t="str">
        <f>VLOOKUP(M346,Revistas!$B$2:$H$64092,5,FALSE)</f>
        <v>3/124</v>
      </c>
      <c r="I346" s="47" t="str">
        <f>VLOOKUP(M346,Revistas!$B$2:$H$64092,6,FALSE)</f>
        <v>SI</v>
      </c>
      <c r="J346" s="47" t="s">
        <v>619</v>
      </c>
      <c r="K346" s="47"/>
      <c r="L346" s="47">
        <v>1</v>
      </c>
      <c r="M346" s="47" t="s">
        <v>595</v>
      </c>
      <c r="N346" s="47" t="s">
        <v>119</v>
      </c>
      <c r="O346" s="47">
        <v>2016</v>
      </c>
      <c r="P346" s="47">
        <v>37</v>
      </c>
      <c r="Q346" s="47">
        <v>1</v>
      </c>
      <c r="R346" s="47">
        <v>1224</v>
      </c>
      <c r="S346" s="47">
        <v>1224</v>
      </c>
      <c r="T346" s="29"/>
      <c r="AZ346" s="29"/>
      <c r="BA346" s="29"/>
      <c r="BB346" s="29"/>
      <c r="BC346" s="29"/>
      <c r="BD346" s="29"/>
      <c r="BE346" s="29"/>
    </row>
    <row r="347" spans="1:57">
      <c r="A347" s="23" t="s">
        <v>2246</v>
      </c>
      <c r="B347" s="23" t="s">
        <v>2247</v>
      </c>
      <c r="C347" s="23" t="s">
        <v>2248</v>
      </c>
      <c r="D347" s="47" t="s">
        <v>19</v>
      </c>
      <c r="E347" s="47">
        <f>VLOOKUP(M347,Revistas!$B$2:$H$64092,2,FALSE)</f>
        <v>13.118</v>
      </c>
      <c r="F347" s="47" t="str">
        <f>VLOOKUP(M347,Revistas!$B$2:$H$64092,3,FALSE)</f>
        <v>Q1</v>
      </c>
      <c r="G347" s="47" t="str">
        <f>VLOOKUP(M347,Revistas!$B$2:$H$64092,4,FALSE)</f>
        <v>CRITICAL CARE MEDICINE - SCIE;</v>
      </c>
      <c r="H347" s="47" t="str">
        <f>VLOOKUP(M347,Revistas!$B$2:$H$64092,5,FALSE)</f>
        <v>33/2</v>
      </c>
      <c r="I347" s="47" t="str">
        <f>VLOOKUP(M347,Revistas!$B$2:$H$64092,6,FALSE)</f>
        <v>SI</v>
      </c>
      <c r="J347" s="47" t="s">
        <v>2249</v>
      </c>
      <c r="K347" s="47" t="s">
        <v>2250</v>
      </c>
      <c r="L347" s="47">
        <v>3</v>
      </c>
      <c r="M347" s="47" t="s">
        <v>2251</v>
      </c>
      <c r="N347" s="48">
        <v>37135</v>
      </c>
      <c r="O347" s="47">
        <v>2016</v>
      </c>
      <c r="P347" s="47">
        <v>194</v>
      </c>
      <c r="Q347" s="47">
        <v>5</v>
      </c>
      <c r="R347" s="47">
        <v>568</v>
      </c>
      <c r="S347" s="47">
        <v>576</v>
      </c>
      <c r="T347" s="29"/>
      <c r="AZ347" s="29"/>
      <c r="BA347" s="29"/>
      <c r="BB347" s="29"/>
      <c r="BC347" s="29"/>
      <c r="BD347" s="29"/>
      <c r="BE347" s="29"/>
    </row>
    <row r="348" spans="1:57">
      <c r="A348" s="23" t="s">
        <v>447</v>
      </c>
      <c r="B348" s="23" t="s">
        <v>448</v>
      </c>
      <c r="C348" s="23" t="s">
        <v>162</v>
      </c>
      <c r="D348" s="47" t="s">
        <v>19</v>
      </c>
      <c r="E348" s="47">
        <f>VLOOKUP(M348,Revistas!$B$2:$H$64092,2,FALSE)</f>
        <v>5.3970000000000002</v>
      </c>
      <c r="F348" s="47" t="str">
        <f>VLOOKUP(M348,Revistas!$B$2:$H$64092,3,FALSE)</f>
        <v>Q1</v>
      </c>
      <c r="G348" s="47" t="str">
        <f>VLOOKUP(M348,Revistas!$B$2:$H$64092,4,FALSE)</f>
        <v>NEUROSCIENCES - SCIE</v>
      </c>
      <c r="H348" s="47" t="str">
        <f>VLOOKUP(M348,Revistas!$B$2:$H$64092,5,FALSE)</f>
        <v>32/256</v>
      </c>
      <c r="I348" s="47" t="str">
        <f>VLOOKUP(M348,Revistas!$B$2:$H$64092,6,FALSE)</f>
        <v>NO</v>
      </c>
      <c r="J348" s="47" t="s">
        <v>449</v>
      </c>
      <c r="K348" s="47" t="s">
        <v>450</v>
      </c>
      <c r="L348" s="47">
        <v>4</v>
      </c>
      <c r="M348" s="47" t="s">
        <v>165</v>
      </c>
      <c r="N348" s="47" t="s">
        <v>153</v>
      </c>
      <c r="O348" s="47">
        <v>2016</v>
      </c>
      <c r="P348" s="47">
        <v>53</v>
      </c>
      <c r="Q348" s="47">
        <v>5</v>
      </c>
      <c r="R348" s="47">
        <v>3030</v>
      </c>
      <c r="S348" s="47">
        <v>3045</v>
      </c>
      <c r="T348" s="29"/>
    </row>
    <row r="349" spans="1:57">
      <c r="A349" s="23" t="s">
        <v>2754</v>
      </c>
      <c r="B349" s="23" t="s">
        <v>2755</v>
      </c>
      <c r="C349" s="23" t="s">
        <v>1115</v>
      </c>
      <c r="D349" s="47" t="s">
        <v>103</v>
      </c>
      <c r="E349" s="47">
        <f>VLOOKUP(M349,Revistas!$B$2:$H$64092,2,FALSE)</f>
        <v>3.093</v>
      </c>
      <c r="F349" s="47" t="str">
        <f>VLOOKUP(M349,Revistas!$B$2:$H$64092,3,FALSE)</f>
        <v>Q2</v>
      </c>
      <c r="G349" s="47" t="str">
        <f>VLOOKUP(M349,Revistas!$B$2:$H$64092,4,FALSE)</f>
        <v>GENETICS &amp; HEREDITY - SCIE;</v>
      </c>
      <c r="H349" s="47" t="str">
        <f>VLOOKUP(M349,Revistas!$B$2:$H$64092,5,FALSE)</f>
        <v>72/161</v>
      </c>
      <c r="I349" s="47" t="str">
        <f>VLOOKUP(M349,Revistas!$B$2:$H$64092,6,FALSE)</f>
        <v>NO</v>
      </c>
      <c r="J349" s="47" t="s">
        <v>2756</v>
      </c>
      <c r="K349" s="47"/>
      <c r="L349" s="47">
        <v>1</v>
      </c>
      <c r="M349" s="47" t="s">
        <v>1118</v>
      </c>
      <c r="N349" s="47" t="s">
        <v>240</v>
      </c>
      <c r="O349" s="47">
        <v>2016</v>
      </c>
      <c r="P349" s="47">
        <v>117</v>
      </c>
      <c r="Q349" s="47">
        <v>2</v>
      </c>
      <c r="R349" s="47" t="s">
        <v>2757</v>
      </c>
      <c r="S349" s="47" t="s">
        <v>2757</v>
      </c>
      <c r="T349" s="29"/>
    </row>
    <row r="350" spans="1:57">
      <c r="A350" s="23" t="s">
        <v>3634</v>
      </c>
      <c r="B350" s="23" t="s">
        <v>3635</v>
      </c>
      <c r="C350" s="23" t="s">
        <v>3636</v>
      </c>
      <c r="D350" s="47" t="s">
        <v>19</v>
      </c>
      <c r="E350" s="47">
        <f>VLOOKUP(M350,Revistas!$B$2:$H$64092,2,FALSE)</f>
        <v>5.8109999999999999</v>
      </c>
      <c r="F350" s="47" t="str">
        <f>VLOOKUP(M350,Revistas!$B$2:$H$64092,3,FALSE)</f>
        <v>Q1</v>
      </c>
      <c r="G350" s="47" t="str">
        <f>VLOOKUP(M350,Revistas!$B$2:$H$64092,4,FALSE)</f>
        <v>ANATOMY &amp; MORPHOLOGY - SCIE;</v>
      </c>
      <c r="H350" s="47" t="str">
        <f>VLOOKUP(M350,Revistas!$B$2:$H$64092,5,FALSE)</f>
        <v>1 DE 21</v>
      </c>
      <c r="I350" s="47" t="str">
        <f>VLOOKUP(M350,Revistas!$B$2:$H$64092,6,FALSE)</f>
        <v>SI</v>
      </c>
      <c r="J350" s="47" t="s">
        <v>3637</v>
      </c>
      <c r="K350" s="47" t="s">
        <v>3638</v>
      </c>
      <c r="L350" s="47">
        <v>1</v>
      </c>
      <c r="M350" s="47" t="s">
        <v>3639</v>
      </c>
      <c r="N350" s="47" t="s">
        <v>15</v>
      </c>
      <c r="O350" s="47">
        <v>2016</v>
      </c>
      <c r="P350" s="47">
        <v>221</v>
      </c>
      <c r="Q350" s="47">
        <v>2</v>
      </c>
      <c r="R350" s="47">
        <v>709</v>
      </c>
      <c r="S350" s="47">
        <v>734</v>
      </c>
      <c r="T350" s="29"/>
    </row>
    <row r="351" spans="1:57">
      <c r="A351" s="23" t="s">
        <v>3634</v>
      </c>
      <c r="B351" s="23" t="s">
        <v>3640</v>
      </c>
      <c r="C351" s="23" t="s">
        <v>3636</v>
      </c>
      <c r="D351" s="47" t="s">
        <v>458</v>
      </c>
      <c r="E351" s="47">
        <f>VLOOKUP(M351,Revistas!$B$2:$H$64092,2,FALSE)</f>
        <v>5.8109999999999999</v>
      </c>
      <c r="F351" s="47" t="str">
        <f>VLOOKUP(M351,Revistas!$B$2:$H$64092,3,FALSE)</f>
        <v>Q1</v>
      </c>
      <c r="G351" s="47" t="str">
        <f>VLOOKUP(M351,Revistas!$B$2:$H$64092,4,FALSE)</f>
        <v>ANATOMY &amp; MORPHOLOGY - SCIE;</v>
      </c>
      <c r="H351" s="47" t="str">
        <f>VLOOKUP(M351,Revistas!$B$2:$H$64092,5,FALSE)</f>
        <v>1 DE 21</v>
      </c>
      <c r="I351" s="47" t="str">
        <f>VLOOKUP(M351,Revistas!$B$2:$H$64092,6,FALSE)</f>
        <v>SI</v>
      </c>
      <c r="J351" s="47" t="s">
        <v>3641</v>
      </c>
      <c r="K351" s="47" t="s">
        <v>3642</v>
      </c>
      <c r="L351" s="47">
        <v>0</v>
      </c>
      <c r="M351" s="47" t="s">
        <v>3639</v>
      </c>
      <c r="N351" s="47" t="s">
        <v>15</v>
      </c>
      <c r="O351" s="47">
        <v>2016</v>
      </c>
      <c r="P351" s="47">
        <v>221</v>
      </c>
      <c r="Q351" s="47">
        <v>2</v>
      </c>
      <c r="R351" s="47">
        <v>1205</v>
      </c>
      <c r="S351" s="47">
        <v>1205</v>
      </c>
      <c r="T351" s="29"/>
    </row>
    <row r="352" spans="1:57">
      <c r="A352" s="23" t="s">
        <v>3739</v>
      </c>
      <c r="B352" s="23" t="s">
        <v>3740</v>
      </c>
      <c r="C352" s="23" t="s">
        <v>481</v>
      </c>
      <c r="D352" s="47" t="s">
        <v>19</v>
      </c>
      <c r="E352" s="47">
        <f>VLOOKUP(M352,Revistas!$B$2:$H$64092,2,FALSE)</f>
        <v>5.008</v>
      </c>
      <c r="F352" s="47" t="str">
        <f>VLOOKUP(M352,Revistas!$B$2:$H$64092,3,FALSE)</f>
        <v>Q1</v>
      </c>
      <c r="G352" s="47" t="str">
        <f>VLOOKUP(M352,Revistas!$B$2:$H$64092,4,FALSE)</f>
        <v>CELL BIOLOGY - SCIE;</v>
      </c>
      <c r="H352" s="47" t="str">
        <f>VLOOKUP(M352,Revistas!$B$2:$H$64092,5,FALSE)</f>
        <v>43/187</v>
      </c>
      <c r="I352" s="47" t="str">
        <f>VLOOKUP(M352,Revistas!$B$2:$H$64092,6,FALSE)</f>
        <v>NO</v>
      </c>
      <c r="J352" s="47" t="s">
        <v>3741</v>
      </c>
      <c r="K352" s="47" t="s">
        <v>3742</v>
      </c>
      <c r="L352" s="47">
        <v>0</v>
      </c>
      <c r="M352" s="47" t="s">
        <v>484</v>
      </c>
      <c r="N352" s="48">
        <v>41518</v>
      </c>
      <c r="O352" s="47">
        <v>2016</v>
      </c>
      <c r="P352" s="47">
        <v>7</v>
      </c>
      <c r="Q352" s="47">
        <v>37</v>
      </c>
      <c r="R352" s="47">
        <v>60110</v>
      </c>
      <c r="S352" s="47">
        <v>60122</v>
      </c>
      <c r="T352" s="29"/>
    </row>
    <row r="353" spans="1:57">
      <c r="A353" s="23" t="s">
        <v>3109</v>
      </c>
      <c r="B353" s="23" t="s">
        <v>3110</v>
      </c>
      <c r="C353" s="23" t="s">
        <v>3111</v>
      </c>
      <c r="D353" s="47" t="s">
        <v>10</v>
      </c>
      <c r="E353" s="47">
        <f>VLOOKUP(M353,Revistas!$B$2:$H$64092,2,FALSE)</f>
        <v>2.802</v>
      </c>
      <c r="F353" s="47" t="str">
        <f>VLOOKUP(M353,Revistas!$B$2:$H$64092,3,FALSE)</f>
        <v>Q1</v>
      </c>
      <c r="G353" s="47" t="str">
        <f>VLOOKUP(M353,Revistas!$B$2:$H$64092,4,FALSE)</f>
        <v>SURGERY - SCIE;</v>
      </c>
      <c r="H353" s="47" t="str">
        <f>VLOOKUP(M353,Revistas!$B$2:$H$64092,5,FALSE)</f>
        <v>44/200</v>
      </c>
      <c r="I353" s="47" t="str">
        <f>VLOOKUP(M353,Revistas!$B$2:$H$64092,6,FALSE)</f>
        <v>NO</v>
      </c>
      <c r="J353" s="47" t="s">
        <v>3112</v>
      </c>
      <c r="K353" s="47" t="s">
        <v>3113</v>
      </c>
      <c r="L353" s="47">
        <v>0</v>
      </c>
      <c r="M353" s="47" t="s">
        <v>3114</v>
      </c>
      <c r="N353" s="47" t="s">
        <v>99</v>
      </c>
      <c r="O353" s="47">
        <v>2016</v>
      </c>
      <c r="P353" s="47">
        <v>81</v>
      </c>
      <c r="Q353" s="47">
        <v>3</v>
      </c>
      <c r="R353" s="47">
        <v>567</v>
      </c>
      <c r="S353" s="47">
        <v>574</v>
      </c>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row>
    <row r="354" spans="1:57">
      <c r="A354" s="23" t="s">
        <v>1336</v>
      </c>
      <c r="B354" s="23" t="s">
        <v>1337</v>
      </c>
      <c r="C354" s="23" t="s">
        <v>906</v>
      </c>
      <c r="D354" s="47" t="s">
        <v>294</v>
      </c>
      <c r="E354" s="47">
        <f>VLOOKUP(M354,Revistas!$B$2:$H$64092,2,FALSE)</f>
        <v>5.0620000000000003</v>
      </c>
      <c r="F354" s="47" t="str">
        <f>VLOOKUP(M354,Revistas!$B$2:$H$64092,3,FALSE)</f>
        <v>Q1</v>
      </c>
      <c r="G354" s="47" t="str">
        <f>VLOOKUP(M354,Revistas!$B$2:$H$64092,4,FALSE)</f>
        <v>PERIPHERAL VASCULAR DISEASE - SCIE</v>
      </c>
      <c r="H354" s="47" t="str">
        <f>VLOOKUP(M354,Revistas!$B$2:$H$64092,5,FALSE)</f>
        <v>63 DE 9</v>
      </c>
      <c r="I354" s="47" t="str">
        <f>VLOOKUP(M354,Revistas!$B$2:$H$64092,6,FALSE)</f>
        <v>NO</v>
      </c>
      <c r="J354" s="47" t="s">
        <v>1338</v>
      </c>
      <c r="K354" s="47" t="s">
        <v>1339</v>
      </c>
      <c r="L354" s="47">
        <v>0</v>
      </c>
      <c r="M354" s="47" t="s">
        <v>909</v>
      </c>
      <c r="N354" s="47" t="s">
        <v>37</v>
      </c>
      <c r="O354" s="47">
        <v>2016</v>
      </c>
      <c r="P354" s="47">
        <v>34</v>
      </c>
      <c r="Q354" s="47">
        <v>1</v>
      </c>
      <c r="R354" s="47">
        <v>36</v>
      </c>
      <c r="S354" s="47">
        <v>38</v>
      </c>
      <c r="T354" s="29"/>
    </row>
    <row r="355" spans="1:57">
      <c r="A355" s="23" t="s">
        <v>2768</v>
      </c>
      <c r="B355" s="23" t="s">
        <v>2769</v>
      </c>
      <c r="C355" s="23" t="s">
        <v>2770</v>
      </c>
      <c r="D355" s="47" t="s">
        <v>103</v>
      </c>
      <c r="E355" s="47">
        <f>VLOOKUP(M355,Revistas!$B$2:$H$64092,2,FALSE)</f>
        <v>3.1070000000000002</v>
      </c>
      <c r="F355" s="47" t="str">
        <f>VLOOKUP(M355,Revistas!$B$2:$H$64092,3,FALSE)</f>
        <v>Q2</v>
      </c>
      <c r="G355" s="47" t="str">
        <f>VLOOKUP(M355,Revistas!$B$2:$H$64092,4,FALSE)</f>
        <v>NEUROSCIENCES - SCIE;</v>
      </c>
      <c r="H355" s="47" t="str">
        <f>VLOOKUP(M355,Revistas!$B$2:$H$64092,5,FALSE)</f>
        <v>103/256</v>
      </c>
      <c r="I355" s="47" t="str">
        <f>VLOOKUP(M355,Revistas!$B$2:$H$64092,6,FALSE)</f>
        <v>NO</v>
      </c>
      <c r="J355" s="47" t="s">
        <v>2771</v>
      </c>
      <c r="K355" s="47"/>
      <c r="L355" s="47">
        <v>0</v>
      </c>
      <c r="M355" s="47" t="s">
        <v>2772</v>
      </c>
      <c r="N355" s="47" t="s">
        <v>75</v>
      </c>
      <c r="O355" s="47">
        <v>2016</v>
      </c>
      <c r="P355" s="47">
        <v>26</v>
      </c>
      <c r="Q355" s="47"/>
      <c r="R355" s="47" t="s">
        <v>2773</v>
      </c>
      <c r="S355" s="47" t="s">
        <v>2774</v>
      </c>
      <c r="T355" s="29"/>
    </row>
    <row r="356" spans="1:57">
      <c r="A356" s="23" t="s">
        <v>2142</v>
      </c>
      <c r="B356" s="23" t="s">
        <v>2143</v>
      </c>
      <c r="C356" s="23" t="s">
        <v>2144</v>
      </c>
      <c r="D356" s="47" t="s">
        <v>19</v>
      </c>
      <c r="E356" s="47">
        <f>VLOOKUP(M356,Revistas!$B$2:$H$64092,2,FALSE)</f>
        <v>5.6950000000000003</v>
      </c>
      <c r="F356" s="47" t="str">
        <f>VLOOKUP(M356,Revistas!$B$2:$H$64092,3,FALSE)</f>
        <v>Q1</v>
      </c>
      <c r="G356" s="47" t="str">
        <f>VLOOKUP(M356,Revistas!$B$2:$H$64092,4,FALSE)</f>
        <v>IMMUNOLOGY - SCIE</v>
      </c>
      <c r="H356" s="47" t="str">
        <f>VLOOKUP(M356,Revistas!$B$2:$H$64092,5,FALSE)</f>
        <v>25/151</v>
      </c>
      <c r="I356" s="47" t="str">
        <f>VLOOKUP(M356,Revistas!$B$2:$H$64092,6,FALSE)</f>
        <v>NO</v>
      </c>
      <c r="J356" s="47" t="s">
        <v>2145</v>
      </c>
      <c r="K356" s="47" t="s">
        <v>2146</v>
      </c>
      <c r="L356" s="47">
        <v>0</v>
      </c>
      <c r="M356" s="47" t="s">
        <v>2147</v>
      </c>
      <c r="N356" s="48">
        <v>46661</v>
      </c>
      <c r="O356" s="47">
        <v>2016</v>
      </c>
      <c r="P356" s="47">
        <v>7</v>
      </c>
      <c r="Q356" s="47"/>
      <c r="R356" s="47"/>
      <c r="S356" s="47">
        <v>443</v>
      </c>
    </row>
    <row r="357" spans="1:57">
      <c r="A357" s="23" t="s">
        <v>3592</v>
      </c>
      <c r="B357" s="23" t="s">
        <v>3593</v>
      </c>
      <c r="C357" s="23" t="s">
        <v>3594</v>
      </c>
      <c r="D357" s="47" t="s">
        <v>19</v>
      </c>
      <c r="E357" s="47">
        <f>VLOOKUP(M357,Revistas!$B$2:$H$64092,2,FALSE)</f>
        <v>5.992</v>
      </c>
      <c r="F357" s="47" t="str">
        <f>VLOOKUP(M357,Revistas!$B$2:$H$64092,3,FALSE)</f>
        <v>Q1</v>
      </c>
      <c r="G357" s="47" t="str">
        <f>VLOOKUP(M357,Revistas!$B$2:$H$64092,4,FALSE)</f>
        <v>ONCOLOGY - SCIE</v>
      </c>
      <c r="H357" s="47" t="str">
        <f>VLOOKUP(M357,Revistas!$B$2:$H$64092,5,FALSE)</f>
        <v>23/213</v>
      </c>
      <c r="I357" s="47" t="str">
        <f>VLOOKUP(M357,Revistas!$B$2:$H$64092,6,FALSE)</f>
        <v>NO</v>
      </c>
      <c r="J357" s="47" t="s">
        <v>3595</v>
      </c>
      <c r="K357" s="47" t="s">
        <v>3596</v>
      </c>
      <c r="L357" s="47">
        <v>0</v>
      </c>
      <c r="M357" s="47" t="s">
        <v>3597</v>
      </c>
      <c r="N357" s="48">
        <v>40452</v>
      </c>
      <c r="O357" s="47">
        <v>2016</v>
      </c>
      <c r="P357" s="47">
        <v>381</v>
      </c>
      <c r="Q357" s="47">
        <v>1</v>
      </c>
      <c r="R357" s="47">
        <v>67</v>
      </c>
      <c r="S357" s="47">
        <v>75</v>
      </c>
    </row>
    <row r="358" spans="1:57">
      <c r="A358" s="23" t="s">
        <v>1128</v>
      </c>
      <c r="B358" s="23" t="s">
        <v>1129</v>
      </c>
      <c r="C358" s="23" t="s">
        <v>1823</v>
      </c>
      <c r="D358" s="47" t="s">
        <v>294</v>
      </c>
      <c r="E358" s="47">
        <f>VLOOKUP(M358,Revistas!$B$2:$H$64092,2,FALSE)</f>
        <v>1.2669999999999999</v>
      </c>
      <c r="F358" s="47" t="str">
        <f>VLOOKUP(M358,Revistas!$B$2:$H$64092,3,FALSE)</f>
        <v>Q2</v>
      </c>
      <c r="G358" s="47" t="str">
        <f>VLOOKUP(M358,Revistas!$B$2:$H$64092,4,FALSE)</f>
        <v>MEDICINE, GENERAL &amp; INTERNAL - SCIE</v>
      </c>
      <c r="H358" s="47" t="str">
        <f>VLOOKUP(M358,Revistas!$B$2:$H$64092,5,FALSE)</f>
        <v>76/155</v>
      </c>
      <c r="I358" s="47" t="str">
        <f>VLOOKUP(M358,Revistas!$B$2:$H$64092,6,FALSE)</f>
        <v>NO</v>
      </c>
      <c r="J358" s="47" t="s">
        <v>1826</v>
      </c>
      <c r="K358" s="47"/>
      <c r="L358" s="47" t="s">
        <v>361</v>
      </c>
      <c r="M358" s="47" t="s">
        <v>1133</v>
      </c>
      <c r="N358" s="47" t="s">
        <v>1825</v>
      </c>
      <c r="O358" s="47">
        <v>2016</v>
      </c>
      <c r="P358" s="47">
        <v>146</v>
      </c>
      <c r="Q358" s="47">
        <v>2</v>
      </c>
      <c r="R358" s="47" t="s">
        <v>1824</v>
      </c>
      <c r="S358" s="47"/>
      <c r="AZ358" s="29"/>
      <c r="BA358" s="29"/>
      <c r="BB358" s="29"/>
      <c r="BC358" s="29"/>
      <c r="BD358" s="29"/>
      <c r="BE358" s="29"/>
    </row>
    <row r="359" spans="1:57">
      <c r="A359" s="23" t="s">
        <v>329</v>
      </c>
      <c r="B359" s="23" t="s">
        <v>328</v>
      </c>
      <c r="C359" s="23" t="s">
        <v>330</v>
      </c>
      <c r="D359" s="47" t="s">
        <v>19</v>
      </c>
      <c r="E359" s="47">
        <f>VLOOKUP(M359,Revistas!$B$2:$H$64092,2,FALSE)</f>
        <v>1.599</v>
      </c>
      <c r="F359" s="47" t="str">
        <f>VLOOKUP(M359,Revistas!$B$2:$H$64092,3,FALSE)</f>
        <v>Q3</v>
      </c>
      <c r="G359" s="47" t="str">
        <f>VLOOKUP(M359,Revistas!$B$2:$H$64092,4,FALSE)</f>
        <v>PERIPHERAL VASCULAR DISEASE - SCIE;</v>
      </c>
      <c r="H359" s="47" t="str">
        <f>VLOOKUP(M359,Revistas!$B$2:$H$64092,5,FALSE)</f>
        <v>47/63</v>
      </c>
      <c r="I359" s="47" t="str">
        <f>VLOOKUP(M359,Revistas!$B$2:$H$64092,6,FALSE)</f>
        <v>NO</v>
      </c>
      <c r="J359" s="47" t="s">
        <v>332</v>
      </c>
      <c r="K359" s="47"/>
      <c r="L359" s="47" t="s">
        <v>361</v>
      </c>
      <c r="M359" s="47" t="s">
        <v>126</v>
      </c>
      <c r="N359" s="47" t="s">
        <v>331</v>
      </c>
      <c r="O359" s="47">
        <v>2016</v>
      </c>
      <c r="P359" s="47"/>
      <c r="Q359" s="47"/>
      <c r="R359" s="47"/>
      <c r="S359" s="47"/>
      <c r="AV359" s="22"/>
    </row>
    <row r="360" spans="1:57">
      <c r="A360" s="23" t="s">
        <v>3425</v>
      </c>
      <c r="B360" s="23" t="s">
        <v>3426</v>
      </c>
      <c r="C360" s="23" t="s">
        <v>3427</v>
      </c>
      <c r="D360" s="47" t="s">
        <v>103</v>
      </c>
      <c r="E360" s="47">
        <f>VLOOKUP(M360,Revistas!$B$2:$H$64092,2,FALSE)</f>
        <v>2.6269999999999998</v>
      </c>
      <c r="F360" s="47" t="str">
        <f>VLOOKUP(M360,Revistas!$B$2:$H$64092,3,FALSE)</f>
        <v>Q2</v>
      </c>
      <c r="G360" s="47" t="str">
        <f>VLOOKUP(M360,Revistas!$B$2:$H$64092,4,FALSE)</f>
        <v>PATHOLOGY - SCIE</v>
      </c>
      <c r="H360" s="47" t="str">
        <f>VLOOKUP(M360,Revistas!$B$2:$H$64092,5,FALSE)</f>
        <v>25/79</v>
      </c>
      <c r="I360" s="47" t="str">
        <f>VLOOKUP(M360,Revistas!$B$2:$H$64092,6,FALSE)</f>
        <v>NO</v>
      </c>
      <c r="J360" s="47" t="s">
        <v>3428</v>
      </c>
      <c r="K360" s="47"/>
      <c r="L360" s="47">
        <v>0</v>
      </c>
      <c r="M360" s="47" t="s">
        <v>3429</v>
      </c>
      <c r="N360" s="47" t="s">
        <v>99</v>
      </c>
      <c r="O360" s="47">
        <v>2016</v>
      </c>
      <c r="P360" s="47">
        <v>469</v>
      </c>
      <c r="Q360" s="47"/>
      <c r="R360" s="47" t="s">
        <v>3430</v>
      </c>
      <c r="S360" s="47" t="s">
        <v>3430</v>
      </c>
      <c r="U360" s="29"/>
    </row>
    <row r="361" spans="1:57">
      <c r="A361" s="23" t="s">
        <v>1475</v>
      </c>
      <c r="B361" s="23" t="s">
        <v>1476</v>
      </c>
      <c r="C361" s="23" t="s">
        <v>32</v>
      </c>
      <c r="D361" s="47" t="s">
        <v>19</v>
      </c>
      <c r="E361" s="47">
        <f>VLOOKUP(M361,Revistas!$B$2:$H$64092,2,FALSE)</f>
        <v>1.53</v>
      </c>
      <c r="F361" s="47" t="str">
        <f>VLOOKUP(M361,Revistas!$B$2:$H$64092,3,FALSE)</f>
        <v>Q3</v>
      </c>
      <c r="G361" s="47" t="str">
        <f>VLOOKUP(M361,Revistas!$B$2:$H$64092,4,FALSE)</f>
        <v>INFECTIOUS DISEASES - SCIE;</v>
      </c>
      <c r="H361" s="47" t="str">
        <f>VLOOKUP(M361,Revistas!$B$2:$H$64092,5,FALSE)</f>
        <v>59/83</v>
      </c>
      <c r="I361" s="47" t="str">
        <f>VLOOKUP(M361,Revistas!$B$2:$H$64092,6,FALSE)</f>
        <v>NO</v>
      </c>
      <c r="J361" s="47" t="s">
        <v>1477</v>
      </c>
      <c r="K361" s="47" t="s">
        <v>1478</v>
      </c>
      <c r="L361" s="47">
        <v>0</v>
      </c>
      <c r="M361" s="47" t="s">
        <v>35</v>
      </c>
      <c r="N361" s="47" t="s">
        <v>1479</v>
      </c>
      <c r="O361" s="47">
        <v>2016</v>
      </c>
      <c r="P361" s="47">
        <v>34</v>
      </c>
      <c r="Q361" s="47">
        <v>6</v>
      </c>
      <c r="R361" s="47">
        <v>353</v>
      </c>
      <c r="S361" s="47">
        <v>360</v>
      </c>
    </row>
    <row r="362" spans="1:57">
      <c r="A362" s="23" t="s">
        <v>4174</v>
      </c>
      <c r="B362" s="23" t="s">
        <v>4175</v>
      </c>
      <c r="C362" s="23" t="s">
        <v>1705</v>
      </c>
      <c r="D362" s="47" t="s">
        <v>103</v>
      </c>
      <c r="E362" s="47">
        <f>VLOOKUP(M362,Revistas!$B$2:$H$64092,2,FALSE)</f>
        <v>3.097</v>
      </c>
      <c r="F362" s="47" t="str">
        <f>VLOOKUP(M362,Revistas!$B$2:$H$64092,3,FALSE)</f>
        <v>Q2</v>
      </c>
      <c r="G362" s="47" t="str">
        <f>VLOOKUP(M362,Revistas!$B$2:$H$64092,4,FALSE)</f>
        <v>TOXICOLOGY - SCIE;</v>
      </c>
      <c r="H362" s="47" t="str">
        <f>VLOOKUP(M362,Revistas!$B$2:$H$64092,5,FALSE)</f>
        <v>24/90</v>
      </c>
      <c r="I362" s="47" t="str">
        <f>VLOOKUP(M362,Revistas!$B$2:$H$64092,6,FALSE)</f>
        <v>NO</v>
      </c>
      <c r="J362" s="47" t="s">
        <v>4176</v>
      </c>
      <c r="K362" s="47"/>
      <c r="L362" s="47">
        <v>0</v>
      </c>
      <c r="M362" s="47" t="s">
        <v>1707</v>
      </c>
      <c r="N362" s="47" t="s">
        <v>75</v>
      </c>
      <c r="O362" s="47">
        <v>2016</v>
      </c>
      <c r="P362" s="47">
        <v>119</v>
      </c>
      <c r="Q362" s="47"/>
      <c r="R362" s="47">
        <v>31</v>
      </c>
      <c r="S362" s="47">
        <v>31</v>
      </c>
    </row>
    <row r="363" spans="1:57">
      <c r="A363" s="23" t="s">
        <v>1652</v>
      </c>
      <c r="B363" s="23" t="s">
        <v>1653</v>
      </c>
      <c r="C363" s="23" t="s">
        <v>1109</v>
      </c>
      <c r="D363" s="47" t="s">
        <v>294</v>
      </c>
      <c r="E363" s="47">
        <f>VLOOKUP(M363,Revistas!$B$2:$H$64092,2,FALSE)</f>
        <v>0.76</v>
      </c>
      <c r="F363" s="47" t="str">
        <f>VLOOKUP(M363,Revistas!$B$2:$H$64092,3,FALSE)</f>
        <v>Q3</v>
      </c>
      <c r="G363" s="47" t="str">
        <f>VLOOKUP(M363,Revistas!$B$2:$H$64092,4,FALSE)</f>
        <v>MEDICINE, GENERAL &amp; INTERNAL - SCIE</v>
      </c>
      <c r="H363" s="47" t="str">
        <f>VLOOKUP(M363,Revistas!$B$2:$H$64092,5,FALSE)</f>
        <v>105/155</v>
      </c>
      <c r="I363" s="47" t="str">
        <f>VLOOKUP(M363,Revistas!$B$2:$H$64092,6,FALSE)</f>
        <v>NO</v>
      </c>
      <c r="J363" s="47" t="s">
        <v>1654</v>
      </c>
      <c r="K363" s="47" t="s">
        <v>1655</v>
      </c>
      <c r="L363" s="47">
        <v>0</v>
      </c>
      <c r="M363" s="47" t="s">
        <v>1112</v>
      </c>
      <c r="N363" s="47" t="s">
        <v>462</v>
      </c>
      <c r="O363" s="47">
        <v>2016</v>
      </c>
      <c r="P363" s="47">
        <v>216</v>
      </c>
      <c r="Q363" s="47">
        <v>3</v>
      </c>
      <c r="R363" s="47">
        <v>165</v>
      </c>
      <c r="S363" s="47">
        <v>166</v>
      </c>
    </row>
    <row r="364" spans="1:57">
      <c r="A364" s="23" t="s">
        <v>3330</v>
      </c>
      <c r="B364" s="23" t="s">
        <v>3331</v>
      </c>
      <c r="C364" s="23" t="s">
        <v>3190</v>
      </c>
      <c r="D364" s="47" t="s">
        <v>103</v>
      </c>
      <c r="E364" s="47">
        <f>VLOOKUP(M364,Revistas!$B$2:$H$64092,2,FALSE)</f>
        <v>1.661</v>
      </c>
      <c r="F364" s="47" t="str">
        <f>VLOOKUP(M364,Revistas!$B$2:$H$64092,3,FALSE)</f>
        <v>Q2</v>
      </c>
      <c r="G364" s="47" t="str">
        <f>VLOOKUP(M364,Revistas!$B$2:$H$64092,4,FALSE)</f>
        <v>PEDIATRICS - SCIE;</v>
      </c>
      <c r="H364" s="47" t="str">
        <f>VLOOKUP(M364,Revistas!$B$2:$H$64092,5,FALSE)</f>
        <v>52/120</v>
      </c>
      <c r="I364" s="47" t="str">
        <f>VLOOKUP(M364,Revistas!$B$2:$H$64092,6,FALSE)</f>
        <v>NO</v>
      </c>
      <c r="J364" s="47" t="s">
        <v>3332</v>
      </c>
      <c r="K364" s="47"/>
      <c r="L364" s="47">
        <v>0</v>
      </c>
      <c r="M364" s="47" t="s">
        <v>3192</v>
      </c>
      <c r="N364" s="47"/>
      <c r="O364" s="47">
        <v>2016</v>
      </c>
      <c r="P364" s="47">
        <v>86</v>
      </c>
      <c r="Q364" s="47"/>
      <c r="R364" s="47">
        <v>104</v>
      </c>
      <c r="S364" s="47">
        <v>105</v>
      </c>
    </row>
    <row r="365" spans="1:57">
      <c r="A365" s="23" t="s">
        <v>3333</v>
      </c>
      <c r="B365" s="23" t="s">
        <v>3334</v>
      </c>
      <c r="C365" s="23" t="s">
        <v>3190</v>
      </c>
      <c r="D365" s="47" t="s">
        <v>103</v>
      </c>
      <c r="E365" s="47">
        <f>VLOOKUP(M365,Revistas!$B$2:$H$64092,2,FALSE)</f>
        <v>1.661</v>
      </c>
      <c r="F365" s="47" t="str">
        <f>VLOOKUP(M365,Revistas!$B$2:$H$64092,3,FALSE)</f>
        <v>Q2</v>
      </c>
      <c r="G365" s="47" t="str">
        <f>VLOOKUP(M365,Revistas!$B$2:$H$64092,4,FALSE)</f>
        <v>PEDIATRICS - SCIE;</v>
      </c>
      <c r="H365" s="47" t="str">
        <f>VLOOKUP(M365,Revistas!$B$2:$H$64092,5,FALSE)</f>
        <v>52/120</v>
      </c>
      <c r="I365" s="47" t="str">
        <f>VLOOKUP(M365,Revistas!$B$2:$H$64092,6,FALSE)</f>
        <v>NO</v>
      </c>
      <c r="J365" s="47" t="s">
        <v>3335</v>
      </c>
      <c r="K365" s="47"/>
      <c r="L365" s="47">
        <v>0</v>
      </c>
      <c r="M365" s="47" t="s">
        <v>3192</v>
      </c>
      <c r="N365" s="47"/>
      <c r="O365" s="47">
        <v>2016</v>
      </c>
      <c r="P365" s="47">
        <v>86</v>
      </c>
      <c r="Q365" s="47"/>
      <c r="R365" s="47">
        <v>113</v>
      </c>
      <c r="S365" s="47">
        <v>114</v>
      </c>
    </row>
    <row r="366" spans="1:57">
      <c r="A366" s="23" t="s">
        <v>1679</v>
      </c>
      <c r="B366" s="23" t="s">
        <v>1680</v>
      </c>
      <c r="C366" s="23" t="s">
        <v>32</v>
      </c>
      <c r="D366" s="47" t="s">
        <v>215</v>
      </c>
      <c r="E366" s="47">
        <f>VLOOKUP(M366,Revistas!$B$2:$H$64092,2,FALSE)</f>
        <v>1.53</v>
      </c>
      <c r="F366" s="47" t="str">
        <f>VLOOKUP(M366,Revistas!$B$2:$H$64092,3,FALSE)</f>
        <v>Q3</v>
      </c>
      <c r="G366" s="47" t="str">
        <f>VLOOKUP(M366,Revistas!$B$2:$H$64092,4,FALSE)</f>
        <v>INFECTIOUS DISEASES - SCIE;</v>
      </c>
      <c r="H366" s="47" t="str">
        <f>VLOOKUP(M366,Revistas!$B$2:$H$64092,5,FALSE)</f>
        <v>59/83</v>
      </c>
      <c r="I366" s="47" t="str">
        <f>VLOOKUP(M366,Revistas!$B$2:$H$64092,6,FALSE)</f>
        <v>NO</v>
      </c>
      <c r="J366" s="47" t="s">
        <v>1681</v>
      </c>
      <c r="K366" s="47" t="s">
        <v>1682</v>
      </c>
      <c r="L366" s="47">
        <v>1</v>
      </c>
      <c r="M366" s="47" t="s">
        <v>35</v>
      </c>
      <c r="N366" s="47" t="s">
        <v>37</v>
      </c>
      <c r="O366" s="47">
        <v>2016</v>
      </c>
      <c r="P366" s="47">
        <v>34</v>
      </c>
      <c r="Q366" s="47">
        <v>1</v>
      </c>
      <c r="R366" s="47">
        <v>73</v>
      </c>
      <c r="S366" s="47">
        <v>74</v>
      </c>
    </row>
    <row r="367" spans="1:57">
      <c r="A367" s="23" t="s">
        <v>3397</v>
      </c>
      <c r="B367" s="23" t="s">
        <v>3398</v>
      </c>
      <c r="C367" s="23" t="s">
        <v>2166</v>
      </c>
      <c r="D367" s="47" t="s">
        <v>10</v>
      </c>
      <c r="E367" s="47">
        <f>VLOOKUP(M367,Revistas!$B$2:$H$64092,2,FALSE)</f>
        <v>2.0750000000000002</v>
      </c>
      <c r="F367" s="47" t="str">
        <f>VLOOKUP(M367,Revistas!$B$2:$H$64092,3,FALSE)</f>
        <v>Q3</v>
      </c>
      <c r="G367" s="47" t="str">
        <f>VLOOKUP(M367,Revistas!$B$2:$H$64092,4,FALSE)</f>
        <v>ONCOLOGY - SCIE</v>
      </c>
      <c r="H367" s="47" t="str">
        <f>VLOOKUP(M367,Revistas!$B$2:$H$64092,5,FALSE)</f>
        <v>153/213</v>
      </c>
      <c r="I367" s="47" t="str">
        <f>VLOOKUP(M367,Revistas!$B$2:$H$64092,6,FALSE)</f>
        <v>NO</v>
      </c>
      <c r="J367" s="47" t="s">
        <v>3399</v>
      </c>
      <c r="K367" s="47" t="s">
        <v>3400</v>
      </c>
      <c r="L367" s="47">
        <v>0</v>
      </c>
      <c r="M367" s="47" t="s">
        <v>2169</v>
      </c>
      <c r="N367" s="47" t="s">
        <v>548</v>
      </c>
      <c r="O367" s="47">
        <v>2016</v>
      </c>
      <c r="P367" s="47">
        <v>18</v>
      </c>
      <c r="Q367" s="47">
        <v>11</v>
      </c>
      <c r="R367" s="47">
        <v>1072</v>
      </c>
      <c r="S367" s="47">
        <v>1081</v>
      </c>
    </row>
    <row r="368" spans="1:57">
      <c r="A368" s="23" t="s">
        <v>2894</v>
      </c>
      <c r="B368" s="23" t="s">
        <v>2895</v>
      </c>
      <c r="C368" s="23" t="s">
        <v>2291</v>
      </c>
      <c r="D368" s="47" t="s">
        <v>215</v>
      </c>
      <c r="E368" s="47">
        <f>VLOOKUP(M368,Revistas!$B$2:$H$64092,2,FALSE)</f>
        <v>12.484999999999999</v>
      </c>
      <c r="F368" s="47" t="str">
        <f>VLOOKUP(M368,Revistas!$B$2:$H$64092,3,FALSE)</f>
        <v>Q1</v>
      </c>
      <c r="G368" s="47" t="str">
        <f>VLOOKUP(M368,Revistas!$B$2:$H$64092,4,FALSE)</f>
        <v>ALLERGY - SCIE;</v>
      </c>
      <c r="H368" s="47" t="str">
        <f>VLOOKUP(M368,Revistas!$B$2:$H$64092,5,FALSE)</f>
        <v>25 DE 1</v>
      </c>
      <c r="I368" s="47" t="str">
        <f>VLOOKUP(M368,Revistas!$B$2:$H$64092,6,FALSE)</f>
        <v>SI</v>
      </c>
      <c r="J368" s="47" t="s">
        <v>2896</v>
      </c>
      <c r="K368" s="47" t="s">
        <v>2897</v>
      </c>
      <c r="L368" s="47">
        <v>0</v>
      </c>
      <c r="M368" s="47" t="s">
        <v>2294</v>
      </c>
      <c r="N368" s="47" t="s">
        <v>462</v>
      </c>
      <c r="O368" s="47">
        <v>2016</v>
      </c>
      <c r="P368" s="47">
        <v>137</v>
      </c>
      <c r="Q368" s="47">
        <v>4</v>
      </c>
      <c r="R368" s="47">
        <v>1248</v>
      </c>
      <c r="S368" s="47" t="s">
        <v>1024</v>
      </c>
      <c r="AZ368" s="29"/>
      <c r="BA368" s="29"/>
      <c r="BB368" s="29"/>
      <c r="BC368" s="29"/>
      <c r="BD368" s="29"/>
      <c r="BE368" s="29"/>
    </row>
    <row r="369" spans="1:51">
      <c r="A369" s="23" t="s">
        <v>387</v>
      </c>
      <c r="B369" s="23" t="s">
        <v>388</v>
      </c>
      <c r="C369" s="23" t="s">
        <v>389</v>
      </c>
      <c r="D369" s="47" t="s">
        <v>19</v>
      </c>
      <c r="E369" s="47">
        <f>VLOOKUP(M369,Revistas!$B$2:$H$64092,2,FALSE)</f>
        <v>4.7789999999999999</v>
      </c>
      <c r="F369" s="47" t="str">
        <f>VLOOKUP(M369,Revistas!$B$2:$H$64092,3,FALSE)</f>
        <v>Q1</v>
      </c>
      <c r="G369" s="47" t="str">
        <f>VLOOKUP(M369,Revistas!$B$2:$H$64092,4,FALSE)</f>
        <v>BIOCHEMISTRY &amp; MOLECULAR BIOLOGY - SCIE;</v>
      </c>
      <c r="H369" s="47" t="str">
        <f>VLOOKUP(M369,Revistas!$B$2:$H$64092,5,FALSE)</f>
        <v>55/289</v>
      </c>
      <c r="I369" s="47" t="str">
        <f>VLOOKUP(M369,Revistas!$B$2:$H$64092,6,FALSE)</f>
        <v>NO</v>
      </c>
      <c r="J369" s="47" t="s">
        <v>390</v>
      </c>
      <c r="K369" s="47" t="s">
        <v>391</v>
      </c>
      <c r="L369" s="47">
        <v>0</v>
      </c>
      <c r="M369" s="47" t="s">
        <v>392</v>
      </c>
      <c r="N369" s="47" t="s">
        <v>393</v>
      </c>
      <c r="O369" s="47">
        <v>2016</v>
      </c>
      <c r="P369" s="47">
        <v>1861</v>
      </c>
      <c r="Q369" s="47">
        <v>12</v>
      </c>
      <c r="R369" s="47">
        <v>1929</v>
      </c>
      <c r="S369" s="47">
        <v>1941</v>
      </c>
    </row>
    <row r="370" spans="1:51">
      <c r="A370" s="23" t="s">
        <v>4088</v>
      </c>
      <c r="B370" s="23" t="s">
        <v>4087</v>
      </c>
      <c r="C370" s="23" t="s">
        <v>4089</v>
      </c>
      <c r="D370" s="47" t="s">
        <v>19</v>
      </c>
      <c r="E370" s="47">
        <f>VLOOKUP(M370,Revistas!$B$2:$H$64092,2,FALSE)</f>
        <v>3.1269999999999998</v>
      </c>
      <c r="F370" s="47" t="str">
        <f>VLOOKUP(M370,Revistas!$B$2:$H$64092,3,FALSE)</f>
        <v>Q1</v>
      </c>
      <c r="G370" s="47" t="str">
        <f>VLOOKUP(M370,Revistas!$B$2:$H$64092,4,FALSE)</f>
        <v>ORTHOPEDICS - SCIE</v>
      </c>
      <c r="H370" s="47" t="str">
        <f>VLOOKUP(M370,Revistas!$B$2:$H$64092,5,FALSE)</f>
        <v>74 DE 6</v>
      </c>
      <c r="I370" s="47" t="str">
        <f>VLOOKUP(M370,Revistas!$B$2:$H$64092,6,FALSE)</f>
        <v>SI</v>
      </c>
      <c r="J370" s="47" t="s">
        <v>4090</v>
      </c>
      <c r="K370" s="47"/>
      <c r="L370" s="47" t="s">
        <v>361</v>
      </c>
      <c r="M370" s="47" t="s">
        <v>4091</v>
      </c>
      <c r="N370" s="47" t="s">
        <v>325</v>
      </c>
      <c r="O370" s="47">
        <v>2016</v>
      </c>
      <c r="P370" s="47"/>
      <c r="Q370" s="47"/>
      <c r="R370" s="47"/>
      <c r="S370" s="47"/>
    </row>
    <row r="371" spans="1:51">
      <c r="A371" s="23" t="s">
        <v>7071</v>
      </c>
      <c r="B371" s="23" t="s">
        <v>7072</v>
      </c>
      <c r="C371" s="23" t="s">
        <v>1456</v>
      </c>
      <c r="D371" s="47" t="s">
        <v>19</v>
      </c>
      <c r="E371" s="47">
        <f>VLOOKUP(M371,Revistas!$B$2:$H$64092,2,FALSE)</f>
        <v>4.415</v>
      </c>
      <c r="F371" s="47" t="str">
        <f>VLOOKUP(M371,Revistas!$B$2:$H$64092,3,FALSE)</f>
        <v>Q1</v>
      </c>
      <c r="G371" s="47" t="str">
        <f>VLOOKUP(M371,Revistas!$B$2:$H$64092,4,FALSE)</f>
        <v>PHARMACOLOGY &amp; PHARMACY - SCIE;</v>
      </c>
      <c r="H371" s="47" t="str">
        <f>VLOOKUP(M371,Revistas!$B$2:$H$64092,5,FALSE)</f>
        <v>34/255</v>
      </c>
      <c r="I371" s="47" t="str">
        <f>VLOOKUP(M371,Revistas!$B$2:$H$64092,6,FALSE)</f>
        <v>NO</v>
      </c>
      <c r="J371" s="47" t="s">
        <v>7073</v>
      </c>
      <c r="K371" s="47" t="s">
        <v>7074</v>
      </c>
      <c r="L371" s="47">
        <v>0</v>
      </c>
      <c r="M371" s="47" t="s">
        <v>1459</v>
      </c>
      <c r="N371" s="47" t="s">
        <v>75</v>
      </c>
      <c r="O371" s="47">
        <v>2016</v>
      </c>
      <c r="P371" s="47">
        <v>60</v>
      </c>
      <c r="Q371" s="47">
        <v>10</v>
      </c>
      <c r="R371" s="47">
        <v>5914</v>
      </c>
      <c r="S371" s="47">
        <v>5921</v>
      </c>
      <c r="U371" s="29"/>
    </row>
    <row r="372" spans="1:51">
      <c r="A372" s="23" t="s">
        <v>962</v>
      </c>
      <c r="B372" s="23" t="s">
        <v>963</v>
      </c>
      <c r="C372" s="23" t="s">
        <v>964</v>
      </c>
      <c r="D372" s="47" t="s">
        <v>19</v>
      </c>
      <c r="E372" s="47">
        <f>VLOOKUP(M372,Revistas!$B$2:$H$64092,2,FALSE)</f>
        <v>3.35</v>
      </c>
      <c r="F372" s="47" t="str">
        <f>VLOOKUP(M372,Revistas!$B$2:$H$64092,3,FALSE)</f>
        <v>Q1</v>
      </c>
      <c r="G372" s="47" t="str">
        <f>VLOOKUP(M372,Revistas!$B$2:$H$64092,4,FALSE)</f>
        <v>GERIATRICS &amp; GERONTOLOGY - SCIE</v>
      </c>
      <c r="H372" s="47" t="str">
        <f>VLOOKUP(M372,Revistas!$B$2:$H$64092,5,FALSE)</f>
        <v>49 DE 12</v>
      </c>
      <c r="I372" s="47" t="str">
        <f>VLOOKUP(M372,Revistas!$B$2:$H$64092,6,FALSE)</f>
        <v>NO</v>
      </c>
      <c r="J372" s="47" t="s">
        <v>965</v>
      </c>
      <c r="K372" s="47" t="s">
        <v>966</v>
      </c>
      <c r="L372" s="47">
        <v>0</v>
      </c>
      <c r="M372" s="47" t="s">
        <v>967</v>
      </c>
      <c r="N372" s="47" t="s">
        <v>99</v>
      </c>
      <c r="O372" s="47">
        <v>2016</v>
      </c>
      <c r="P372" s="47">
        <v>82</v>
      </c>
      <c r="Q372" s="47"/>
      <c r="R372" s="47">
        <v>160</v>
      </c>
      <c r="S372" s="47">
        <v>165</v>
      </c>
    </row>
    <row r="373" spans="1:51">
      <c r="A373" s="23" t="s">
        <v>931</v>
      </c>
      <c r="B373" s="23" t="s">
        <v>932</v>
      </c>
      <c r="C373" s="23" t="s">
        <v>933</v>
      </c>
      <c r="D373" s="47" t="s">
        <v>19</v>
      </c>
      <c r="E373" s="47">
        <f>VLOOKUP(M373,Revistas!$B$2:$H$64092,2,FALSE)</f>
        <v>3.8650000000000002</v>
      </c>
      <c r="F373" s="47" t="str">
        <f>VLOOKUP(M373,Revistas!$B$2:$H$64092,3,FALSE)</f>
        <v>Q1</v>
      </c>
      <c r="G373" s="47" t="str">
        <f>VLOOKUP(M373,Revistas!$B$2:$H$64092,4,FALSE)</f>
        <v>PUBLIC, ENVIRONMENTAL &amp; OCCUPATIONAL HEALTH - SCIE</v>
      </c>
      <c r="H373" s="47" t="str">
        <f>VLOOKUP(M373,Revistas!$B$2:$H$64092,5,FALSE)</f>
        <v>18/173</v>
      </c>
      <c r="I373" s="47" t="str">
        <f>VLOOKUP(M373,Revistas!$B$2:$H$64092,6,FALSE)</f>
        <v>NO</v>
      </c>
      <c r="J373" s="47" t="s">
        <v>934</v>
      </c>
      <c r="K373" s="47" t="s">
        <v>935</v>
      </c>
      <c r="L373" s="47">
        <v>0</v>
      </c>
      <c r="M373" s="47" t="s">
        <v>936</v>
      </c>
      <c r="N373" s="47" t="s">
        <v>75</v>
      </c>
      <c r="O373" s="47">
        <v>2016</v>
      </c>
      <c r="P373" s="47">
        <v>70</v>
      </c>
      <c r="Q373" s="47">
        <v>10</v>
      </c>
      <c r="R373" s="47">
        <v>954</v>
      </c>
      <c r="S373" s="47">
        <v>960</v>
      </c>
    </row>
    <row r="374" spans="1:51">
      <c r="A374" s="23" t="s">
        <v>984</v>
      </c>
      <c r="B374" s="23" t="s">
        <v>985</v>
      </c>
      <c r="C374" s="23" t="s">
        <v>986</v>
      </c>
      <c r="D374" s="47" t="s">
        <v>19</v>
      </c>
      <c r="E374" s="47">
        <f>VLOOKUP(M374,Revistas!$B$2:$H$64092,2,FALSE)</f>
        <v>6.7030000000000003</v>
      </c>
      <c r="F374" s="47" t="str">
        <f>VLOOKUP(M374,Revistas!$B$2:$H$64092,3,FALSE)</f>
        <v>Q1</v>
      </c>
      <c r="G374" s="47" t="str">
        <f>VLOOKUP(M374,Revistas!$B$2:$H$64092,4,FALSE)</f>
        <v>NUTRITION &amp; DIETETICS - SCIE</v>
      </c>
      <c r="H374" s="47" t="str">
        <f>VLOOKUP(M374,Revistas!$B$2:$H$64092,5,FALSE)</f>
        <v>80/3</v>
      </c>
      <c r="I374" s="47" t="str">
        <f>VLOOKUP(M374,Revistas!$B$2:$H$64092,6,FALSE)</f>
        <v>SI</v>
      </c>
      <c r="J374" s="47" t="s">
        <v>987</v>
      </c>
      <c r="K374" s="47" t="s">
        <v>988</v>
      </c>
      <c r="L374" s="47">
        <v>1</v>
      </c>
      <c r="M374" s="47" t="s">
        <v>989</v>
      </c>
      <c r="N374" s="47" t="s">
        <v>153</v>
      </c>
      <c r="O374" s="47">
        <v>2016</v>
      </c>
      <c r="P374" s="47">
        <v>104</v>
      </c>
      <c r="Q374" s="47">
        <v>1</v>
      </c>
      <c r="R374" s="47">
        <v>132</v>
      </c>
      <c r="S374" s="47">
        <v>142</v>
      </c>
    </row>
    <row r="375" spans="1:51">
      <c r="A375" s="23" t="s">
        <v>1909</v>
      </c>
      <c r="B375" s="23" t="s">
        <v>1910</v>
      </c>
      <c r="C375" s="23" t="s">
        <v>1911</v>
      </c>
      <c r="D375" s="47" t="s">
        <v>215</v>
      </c>
      <c r="E375" s="47">
        <f>VLOOKUP(M375,Revistas!$B$2:$H$64092,2,FALSE)</f>
        <v>4.0339999999999998</v>
      </c>
      <c r="F375" s="47" t="str">
        <f>VLOOKUP(M375,Revistas!$B$2:$H$64092,3,FALSE)</f>
        <v>Q2</v>
      </c>
      <c r="G375" s="47" t="str">
        <f>VLOOKUP(M375,Revistas!$B$2:$H$64092,4,FALSE)</f>
        <v>IMMUNOLOGY - SCIE</v>
      </c>
      <c r="H375" s="47" t="str">
        <f>VLOOKUP(M375,Revistas!$B$2:$H$64092,5,FALSE)</f>
        <v>45/151</v>
      </c>
      <c r="I375" s="47" t="str">
        <f>VLOOKUP(M375,Revistas!$B$2:$H$64092,6,FALSE)</f>
        <v>NO</v>
      </c>
      <c r="J375" s="47" t="s">
        <v>1912</v>
      </c>
      <c r="K375" s="47" t="s">
        <v>1913</v>
      </c>
      <c r="L375" s="47">
        <v>0</v>
      </c>
      <c r="M375" s="47" t="s">
        <v>1914</v>
      </c>
      <c r="N375" s="47" t="s">
        <v>240</v>
      </c>
      <c r="O375" s="47">
        <v>2016</v>
      </c>
      <c r="P375" s="47">
        <v>163</v>
      </c>
      <c r="Q375" s="47"/>
      <c r="R375" s="47">
        <v>120</v>
      </c>
      <c r="S375" s="47">
        <v>122</v>
      </c>
    </row>
    <row r="376" spans="1:51">
      <c r="A376" s="23" t="s">
        <v>2841</v>
      </c>
      <c r="B376" s="23" t="s">
        <v>2842</v>
      </c>
      <c r="C376" s="23" t="s">
        <v>631</v>
      </c>
      <c r="D376" s="47" t="s">
        <v>19</v>
      </c>
      <c r="E376" s="47">
        <f>VLOOKUP(M376,Revistas!$B$2:$H$64092,2,FALSE)</f>
        <v>4.5960000000000001</v>
      </c>
      <c r="F376" s="47" t="str">
        <f>VLOOKUP(M376,Revistas!$B$2:$H$64092,3,FALSE)</f>
        <v>Q1</v>
      </c>
      <c r="G376" s="47" t="str">
        <f>VLOOKUP(M376,Revistas!$B$2:$H$64092,4,FALSE)</f>
        <v>CARDIAC &amp; CARDIOVASCULAR SYSTEMS - SCIE</v>
      </c>
      <c r="H376" s="47" t="str">
        <f>VLOOKUP(M376,Revistas!$B$2:$H$64092,5,FALSE)</f>
        <v>22/124</v>
      </c>
      <c r="I376" s="47" t="str">
        <f>VLOOKUP(M376,Revistas!$B$2:$H$64092,6,FALSE)</f>
        <v>NO</v>
      </c>
      <c r="J376" s="47" t="s">
        <v>2843</v>
      </c>
      <c r="K376" s="47" t="s">
        <v>2844</v>
      </c>
      <c r="L376" s="47">
        <v>0</v>
      </c>
      <c r="M376" s="47" t="s">
        <v>634</v>
      </c>
      <c r="N376" s="47" t="s">
        <v>153</v>
      </c>
      <c r="O376" s="47">
        <v>2016</v>
      </c>
      <c r="P376" s="47">
        <v>69</v>
      </c>
      <c r="Q376" s="47">
        <v>7</v>
      </c>
      <c r="R376" s="47">
        <v>681</v>
      </c>
      <c r="S376" s="47">
        <v>693</v>
      </c>
    </row>
    <row r="377" spans="1:51">
      <c r="A377" s="23" t="s">
        <v>3125</v>
      </c>
      <c r="B377" s="23" t="s">
        <v>3126</v>
      </c>
      <c r="C377" s="23" t="s">
        <v>3121</v>
      </c>
      <c r="D377" s="47" t="s">
        <v>19</v>
      </c>
      <c r="E377" s="47">
        <f>VLOOKUP(M377,Revistas!$B$2:$H$64092,2,FALSE)</f>
        <v>1.514</v>
      </c>
      <c r="F377" s="47" t="str">
        <f>VLOOKUP(M377,Revistas!$B$2:$H$64092,3,FALSE)</f>
        <v>Q4</v>
      </c>
      <c r="G377" s="47" t="str">
        <f>VLOOKUP(M377,Revistas!$B$2:$H$64092,4,FALSE)</f>
        <v>HEMATOLOGY - SCIE</v>
      </c>
      <c r="H377" s="47" t="str">
        <f>VLOOKUP(M377,Revistas!$B$2:$H$64092,5,FALSE)</f>
        <v>55/70</v>
      </c>
      <c r="I377" s="47" t="str">
        <f>VLOOKUP(M377,Revistas!$B$2:$H$64092,6,FALSE)</f>
        <v>NO</v>
      </c>
      <c r="J377" s="47" t="s">
        <v>3127</v>
      </c>
      <c r="K377" s="47" t="s">
        <v>3128</v>
      </c>
      <c r="L377" s="47">
        <v>1</v>
      </c>
      <c r="M377" s="47" t="s">
        <v>3124</v>
      </c>
      <c r="N377" s="47"/>
      <c r="O377" s="47">
        <v>2016</v>
      </c>
      <c r="P377" s="47">
        <v>14</v>
      </c>
      <c r="Q377" s="47">
        <v>3</v>
      </c>
      <c r="R377" s="47">
        <v>199</v>
      </c>
      <c r="S377" s="47">
        <v>205</v>
      </c>
    </row>
    <row r="378" spans="1:51">
      <c r="A378" s="23" t="s">
        <v>2218</v>
      </c>
      <c r="B378" s="23" t="s">
        <v>2219</v>
      </c>
      <c r="C378" s="23" t="s">
        <v>2220</v>
      </c>
      <c r="D378" s="47" t="s">
        <v>19</v>
      </c>
      <c r="E378" s="47">
        <f>VLOOKUP(M378,Revistas!$B$2:$H$64092,2,FALSE)</f>
        <v>2.4020000000000001</v>
      </c>
      <c r="F378" s="47" t="str">
        <f>VLOOKUP(M378,Revistas!$B$2:$H$64092,3,FALSE)</f>
        <v>Q3</v>
      </c>
      <c r="G378" s="47" t="str">
        <f>VLOOKUP(M378,Revistas!$B$2:$H$64092,4,FALSE)</f>
        <v>EVOLUTIONARY BIOLOGY - SCIE</v>
      </c>
      <c r="H378" s="47" t="str">
        <f>VLOOKUP(M378,Revistas!$B$2:$H$64092,5,FALSE)</f>
        <v>26/46</v>
      </c>
      <c r="I378" s="47" t="str">
        <f>VLOOKUP(M378,Revistas!$B$2:$H$64092,6,FALSE)</f>
        <v>NO</v>
      </c>
      <c r="J378" s="47" t="s">
        <v>2221</v>
      </c>
      <c r="K378" s="47" t="s">
        <v>2222</v>
      </c>
      <c r="L378" s="47">
        <v>0</v>
      </c>
      <c r="M378" s="47" t="s">
        <v>2223</v>
      </c>
      <c r="N378" s="47" t="s">
        <v>548</v>
      </c>
      <c r="O378" s="47">
        <v>2016</v>
      </c>
      <c r="P378" s="47">
        <v>161</v>
      </c>
      <c r="Q378" s="47">
        <v>3</v>
      </c>
      <c r="R378" s="47">
        <v>467</v>
      </c>
      <c r="S378" s="47">
        <v>477</v>
      </c>
      <c r="AV378" s="22"/>
    </row>
    <row r="379" spans="1:51">
      <c r="A379" s="23" t="s">
        <v>1953</v>
      </c>
      <c r="B379" s="23" t="s">
        <v>1954</v>
      </c>
      <c r="C379" s="23" t="s">
        <v>1109</v>
      </c>
      <c r="D379" s="47" t="s">
        <v>19</v>
      </c>
      <c r="E379" s="47">
        <f>VLOOKUP(M379,Revistas!$B$2:$H$64092,2,FALSE)</f>
        <v>0.76</v>
      </c>
      <c r="F379" s="47" t="str">
        <f>VLOOKUP(M379,Revistas!$B$2:$H$64092,3,FALSE)</f>
        <v>Q3</v>
      </c>
      <c r="G379" s="47" t="str">
        <f>VLOOKUP(M379,Revistas!$B$2:$H$64092,4,FALSE)</f>
        <v>MEDICINE, GENERAL &amp; INTERNAL - SCIE</v>
      </c>
      <c r="H379" s="47" t="str">
        <f>VLOOKUP(M379,Revistas!$B$2:$H$64092,5,FALSE)</f>
        <v>105/155</v>
      </c>
      <c r="I379" s="47" t="str">
        <f>VLOOKUP(M379,Revistas!$B$2:$H$64092,6,FALSE)</f>
        <v>NO</v>
      </c>
      <c r="J379" s="47" t="s">
        <v>1955</v>
      </c>
      <c r="K379" s="47" t="s">
        <v>1956</v>
      </c>
      <c r="L379" s="47">
        <v>0</v>
      </c>
      <c r="M379" s="47" t="s">
        <v>1112</v>
      </c>
      <c r="N379" s="47" t="s">
        <v>462</v>
      </c>
      <c r="O379" s="47">
        <v>2016</v>
      </c>
      <c r="P379" s="47">
        <v>216</v>
      </c>
      <c r="Q379" s="47">
        <v>3</v>
      </c>
      <c r="R379" s="47">
        <v>128</v>
      </c>
      <c r="S379" s="47">
        <v>134</v>
      </c>
    </row>
    <row r="380" spans="1:51">
      <c r="A380" s="23" t="s">
        <v>3735</v>
      </c>
      <c r="B380" s="23" t="s">
        <v>3736</v>
      </c>
      <c r="C380" s="23" t="s">
        <v>3437</v>
      </c>
      <c r="D380" s="47" t="s">
        <v>19</v>
      </c>
      <c r="E380" s="47">
        <f>VLOOKUP(M380,Revistas!$B$2:$H$64092,2,FALSE)</f>
        <v>7.9320000000000004</v>
      </c>
      <c r="F380" s="47" t="str">
        <f>VLOOKUP(M380,Revistas!$B$2:$H$64092,3,FALSE)</f>
        <v>Q1</v>
      </c>
      <c r="G380" s="47" t="str">
        <f>VLOOKUP(M380,Revistas!$B$2:$H$64092,4,FALSE)</f>
        <v>ONCOLOGY - SCIE;</v>
      </c>
      <c r="H380" s="47" t="str">
        <f>VLOOKUP(M380,Revistas!$B$2:$H$64092,5,FALSE)</f>
        <v>15/213</v>
      </c>
      <c r="I380" s="47" t="str">
        <f>VLOOKUP(M380,Revistas!$B$2:$H$64092,6,FALSE)</f>
        <v>SI</v>
      </c>
      <c r="J380" s="47" t="s">
        <v>3737</v>
      </c>
      <c r="K380" s="47" t="s">
        <v>3738</v>
      </c>
      <c r="L380" s="47">
        <v>0</v>
      </c>
      <c r="M380" s="47" t="s">
        <v>3440</v>
      </c>
      <c r="N380" s="48">
        <v>38991</v>
      </c>
      <c r="O380" s="47">
        <v>2016</v>
      </c>
      <c r="P380" s="47">
        <v>35</v>
      </c>
      <c r="Q380" s="47">
        <v>40</v>
      </c>
      <c r="R380" s="47">
        <v>5224</v>
      </c>
      <c r="S380" s="47">
        <v>5236</v>
      </c>
    </row>
    <row r="381" spans="1:51">
      <c r="A381" s="23" t="s">
        <v>1294</v>
      </c>
      <c r="B381" s="23" t="s">
        <v>1295</v>
      </c>
      <c r="C381" s="23" t="s">
        <v>1296</v>
      </c>
      <c r="D381" s="47" t="s">
        <v>10</v>
      </c>
      <c r="E381" s="47">
        <f>VLOOKUP(M381,Revistas!$B$2:$H$64092,2,FALSE)</f>
        <v>4.8159999999999998</v>
      </c>
      <c r="F381" s="47" t="str">
        <f>VLOOKUP(M381,Revistas!$B$2:$H$64092,3,FALSE)</f>
        <v>Q1</v>
      </c>
      <c r="G381" s="47" t="str">
        <f>VLOOKUP(M381,Revistas!$B$2:$H$64092,4,FALSE)</f>
        <v>PHARMACOLOGY &amp; PHARMACY - SCIE</v>
      </c>
      <c r="H381" s="47" t="str">
        <f>VLOOKUP(M381,Revistas!$B$2:$H$64092,5,FALSE)</f>
        <v>27/255</v>
      </c>
      <c r="I381" s="47" t="str">
        <f>VLOOKUP(M381,Revistas!$B$2:$H$64092,6,FALSE)</f>
        <v>NO</v>
      </c>
      <c r="J381" s="47" t="s">
        <v>1297</v>
      </c>
      <c r="K381" s="47" t="s">
        <v>1298</v>
      </c>
      <c r="L381" s="47">
        <v>0</v>
      </c>
      <c r="M381" s="47" t="s">
        <v>1299</v>
      </c>
      <c r="N381" s="47" t="s">
        <v>393</v>
      </c>
      <c r="O381" s="47">
        <v>2016</v>
      </c>
      <c r="P381" s="47">
        <v>114</v>
      </c>
      <c r="Q381" s="47"/>
      <c r="R381" s="47">
        <v>110</v>
      </c>
      <c r="S381" s="47">
        <v>120</v>
      </c>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row>
    <row r="382" spans="1:51">
      <c r="A382" s="23" t="s">
        <v>4081</v>
      </c>
      <c r="B382" s="23" t="s">
        <v>4082</v>
      </c>
      <c r="C382" s="23" t="s">
        <v>4083</v>
      </c>
      <c r="D382" s="47" t="s">
        <v>19</v>
      </c>
      <c r="E382" s="47">
        <f>VLOOKUP(M382,Revistas!$B$2:$H$64092,2,FALSE)</f>
        <v>2.5150000000000001</v>
      </c>
      <c r="F382" s="47" t="str">
        <f>VLOOKUP(M382,Revistas!$B$2:$H$64092,3,FALSE)</f>
        <v>Q1</v>
      </c>
      <c r="G382" s="47" t="str">
        <f>VLOOKUP(M382,Revistas!$B$2:$H$64092,4,FALSE)</f>
        <v>ORTHOPEDICS - SCIE</v>
      </c>
      <c r="H382" s="47" t="str">
        <f>VLOOKUP(M382,Revistas!$B$2:$H$64092,5,FALSE)</f>
        <v>15/74</v>
      </c>
      <c r="I382" s="47" t="str">
        <f>VLOOKUP(M382,Revistas!$B$2:$H$64092,6,FALSE)</f>
        <v>NO</v>
      </c>
      <c r="J382" s="47" t="s">
        <v>4084</v>
      </c>
      <c r="K382" s="47" t="s">
        <v>4085</v>
      </c>
      <c r="L382" s="47">
        <v>3</v>
      </c>
      <c r="M382" s="47" t="s">
        <v>4086</v>
      </c>
      <c r="N382" s="47" t="s">
        <v>240</v>
      </c>
      <c r="O382" s="47">
        <v>2016</v>
      </c>
      <c r="P382" s="47">
        <v>31</v>
      </c>
      <c r="Q382" s="47">
        <v>2</v>
      </c>
      <c r="R382" s="47">
        <v>484</v>
      </c>
      <c r="S382" s="47">
        <v>490</v>
      </c>
    </row>
    <row r="383" spans="1:51">
      <c r="A383" s="23" t="s">
        <v>1600</v>
      </c>
      <c r="B383" s="23" t="s">
        <v>1601</v>
      </c>
      <c r="C383" s="23" t="s">
        <v>32</v>
      </c>
      <c r="D383" s="47" t="s">
        <v>294</v>
      </c>
      <c r="E383" s="47">
        <f>VLOOKUP(M383,Revistas!$B$2:$H$64092,2,FALSE)</f>
        <v>1.53</v>
      </c>
      <c r="F383" s="47" t="str">
        <f>VLOOKUP(M383,Revistas!$B$2:$H$64092,3,FALSE)</f>
        <v>Q3</v>
      </c>
      <c r="G383" s="47" t="str">
        <f>VLOOKUP(M383,Revistas!$B$2:$H$64092,4,FALSE)</f>
        <v>INFECTIOUS DISEASES - SCIE;</v>
      </c>
      <c r="H383" s="47" t="str">
        <f>VLOOKUP(M383,Revistas!$B$2:$H$64092,5,FALSE)</f>
        <v>59/83</v>
      </c>
      <c r="I383" s="47" t="str">
        <f>VLOOKUP(M383,Revistas!$B$2:$H$64092,6,FALSE)</f>
        <v>NO</v>
      </c>
      <c r="J383" s="47" t="s">
        <v>1602</v>
      </c>
      <c r="K383" s="47" t="s">
        <v>1603</v>
      </c>
      <c r="L383" s="47">
        <v>0</v>
      </c>
      <c r="M383" s="47" t="s">
        <v>35</v>
      </c>
      <c r="N383" s="47" t="s">
        <v>75</v>
      </c>
      <c r="O383" s="47">
        <v>2016</v>
      </c>
      <c r="P383" s="47">
        <v>34</v>
      </c>
      <c r="Q383" s="47">
        <v>8</v>
      </c>
      <c r="R383" s="47">
        <v>469</v>
      </c>
      <c r="S383" s="47">
        <v>470</v>
      </c>
    </row>
    <row r="384" spans="1:51">
      <c r="A384" s="23" t="s">
        <v>3552</v>
      </c>
      <c r="B384" s="23" t="s">
        <v>3553</v>
      </c>
      <c r="C384" s="23" t="s">
        <v>481</v>
      </c>
      <c r="D384" s="47" t="s">
        <v>19</v>
      </c>
      <c r="E384" s="47">
        <f>VLOOKUP(M384,Revistas!$B$2:$H$64092,2,FALSE)</f>
        <v>5.008</v>
      </c>
      <c r="F384" s="47" t="str">
        <f>VLOOKUP(M384,Revistas!$B$2:$H$64092,3,FALSE)</f>
        <v>Q1</v>
      </c>
      <c r="G384" s="47" t="str">
        <f>VLOOKUP(M384,Revistas!$B$2:$H$64092,4,FALSE)</f>
        <v>CELL BIOLOGY - SCIE;</v>
      </c>
      <c r="H384" s="47" t="str">
        <f>VLOOKUP(M384,Revistas!$B$2:$H$64092,5,FALSE)</f>
        <v>43/187</v>
      </c>
      <c r="I384" s="47" t="str">
        <f>VLOOKUP(M384,Revistas!$B$2:$H$64092,6,FALSE)</f>
        <v>NO</v>
      </c>
      <c r="J384" s="47" t="s">
        <v>3554</v>
      </c>
      <c r="K384" s="47" t="s">
        <v>3555</v>
      </c>
      <c r="L384" s="47">
        <v>0</v>
      </c>
      <c r="M384" s="47" t="s">
        <v>484</v>
      </c>
      <c r="N384" s="48">
        <v>38261</v>
      </c>
      <c r="O384" s="47">
        <v>2016</v>
      </c>
      <c r="P384" s="47">
        <v>7</v>
      </c>
      <c r="Q384" s="47">
        <v>40</v>
      </c>
      <c r="R384" s="47">
        <v>65888</v>
      </c>
      <c r="S384" s="47">
        <v>65901</v>
      </c>
    </row>
    <row r="385" spans="1:57">
      <c r="A385" s="23" t="s">
        <v>2346</v>
      </c>
      <c r="B385" s="23" t="s">
        <v>2347</v>
      </c>
      <c r="C385" s="23" t="s">
        <v>2348</v>
      </c>
      <c r="D385" s="47" t="s">
        <v>19</v>
      </c>
      <c r="E385" s="47">
        <f>VLOOKUP(M385,Revistas!$B$2:$H$64092,2,FALSE)</f>
        <v>2.71</v>
      </c>
      <c r="F385" s="47" t="str">
        <f>VLOOKUP(M385,Revistas!$B$2:$H$64092,3,FALSE)</f>
        <v>Q2</v>
      </c>
      <c r="G385" s="47" t="str">
        <f>VLOOKUP(M385,Revistas!$B$2:$H$64092,4,FALSE)</f>
        <v>CLINICAL NEUROLOGY - SCIE</v>
      </c>
      <c r="H385" s="47" t="str">
        <f>VLOOKUP(M385,Revistas!$B$2:$H$64092,5,FALSE)</f>
        <v>75/193</v>
      </c>
      <c r="I385" s="47" t="str">
        <f>VLOOKUP(M385,Revistas!$B$2:$H$64092,6,FALSE)</f>
        <v>NO</v>
      </c>
      <c r="J385" s="47" t="s">
        <v>2349</v>
      </c>
      <c r="K385" s="47" t="s">
        <v>2350</v>
      </c>
      <c r="L385" s="47">
        <v>2</v>
      </c>
      <c r="M385" s="47" t="s">
        <v>2351</v>
      </c>
      <c r="N385" s="47"/>
      <c r="O385" s="47">
        <v>2016</v>
      </c>
      <c r="P385" s="47">
        <v>12</v>
      </c>
      <c r="Q385" s="47">
        <v>2</v>
      </c>
      <c r="R385" s="47">
        <v>267</v>
      </c>
      <c r="S385" s="47">
        <v>270</v>
      </c>
    </row>
    <row r="386" spans="1:57">
      <c r="A386" s="23" t="s">
        <v>7085</v>
      </c>
      <c r="B386" s="23" t="s">
        <v>7086</v>
      </c>
      <c r="C386" s="23" t="s">
        <v>5129</v>
      </c>
      <c r="D386" s="47" t="s">
        <v>19</v>
      </c>
      <c r="E386" s="47">
        <f>VLOOKUP(M386,Revistas!$B$2:$H$64092,2,FALSE)</f>
        <v>4.95</v>
      </c>
      <c r="F386" s="47" t="str">
        <f>VLOOKUP(M386,Revistas!$B$2:$H$64092,3,FALSE)</f>
        <v>Q1</v>
      </c>
      <c r="G386" s="47" t="str">
        <f>VLOOKUP(M386,Revistas!$B$2:$H$64092,4,FALSE)</f>
        <v>CRITICAL CARE MEDICINE - SCIE</v>
      </c>
      <c r="H386" s="47" t="str">
        <f>VLOOKUP(M386,Revistas!$B$2:$H$64092,5,FALSE)</f>
        <v>33/7</v>
      </c>
      <c r="I386" s="47" t="str">
        <f>VLOOKUP(M386,Revistas!$B$2:$H$64092,6,FALSE)</f>
        <v>NO</v>
      </c>
      <c r="J386" s="47" t="s">
        <v>7087</v>
      </c>
      <c r="K386" s="47" t="s">
        <v>7088</v>
      </c>
      <c r="L386" s="47">
        <v>4</v>
      </c>
      <c r="M386" s="47" t="s">
        <v>5130</v>
      </c>
      <c r="N386" s="48">
        <v>45078</v>
      </c>
      <c r="O386" s="47">
        <v>2016</v>
      </c>
      <c r="P386" s="47">
        <v>20</v>
      </c>
      <c r="Q386" s="47"/>
      <c r="R386" s="47"/>
      <c r="S386" s="47">
        <v>196</v>
      </c>
    </row>
    <row r="387" spans="1:57">
      <c r="A387" s="23" t="s">
        <v>467</v>
      </c>
      <c r="B387" s="23" t="s">
        <v>468</v>
      </c>
      <c r="C387" s="23" t="s">
        <v>469</v>
      </c>
      <c r="D387" s="47" t="s">
        <v>19</v>
      </c>
      <c r="E387" s="47">
        <f>VLOOKUP(M387,Revistas!$B$2:$H$64092,2,FALSE)</f>
        <v>5.2590000000000003</v>
      </c>
      <c r="F387" s="47" t="str">
        <f>VLOOKUP(M387,Revistas!$B$2:$H$64092,3,FALSE)</f>
        <v>Q1</v>
      </c>
      <c r="G387" s="47" t="str">
        <f>VLOOKUP(M387,Revistas!$B$2:$H$64092,4,FALSE)</f>
        <v>PHARMACOLOGY &amp; PHARMACY - SCIE</v>
      </c>
      <c r="H387" s="47" t="str">
        <f>VLOOKUP(M387,Revistas!$B$2:$H$64092,5,FALSE)</f>
        <v>17/255</v>
      </c>
      <c r="I387" s="47" t="str">
        <f>VLOOKUP(M387,Revistas!$B$2:$H$64092,6,FALSE)</f>
        <v>SI</v>
      </c>
      <c r="J387" s="47" t="s">
        <v>470</v>
      </c>
      <c r="K387" s="47" t="s">
        <v>471</v>
      </c>
      <c r="L387" s="47">
        <v>1</v>
      </c>
      <c r="M387" s="47" t="s">
        <v>472</v>
      </c>
      <c r="N387" s="47" t="s">
        <v>15</v>
      </c>
      <c r="O387" s="47">
        <v>2016</v>
      </c>
      <c r="P387" s="47">
        <v>173</v>
      </c>
      <c r="Q387" s="47">
        <v>6</v>
      </c>
      <c r="R387" s="47">
        <v>1070</v>
      </c>
      <c r="S387" s="47">
        <v>1084</v>
      </c>
    </row>
    <row r="388" spans="1:57">
      <c r="A388" s="23" t="s">
        <v>3534</v>
      </c>
      <c r="B388" s="23" t="s">
        <v>3535</v>
      </c>
      <c r="C388" s="23" t="s">
        <v>3536</v>
      </c>
      <c r="D388" s="47" t="s">
        <v>19</v>
      </c>
      <c r="E388" s="47">
        <f>VLOOKUP(M388,Revistas!$B$2:$H$64092,2,FALSE)</f>
        <v>2.5219999999999998</v>
      </c>
      <c r="F388" s="47" t="str">
        <f>VLOOKUP(M388,Revistas!$B$2:$H$64092,3,FALSE)</f>
        <v>Q1</v>
      </c>
      <c r="G388" s="47" t="str">
        <f>VLOOKUP(M388,Revistas!$B$2:$H$64092,4,FALSE)</f>
        <v>OBSTETRICS &amp; GYNECOLOGY - SCIE;</v>
      </c>
      <c r="H388" s="47" t="str">
        <f>VLOOKUP(M388,Revistas!$B$2:$H$64092,5,FALSE)</f>
        <v>20/80</v>
      </c>
      <c r="I388" s="47" t="str">
        <f>VLOOKUP(M388,Revistas!$B$2:$H$64092,6,FALSE)</f>
        <v>NO</v>
      </c>
      <c r="J388" s="47" t="s">
        <v>3537</v>
      </c>
      <c r="K388" s="47" t="s">
        <v>3538</v>
      </c>
      <c r="L388" s="47">
        <v>0</v>
      </c>
      <c r="M388" s="47" t="s">
        <v>3539</v>
      </c>
      <c r="N388" s="47" t="s">
        <v>37</v>
      </c>
      <c r="O388" s="47">
        <v>2016</v>
      </c>
      <c r="P388" s="47">
        <v>27</v>
      </c>
      <c r="Q388" s="47">
        <v>1</v>
      </c>
      <c r="R388" s="47"/>
      <c r="S388" s="47" t="s">
        <v>3540</v>
      </c>
    </row>
    <row r="389" spans="1:57">
      <c r="A389" s="23" t="s">
        <v>2548</v>
      </c>
      <c r="B389" s="23" t="s">
        <v>2547</v>
      </c>
      <c r="C389" s="23" t="s">
        <v>813</v>
      </c>
      <c r="D389" s="47" t="s">
        <v>19</v>
      </c>
      <c r="E389" s="47">
        <f>VLOOKUP(M389,Revistas!$B$2:$H$64092,2,FALSE)</f>
        <v>44.002000000000002</v>
      </c>
      <c r="F389" s="47" t="str">
        <f>VLOOKUP(M389,Revistas!$B$2:$H$64092,3,FALSE)</f>
        <v>Q1</v>
      </c>
      <c r="G389" s="47" t="str">
        <f>VLOOKUP(M389,Revistas!$B$2:$H$64092,4,FALSE)</f>
        <v>MEDICINE, GENERAL &amp; INTERNAL - SCIE</v>
      </c>
      <c r="H389" s="47" t="str">
        <f>VLOOKUP(M389,Revistas!$B$2:$H$64092,5,FALSE)</f>
        <v>2/155</v>
      </c>
      <c r="I389" s="47" t="str">
        <f>VLOOKUP(M389,Revistas!$B$2:$H$64092,6,FALSE)</f>
        <v>SI</v>
      </c>
      <c r="J389" s="47" t="s">
        <v>2549</v>
      </c>
      <c r="K389" s="47"/>
      <c r="L389" s="47" t="s">
        <v>361</v>
      </c>
      <c r="M389" s="47" t="s">
        <v>817</v>
      </c>
      <c r="N389" s="47" t="s">
        <v>2546</v>
      </c>
      <c r="O389" s="47">
        <v>2016</v>
      </c>
      <c r="P389" s="47">
        <v>388</v>
      </c>
      <c r="Q389" s="47">
        <v>10053</v>
      </c>
      <c r="R389" s="47">
        <v>1775</v>
      </c>
      <c r="S389" s="47">
        <v>1812</v>
      </c>
    </row>
    <row r="390" spans="1:57">
      <c r="A390" s="23" t="s">
        <v>542</v>
      </c>
      <c r="B390" s="23" t="s">
        <v>543</v>
      </c>
      <c r="C390" s="23" t="s">
        <v>544</v>
      </c>
      <c r="D390" s="47" t="s">
        <v>19</v>
      </c>
      <c r="E390" s="47">
        <f>VLOOKUP(M390,Revistas!$B$2:$H$64092,2,FALSE)</f>
        <v>0.873</v>
      </c>
      <c r="F390" s="47" t="str">
        <f>VLOOKUP(M390,Revistas!$B$2:$H$64092,3,FALSE)</f>
        <v>Q4</v>
      </c>
      <c r="G390" s="47" t="str">
        <f>VLOOKUP(M390,Revistas!$B$2:$H$64092,4,FALSE)</f>
        <v>CARDIAC &amp; CARDIOVASCULAR SYSTEMS - SCIE</v>
      </c>
      <c r="H390" s="47" t="str">
        <f>VLOOKUP(M390,Revistas!$B$2:$H$64092,5,FALSE)</f>
        <v>109/124</v>
      </c>
      <c r="I390" s="47" t="str">
        <f>VLOOKUP(M390,Revistas!$B$2:$H$64092,6,FALSE)</f>
        <v>NO</v>
      </c>
      <c r="J390" s="47" t="s">
        <v>545</v>
      </c>
      <c r="K390" s="47" t="s">
        <v>546</v>
      </c>
      <c r="L390" s="47">
        <v>0</v>
      </c>
      <c r="M390" s="47" t="s">
        <v>547</v>
      </c>
      <c r="N390" s="47" t="s">
        <v>548</v>
      </c>
      <c r="O390" s="47">
        <v>2016</v>
      </c>
      <c r="P390" s="47">
        <v>35</v>
      </c>
      <c r="Q390" s="47">
        <v>11</v>
      </c>
      <c r="R390" s="47"/>
      <c r="S390" s="47">
        <v>617</v>
      </c>
    </row>
    <row r="391" spans="1:57">
      <c r="A391" s="23" t="s">
        <v>7358</v>
      </c>
      <c r="B391" s="23" t="s">
        <v>7359</v>
      </c>
      <c r="C391" s="23" t="s">
        <v>6975</v>
      </c>
      <c r="D391" s="47" t="s">
        <v>19</v>
      </c>
      <c r="E391" s="47">
        <f>VLOOKUP(M391,Revistas!$B$2:$H$64092,2,FALSE)</f>
        <v>0.86699999999999999</v>
      </c>
      <c r="F391" s="47" t="str">
        <f>VLOOKUP(M391,Revistas!$B$2:$H$64092,3,FALSE)</f>
        <v>Q4</v>
      </c>
      <c r="G391" s="47" t="str">
        <f>VLOOKUP(M391,Revistas!$B$2:$H$64092,4,FALSE)</f>
        <v>IMMUNOLOGY - SCIE;</v>
      </c>
      <c r="H391" s="47" t="str">
        <f>VLOOKUP(M391,Revistas!$B$2:$H$64092,5,FALSE)</f>
        <v>145/151</v>
      </c>
      <c r="I391" s="47" t="str">
        <f>VLOOKUP(M391,Revistas!$B$2:$H$64092,6,FALSE)</f>
        <v>NO</v>
      </c>
      <c r="J391" s="47" t="s">
        <v>7360</v>
      </c>
      <c r="K391" s="47" t="s">
        <v>7361</v>
      </c>
      <c r="L391" s="47">
        <v>0</v>
      </c>
      <c r="M391" s="47" t="s">
        <v>6976</v>
      </c>
      <c r="N391" s="47" t="s">
        <v>548</v>
      </c>
      <c r="O391" s="47">
        <v>2016</v>
      </c>
      <c r="P391" s="47">
        <v>48</v>
      </c>
      <c r="Q391" s="47">
        <v>9</v>
      </c>
      <c r="R391" s="47">
        <v>2944</v>
      </c>
      <c r="S391" s="47">
        <v>2946</v>
      </c>
    </row>
    <row r="392" spans="1:57">
      <c r="A392" s="23" t="s">
        <v>3815</v>
      </c>
      <c r="B392" s="23" t="s">
        <v>3816</v>
      </c>
      <c r="C392" s="23" t="s">
        <v>1208</v>
      </c>
      <c r="D392" s="47" t="s">
        <v>103</v>
      </c>
      <c r="E392" s="47">
        <f>VLOOKUP(M392,Revistas!$B$2:$H$64092,2,FALSE)</f>
        <v>6.6710000000000003</v>
      </c>
      <c r="F392" s="47" t="str">
        <f>VLOOKUP(M392,Revistas!$B$2:$H$64092,3,FALSE)</f>
        <v>Q1</v>
      </c>
      <c r="G392" s="47" t="str">
        <f>VLOOKUP(M392,Revistas!$B$2:$H$64092,4,FALSE)</f>
        <v>HEMATOLOGY - SCIE</v>
      </c>
      <c r="H392" s="47" t="str">
        <f>VLOOKUP(M392,Revistas!$B$2:$H$64092,5,FALSE)</f>
        <v>70/4</v>
      </c>
      <c r="I392" s="47" t="str">
        <f>VLOOKUP(M392,Revistas!$B$2:$H$64092,6,FALSE)</f>
        <v>SI</v>
      </c>
      <c r="J392" s="47" t="s">
        <v>3817</v>
      </c>
      <c r="K392" s="47"/>
      <c r="L392" s="47">
        <v>0</v>
      </c>
      <c r="M392" s="47" t="s">
        <v>1210</v>
      </c>
      <c r="N392" s="47" t="s">
        <v>189</v>
      </c>
      <c r="O392" s="47">
        <v>2016</v>
      </c>
      <c r="P392" s="47">
        <v>101</v>
      </c>
      <c r="Q392" s="47"/>
      <c r="R392" s="47">
        <v>564</v>
      </c>
      <c r="S392" s="47">
        <v>564</v>
      </c>
    </row>
    <row r="393" spans="1:57">
      <c r="A393" s="23" t="s">
        <v>3809</v>
      </c>
      <c r="B393" s="23" t="s">
        <v>3810</v>
      </c>
      <c r="C393" s="23" t="s">
        <v>1208</v>
      </c>
      <c r="D393" s="47" t="s">
        <v>103</v>
      </c>
      <c r="E393" s="47">
        <f>VLOOKUP(M393,Revistas!$B$2:$H$64092,2,FALSE)</f>
        <v>6.6710000000000003</v>
      </c>
      <c r="F393" s="47" t="str">
        <f>VLOOKUP(M393,Revistas!$B$2:$H$64092,3,FALSE)</f>
        <v>Q1</v>
      </c>
      <c r="G393" s="47" t="str">
        <f>VLOOKUP(M393,Revistas!$B$2:$H$64092,4,FALSE)</f>
        <v>HEMATOLOGY - SCIE</v>
      </c>
      <c r="H393" s="47" t="str">
        <f>VLOOKUP(M393,Revistas!$B$2:$H$64092,5,FALSE)</f>
        <v>70/4</v>
      </c>
      <c r="I393" s="47" t="str">
        <f>VLOOKUP(M393,Revistas!$B$2:$H$64092,6,FALSE)</f>
        <v>SI</v>
      </c>
      <c r="J393" s="47" t="s">
        <v>3811</v>
      </c>
      <c r="K393" s="47"/>
      <c r="L393" s="47">
        <v>0</v>
      </c>
      <c r="M393" s="47" t="s">
        <v>1210</v>
      </c>
      <c r="N393" s="47" t="s">
        <v>189</v>
      </c>
      <c r="O393" s="47">
        <v>2016</v>
      </c>
      <c r="P393" s="47">
        <v>101</v>
      </c>
      <c r="Q393" s="47"/>
      <c r="R393" s="47">
        <v>555</v>
      </c>
      <c r="S393" s="47">
        <v>555</v>
      </c>
    </row>
    <row r="394" spans="1:57">
      <c r="A394" s="23" t="s">
        <v>3860</v>
      </c>
      <c r="B394" s="23" t="s">
        <v>3861</v>
      </c>
      <c r="C394" s="23" t="s">
        <v>3444</v>
      </c>
      <c r="D394" s="47" t="s">
        <v>19</v>
      </c>
      <c r="E394" s="47">
        <f>VLOOKUP(M394,Revistas!$B$2:$H$64092,2,FALSE)</f>
        <v>20.981999999999999</v>
      </c>
      <c r="F394" s="47" t="str">
        <f>VLOOKUP(M394,Revistas!$B$2:$H$64092,3,FALSE)</f>
        <v>Q1</v>
      </c>
      <c r="G394" s="47" t="str">
        <f>VLOOKUP(M394,Revistas!$B$2:$H$64092,4,FALSE)</f>
        <v>ONCOLOGY - SCIE</v>
      </c>
      <c r="H394" s="47" t="str">
        <f>VLOOKUP(M394,Revistas!$B$2:$H$64092,5,FALSE)</f>
        <v>5/213</v>
      </c>
      <c r="I394" s="47" t="str">
        <f>VLOOKUP(M394,Revistas!$B$2:$H$64092,6,FALSE)</f>
        <v>SI</v>
      </c>
      <c r="J394" s="47" t="s">
        <v>3862</v>
      </c>
      <c r="K394" s="47" t="s">
        <v>3863</v>
      </c>
      <c r="L394" s="47">
        <v>3</v>
      </c>
      <c r="M394" s="47" t="s">
        <v>3447</v>
      </c>
      <c r="N394" s="47" t="s">
        <v>3864</v>
      </c>
      <c r="O394" s="47">
        <v>2016</v>
      </c>
      <c r="P394" s="47">
        <v>34</v>
      </c>
      <c r="Q394" s="47">
        <v>2</v>
      </c>
      <c r="R394" s="47">
        <v>151</v>
      </c>
      <c r="S394" s="47" t="s">
        <v>1024</v>
      </c>
    </row>
    <row r="395" spans="1:57">
      <c r="A395" s="23" t="s">
        <v>3793</v>
      </c>
      <c r="B395" s="23" t="s">
        <v>3794</v>
      </c>
      <c r="C395" s="23" t="s">
        <v>1208</v>
      </c>
      <c r="D395" s="47" t="s">
        <v>19</v>
      </c>
      <c r="E395" s="47">
        <f>VLOOKUP(M395,Revistas!$B$2:$H$64092,2,FALSE)</f>
        <v>6.6710000000000003</v>
      </c>
      <c r="F395" s="47" t="str">
        <f>VLOOKUP(M395,Revistas!$B$2:$H$64092,3,FALSE)</f>
        <v>Q1</v>
      </c>
      <c r="G395" s="47" t="str">
        <f>VLOOKUP(M395,Revistas!$B$2:$H$64092,4,FALSE)</f>
        <v>HEMATOLOGY - SCIE</v>
      </c>
      <c r="H395" s="47" t="str">
        <f>VLOOKUP(M395,Revistas!$B$2:$H$64092,5,FALSE)</f>
        <v>70/4</v>
      </c>
      <c r="I395" s="47" t="str">
        <f>VLOOKUP(M395,Revistas!$B$2:$H$64092,6,FALSE)</f>
        <v>SI</v>
      </c>
      <c r="J395" s="47" t="s">
        <v>3795</v>
      </c>
      <c r="K395" s="47" t="s">
        <v>3796</v>
      </c>
      <c r="L395" s="47">
        <v>0</v>
      </c>
      <c r="M395" s="47" t="s">
        <v>1210</v>
      </c>
      <c r="N395" s="47" t="s">
        <v>3797</v>
      </c>
      <c r="O395" s="47">
        <v>2016</v>
      </c>
      <c r="P395" s="47">
        <v>102</v>
      </c>
      <c r="Q395" s="47">
        <v>1</v>
      </c>
      <c r="R395" s="47">
        <v>85</v>
      </c>
      <c r="S395" s="47">
        <v>93</v>
      </c>
    </row>
    <row r="396" spans="1:57">
      <c r="A396" s="23" t="s">
        <v>1395</v>
      </c>
      <c r="B396" s="23" t="s">
        <v>1396</v>
      </c>
      <c r="C396" s="23" t="s">
        <v>475</v>
      </c>
      <c r="D396" s="47" t="s">
        <v>103</v>
      </c>
      <c r="E396" s="47">
        <f>VLOOKUP(M396,Revistas!$B$2:$H$64092,2,FALSE)</f>
        <v>11.711</v>
      </c>
      <c r="F396" s="47" t="str">
        <f>VLOOKUP(M396,Revistas!$B$2:$H$64092,3,FALSE)</f>
        <v>Q1</v>
      </c>
      <c r="G396" s="47" t="str">
        <f>VLOOKUP(M396,Revistas!$B$2:$H$64092,4,FALSE)</f>
        <v>GASTROENTEROLOGY &amp; HEPATOLOGY - SCIE</v>
      </c>
      <c r="H396" s="47" t="str">
        <f>VLOOKUP(M396,Revistas!$B$2:$H$64092,5,FALSE)</f>
        <v>79/4</v>
      </c>
      <c r="I396" s="47" t="str">
        <f>VLOOKUP(M396,Revistas!$B$2:$H$64092,6,FALSE)</f>
        <v>SI</v>
      </c>
      <c r="J396" s="47" t="s">
        <v>1397</v>
      </c>
      <c r="K396" s="47"/>
      <c r="L396" s="47">
        <v>0</v>
      </c>
      <c r="M396" s="47" t="s">
        <v>478</v>
      </c>
      <c r="N396" s="47" t="s">
        <v>75</v>
      </c>
      <c r="O396" s="47">
        <v>2016</v>
      </c>
      <c r="P396" s="47">
        <v>63</v>
      </c>
      <c r="Q396" s="47" t="s">
        <v>1398</v>
      </c>
      <c r="R396" s="47" t="s">
        <v>1399</v>
      </c>
      <c r="S396" s="47" t="s">
        <v>1400</v>
      </c>
      <c r="AZ396" s="29"/>
      <c r="BA396" s="29"/>
      <c r="BB396" s="29"/>
      <c r="BC396" s="29"/>
      <c r="BD396" s="29"/>
      <c r="BE396" s="29"/>
    </row>
    <row r="397" spans="1:57">
      <c r="A397" s="23" t="s">
        <v>262</v>
      </c>
      <c r="B397" s="23" t="s">
        <v>263</v>
      </c>
      <c r="C397" s="23" t="s">
        <v>264</v>
      </c>
      <c r="D397" s="47" t="s">
        <v>19</v>
      </c>
      <c r="E397" s="47">
        <f>VLOOKUP(M397,Revistas!$B$2:$H$64092,2,FALSE)</f>
        <v>1.6850000000000001</v>
      </c>
      <c r="F397" s="47" t="str">
        <f>VLOOKUP(M397,Revistas!$B$2:$H$64092,3,FALSE)</f>
        <v>Q3</v>
      </c>
      <c r="G397" s="47" t="str">
        <f>VLOOKUP(M397,Revistas!$B$2:$H$64092,4,FALSE)</f>
        <v>CLINICAL NEUROLOGY - SCIE</v>
      </c>
      <c r="H397" s="47" t="str">
        <f>VLOOKUP(M397,Revistas!$B$2:$H$64092,5,FALSE)</f>
        <v>132/193</v>
      </c>
      <c r="I397" s="47" t="str">
        <f>VLOOKUP(M397,Revistas!$B$2:$H$64092,6,FALSE)</f>
        <v>NO</v>
      </c>
      <c r="J397" s="47" t="s">
        <v>265</v>
      </c>
      <c r="K397" s="47" t="s">
        <v>266</v>
      </c>
      <c r="L397" s="47">
        <v>0</v>
      </c>
      <c r="M397" s="47" t="s">
        <v>267</v>
      </c>
      <c r="N397" s="47"/>
      <c r="O397" s="47">
        <v>2016</v>
      </c>
      <c r="P397" s="47"/>
      <c r="Q397" s="47"/>
      <c r="R397" s="47"/>
      <c r="S397" s="47">
        <v>3945673</v>
      </c>
    </row>
    <row r="398" spans="1:57">
      <c r="A398" s="23" t="s">
        <v>63</v>
      </c>
      <c r="B398" s="23" t="s">
        <v>64</v>
      </c>
      <c r="C398" s="23" t="s">
        <v>65</v>
      </c>
      <c r="D398" s="47" t="s">
        <v>19</v>
      </c>
      <c r="E398" s="47">
        <f>VLOOKUP(M398,Revistas!$B$2:$H$64092,2,FALSE)</f>
        <v>3.4969999999999999</v>
      </c>
      <c r="F398" s="47" t="str">
        <f>VLOOKUP(M398,Revistas!$B$2:$H$64092,3,FALSE)</f>
        <v>Q1</v>
      </c>
      <c r="G398" s="47" t="str">
        <f>VLOOKUP(M398,Revistas!$B$2:$H$64092,4,FALSE)</f>
        <v>CLINICAL NEUROLOGY - SCIE;</v>
      </c>
      <c r="H398" s="47" t="str">
        <f>VLOOKUP(M398,Revistas!$B$2:$H$64092,5,FALSE)</f>
        <v>46/197</v>
      </c>
      <c r="I398" s="47" t="str">
        <f>VLOOKUP(M398,Revistas!$B$2:$H$64092,6,FALSE)</f>
        <v>NO</v>
      </c>
      <c r="J398" s="47" t="s">
        <v>66</v>
      </c>
      <c r="K398" s="47" t="s">
        <v>67</v>
      </c>
      <c r="L398" s="47">
        <v>1</v>
      </c>
      <c r="M398" s="47" t="s">
        <v>68</v>
      </c>
      <c r="N398" s="48">
        <v>37926</v>
      </c>
      <c r="O398" s="47">
        <v>2016</v>
      </c>
      <c r="P398" s="47">
        <v>17</v>
      </c>
      <c r="Q398" s="47"/>
      <c r="R398" s="47"/>
      <c r="S398" s="47">
        <v>103</v>
      </c>
    </row>
    <row r="399" spans="1:57">
      <c r="A399" s="23" t="s">
        <v>4013</v>
      </c>
      <c r="B399" s="23" t="s">
        <v>4014</v>
      </c>
      <c r="C399" s="23" t="s">
        <v>4015</v>
      </c>
      <c r="D399" s="47" t="s">
        <v>19</v>
      </c>
      <c r="E399" s="47">
        <f>VLOOKUP(M399,Revistas!$B$2:$H$64092,2,FALSE)</f>
        <v>3.2389999999999999</v>
      </c>
      <c r="F399" s="47" t="str">
        <f>VLOOKUP(M399,Revistas!$B$2:$H$64092,3,FALSE)</f>
        <v>Q2</v>
      </c>
      <c r="G399" s="47" t="str">
        <f>VLOOKUP(M399,Revistas!$B$2:$H$64092,4,FALSE)</f>
        <v>NUTRITION &amp; DIETETICS - SCIE</v>
      </c>
      <c r="H399" s="47" t="str">
        <f>VLOOKUP(M399,Revistas!$B$2:$H$64092,5,FALSE)</f>
        <v>27/80</v>
      </c>
      <c r="I399" s="47" t="str">
        <f>VLOOKUP(M399,Revistas!$B$2:$H$64092,6,FALSE)</f>
        <v>NO</v>
      </c>
      <c r="J399" s="47" t="s">
        <v>4016</v>
      </c>
      <c r="K399" s="47" t="s">
        <v>4017</v>
      </c>
      <c r="L399" s="47">
        <v>4</v>
      </c>
      <c r="M399" s="47" t="s">
        <v>4018</v>
      </c>
      <c r="N399" s="47" t="s">
        <v>462</v>
      </c>
      <c r="O399" s="47">
        <v>2016</v>
      </c>
      <c r="P399" s="47">
        <v>55</v>
      </c>
      <c r="Q399" s="47">
        <v>3</v>
      </c>
      <c r="R399" s="47">
        <v>1041</v>
      </c>
      <c r="S399" s="47">
        <v>1057</v>
      </c>
    </row>
    <row r="400" spans="1:57">
      <c r="A400" s="23" t="s">
        <v>4025</v>
      </c>
      <c r="B400" s="23" t="s">
        <v>4026</v>
      </c>
      <c r="C400" s="23" t="s">
        <v>3973</v>
      </c>
      <c r="D400" s="47" t="s">
        <v>19</v>
      </c>
      <c r="E400" s="47">
        <f>VLOOKUP(M400,Revistas!$B$2:$H$64092,2,FALSE)</f>
        <v>2.8570000000000002</v>
      </c>
      <c r="F400" s="47" t="str">
        <f>VLOOKUP(M400,Revistas!$B$2:$H$64092,3,FALSE)</f>
        <v>Q1</v>
      </c>
      <c r="G400" s="47" t="str">
        <f>VLOOKUP(M400,Revistas!$B$2:$H$64092,4,FALSE)</f>
        <v>AGRICULTURE, MULTIDISCIPLINARY - SCIE;</v>
      </c>
      <c r="H400" s="47" t="str">
        <f>VLOOKUP(M400,Revistas!$B$2:$H$64092,5,FALSE)</f>
        <v>56/2</v>
      </c>
      <c r="I400" s="47" t="str">
        <f>VLOOKUP(M400,Revistas!$B$2:$H$64092,6,FALSE)</f>
        <v>SI</v>
      </c>
      <c r="J400" s="47" t="s">
        <v>4027</v>
      </c>
      <c r="K400" s="47" t="s">
        <v>4028</v>
      </c>
      <c r="L400" s="47">
        <v>0</v>
      </c>
      <c r="M400" s="47" t="s">
        <v>3976</v>
      </c>
      <c r="N400" s="48">
        <v>39873</v>
      </c>
      <c r="O400" s="47">
        <v>2016</v>
      </c>
      <c r="P400" s="47">
        <v>64</v>
      </c>
      <c r="Q400" s="47">
        <v>9</v>
      </c>
      <c r="R400" s="47">
        <v>1910</v>
      </c>
      <c r="S400" s="47">
        <v>1920</v>
      </c>
    </row>
    <row r="401" spans="1:44">
      <c r="A401" s="23" t="s">
        <v>7637</v>
      </c>
      <c r="B401" s="23" t="s">
        <v>7638</v>
      </c>
      <c r="C401" s="23" t="s">
        <v>6883</v>
      </c>
      <c r="D401" s="47" t="s">
        <v>10</v>
      </c>
      <c r="E401" s="47">
        <f>VLOOKUP(M401,Revistas!$B$2:$H$64092,2,FALSE)</f>
        <v>2.4390000000000001</v>
      </c>
      <c r="F401" s="47" t="str">
        <f>VLOOKUP(M401,Revistas!$B$2:$H$64092,3,FALSE)</f>
        <v>Q1</v>
      </c>
      <c r="G401" s="47" t="str">
        <f>VLOOKUP(M401,Revistas!$B$2:$H$64092,4,FALSE)</f>
        <v>ORTHOPEDICS - SCIE;</v>
      </c>
      <c r="H401" s="47" t="str">
        <f>VLOOKUP(M401,Revistas!$B$2:$H$64092,5,FALSE)</f>
        <v>16/74</v>
      </c>
      <c r="I401" s="47" t="str">
        <f>VLOOKUP(M401,Revistas!$B$2:$H$64092,6,FALSE)</f>
        <v>NO</v>
      </c>
      <c r="J401" s="47" t="s">
        <v>7639</v>
      </c>
      <c r="K401" s="47" t="s">
        <v>7640</v>
      </c>
      <c r="L401" s="47">
        <v>0</v>
      </c>
      <c r="M401" s="47" t="s">
        <v>6884</v>
      </c>
      <c r="N401" s="47" t="s">
        <v>15</v>
      </c>
      <c r="O401" s="47">
        <v>2016</v>
      </c>
      <c r="P401" s="47">
        <v>41</v>
      </c>
      <c r="Q401" s="47">
        <v>6</v>
      </c>
      <c r="R401" s="47" t="s">
        <v>7641</v>
      </c>
      <c r="S401" s="47" t="s">
        <v>7642</v>
      </c>
    </row>
    <row r="402" spans="1:44">
      <c r="A402" s="23" t="s">
        <v>4119</v>
      </c>
      <c r="B402" s="23" t="s">
        <v>4120</v>
      </c>
      <c r="C402" s="23" t="s">
        <v>3427</v>
      </c>
      <c r="D402" s="47" t="s">
        <v>103</v>
      </c>
      <c r="E402" s="47">
        <f>VLOOKUP(M402,Revistas!$B$2:$H$64092,2,FALSE)</f>
        <v>2.6269999999999998</v>
      </c>
      <c r="F402" s="47" t="str">
        <f>VLOOKUP(M402,Revistas!$B$2:$H$64092,3,FALSE)</f>
        <v>Q2</v>
      </c>
      <c r="G402" s="47" t="str">
        <f>VLOOKUP(M402,Revistas!$B$2:$H$64092,4,FALSE)</f>
        <v>PATHOLOGY - SCIE</v>
      </c>
      <c r="H402" s="47" t="str">
        <f>VLOOKUP(M402,Revistas!$B$2:$H$64092,5,FALSE)</f>
        <v>25/79</v>
      </c>
      <c r="I402" s="47" t="str">
        <f>VLOOKUP(M402,Revistas!$B$2:$H$64092,6,FALSE)</f>
        <v>NO</v>
      </c>
      <c r="J402" s="47"/>
      <c r="K402" s="47"/>
      <c r="L402" s="47">
        <v>0</v>
      </c>
      <c r="M402" s="47" t="s">
        <v>3429</v>
      </c>
      <c r="N402" s="47" t="s">
        <v>99</v>
      </c>
      <c r="O402" s="47">
        <v>2016</v>
      </c>
      <c r="P402" s="47">
        <v>469</v>
      </c>
      <c r="Q402" s="47"/>
      <c r="R402" s="47" t="s">
        <v>4121</v>
      </c>
      <c r="S402" s="47" t="s">
        <v>4121</v>
      </c>
      <c r="AR402" s="22"/>
    </row>
    <row r="403" spans="1:44">
      <c r="A403" s="23" t="s">
        <v>3856</v>
      </c>
      <c r="B403" s="23" t="s">
        <v>3857</v>
      </c>
      <c r="C403" s="23" t="s">
        <v>1180</v>
      </c>
      <c r="D403" s="47" t="s">
        <v>19</v>
      </c>
      <c r="E403" s="47">
        <f>VLOOKUP(M403,Revistas!$B$2:$H$64092,2,FALSE)</f>
        <v>2.544</v>
      </c>
      <c r="F403" s="47" t="str">
        <f>VLOOKUP(M403,Revistas!$B$2:$H$64092,3,FALSE)</f>
        <v>Q3</v>
      </c>
      <c r="G403" s="47" t="str">
        <f>VLOOKUP(M403,Revistas!$B$2:$H$64092,4,FALSE)</f>
        <v>HEMATOLOGY - SCIE</v>
      </c>
      <c r="H403" s="47" t="str">
        <f>VLOOKUP(M403,Revistas!$B$2:$H$64092,5,FALSE)</f>
        <v>39/70</v>
      </c>
      <c r="I403" s="47" t="str">
        <f>VLOOKUP(M403,Revistas!$B$2:$H$64092,6,FALSE)</f>
        <v>NO</v>
      </c>
      <c r="J403" s="47" t="s">
        <v>3858</v>
      </c>
      <c r="K403" s="47" t="s">
        <v>3859</v>
      </c>
      <c r="L403" s="47">
        <v>1</v>
      </c>
      <c r="M403" s="47" t="s">
        <v>1183</v>
      </c>
      <c r="N403" s="47" t="s">
        <v>15</v>
      </c>
      <c r="O403" s="47">
        <v>2016</v>
      </c>
      <c r="P403" s="47">
        <v>96</v>
      </c>
      <c r="Q403" s="47">
        <v>3</v>
      </c>
      <c r="R403" s="47">
        <v>285</v>
      </c>
      <c r="S403" s="47">
        <v>290</v>
      </c>
      <c r="U403" s="29"/>
    </row>
    <row r="404" spans="1:44">
      <c r="A404" s="23" t="s">
        <v>3906</v>
      </c>
      <c r="B404" s="23" t="s">
        <v>3907</v>
      </c>
      <c r="C404" s="23" t="s">
        <v>3908</v>
      </c>
      <c r="D404" s="47" t="s">
        <v>19</v>
      </c>
      <c r="E404" s="47">
        <f>VLOOKUP(M404,Revistas!$B$2:$H$64092,2,FALSE)</f>
        <v>1.4970000000000001</v>
      </c>
      <c r="F404" s="47" t="str">
        <f>VLOOKUP(M404,Revistas!$B$2:$H$64092,3,FALSE)</f>
        <v>Q3</v>
      </c>
      <c r="G404" s="47" t="str">
        <f>VLOOKUP(M404,Revistas!$B$2:$H$64092,4,FALSE)</f>
        <v>NUTRITION &amp; DIETETICS - SCIE</v>
      </c>
      <c r="H404" s="47" t="str">
        <f>VLOOKUP(M404,Revistas!$B$2:$H$64092,5,FALSE)</f>
        <v>60/80</v>
      </c>
      <c r="I404" s="47" t="str">
        <f>VLOOKUP(M404,Revistas!$B$2:$H$64092,6,FALSE)</f>
        <v>NO</v>
      </c>
      <c r="J404" s="47" t="s">
        <v>3909</v>
      </c>
      <c r="K404" s="47" t="s">
        <v>3910</v>
      </c>
      <c r="L404" s="47">
        <v>0</v>
      </c>
      <c r="M404" s="47" t="s">
        <v>3911</v>
      </c>
      <c r="N404" s="47" t="s">
        <v>828</v>
      </c>
      <c r="O404" s="47">
        <v>2016</v>
      </c>
      <c r="P404" s="47">
        <v>33</v>
      </c>
      <c r="Q404" s="47">
        <v>1</v>
      </c>
      <c r="R404" s="47">
        <v>31</v>
      </c>
      <c r="S404" s="47">
        <v>36</v>
      </c>
    </row>
    <row r="405" spans="1:44">
      <c r="A405" s="23" t="s">
        <v>858</v>
      </c>
      <c r="B405" s="23" t="s">
        <v>857</v>
      </c>
      <c r="C405" s="23" t="s">
        <v>7186</v>
      </c>
      <c r="D405" s="47" t="s">
        <v>19</v>
      </c>
      <c r="E405" s="47">
        <f>VLOOKUP(M405,Revistas!$B$2:$H$64092,2,FALSE)</f>
        <v>3.863</v>
      </c>
      <c r="F405" s="47" t="str">
        <f>VLOOKUP(M405,Revistas!$B$2:$H$64092,3,FALSE)</f>
        <v>Q2</v>
      </c>
      <c r="G405" s="47" t="str">
        <f>VLOOKUP(M405,Revistas!$B$2:$H$64092,4,FALSE)</f>
        <v>CARDIAC &amp; CARDIOVASCULAR SYSTEMS - SCIE</v>
      </c>
      <c r="H405" s="47" t="str">
        <f>VLOOKUP(M405,Revistas!$B$2:$H$64092,5,FALSE)</f>
        <v>33/124</v>
      </c>
      <c r="I405" s="47" t="str">
        <f>VLOOKUP(M405,Revistas!$B$2:$H$64092,6,FALSE)</f>
        <v>NO</v>
      </c>
      <c r="J405" s="47" t="s">
        <v>861</v>
      </c>
      <c r="K405" s="47"/>
      <c r="L405" s="47" t="s">
        <v>361</v>
      </c>
      <c r="M405" s="47" t="s">
        <v>862</v>
      </c>
      <c r="N405" s="47" t="s">
        <v>860</v>
      </c>
      <c r="O405" s="47">
        <v>2016</v>
      </c>
      <c r="P405" s="47">
        <v>12</v>
      </c>
      <c r="Q405" s="47">
        <v>11</v>
      </c>
      <c r="R405" s="47" t="s">
        <v>7183</v>
      </c>
      <c r="S405" s="47" t="s">
        <v>7184</v>
      </c>
    </row>
    <row r="406" spans="1:44">
      <c r="A406" s="23" t="s">
        <v>2174</v>
      </c>
      <c r="B406" s="23" t="s">
        <v>2175</v>
      </c>
      <c r="C406" s="23" t="s">
        <v>2176</v>
      </c>
      <c r="D406" s="47" t="s">
        <v>19</v>
      </c>
      <c r="E406" s="47">
        <f>VLOOKUP(M406,Revistas!$B$2:$H$64092,2,FALSE)</f>
        <v>0.77300000000000002</v>
      </c>
      <c r="F406" s="47" t="str">
        <f>VLOOKUP(M406,Revistas!$B$2:$H$64092,3,FALSE)</f>
        <v>Q4</v>
      </c>
      <c r="G406" s="47" t="str">
        <f>VLOOKUP(M406,Revistas!$B$2:$H$64092,4,FALSE)</f>
        <v>PEDIATRICS - SCIE</v>
      </c>
      <c r="H406" s="47" t="str">
        <f>VLOOKUP(M406,Revistas!$B$2:$H$64092,5,FALSE)</f>
        <v>106/120</v>
      </c>
      <c r="I406" s="47" t="str">
        <f>VLOOKUP(M406,Revistas!$B$2:$H$64092,6,FALSE)</f>
        <v>NO</v>
      </c>
      <c r="J406" s="47" t="s">
        <v>2177</v>
      </c>
      <c r="K406" s="47" t="s">
        <v>2178</v>
      </c>
      <c r="L406" s="47">
        <v>0</v>
      </c>
      <c r="M406" s="47" t="s">
        <v>2179</v>
      </c>
      <c r="N406" s="47" t="s">
        <v>462</v>
      </c>
      <c r="O406" s="47">
        <v>2016</v>
      </c>
      <c r="P406" s="47">
        <v>84</v>
      </c>
      <c r="Q406" s="47">
        <v>4</v>
      </c>
      <c r="R406" s="47">
        <v>195</v>
      </c>
      <c r="S406" s="47">
        <v>202</v>
      </c>
    </row>
    <row r="407" spans="1:44">
      <c r="A407" s="23" t="s">
        <v>2493</v>
      </c>
      <c r="B407" s="23" t="s">
        <v>2494</v>
      </c>
      <c r="C407" s="23" t="s">
        <v>178</v>
      </c>
      <c r="D407" s="47" t="s">
        <v>19</v>
      </c>
      <c r="E407" s="47">
        <f>VLOOKUP(M407,Revistas!$B$2:$H$64092,2,FALSE)</f>
        <v>3.0569999999999999</v>
      </c>
      <c r="F407" s="47" t="str">
        <f>VLOOKUP(M407,Revistas!$B$2:$H$64092,3,FALSE)</f>
        <v>Q1</v>
      </c>
      <c r="G407" s="47" t="str">
        <f>VLOOKUP(M407,Revistas!$B$2:$H$64092,4,FALSE)</f>
        <v>MULTIDISCIPLINARY SCIENCES - SCIE</v>
      </c>
      <c r="H407" s="47" t="str">
        <f>VLOOKUP(M407,Revistas!$B$2:$H$64092,5,FALSE)</f>
        <v>63/11</v>
      </c>
      <c r="I407" s="47" t="str">
        <f>VLOOKUP(M407,Revistas!$B$2:$H$64092,6,FALSE)</f>
        <v>NO</v>
      </c>
      <c r="J407" s="47" t="s">
        <v>2495</v>
      </c>
      <c r="K407" s="47" t="s">
        <v>2496</v>
      </c>
      <c r="L407" s="47">
        <v>0</v>
      </c>
      <c r="M407" s="47" t="s">
        <v>181</v>
      </c>
      <c r="N407" s="48">
        <v>42795</v>
      </c>
      <c r="O407" s="47">
        <v>2016</v>
      </c>
      <c r="P407" s="47">
        <v>11</v>
      </c>
      <c r="Q407" s="47">
        <v>3</v>
      </c>
      <c r="R407" s="47"/>
      <c r="S407" s="47" t="s">
        <v>2497</v>
      </c>
    </row>
    <row r="408" spans="1:44">
      <c r="A408" s="23" t="s">
        <v>1576</v>
      </c>
      <c r="B408" s="23" t="s">
        <v>1575</v>
      </c>
      <c r="C408" s="23" t="s">
        <v>1577</v>
      </c>
      <c r="D408" s="47" t="s">
        <v>19</v>
      </c>
      <c r="E408" s="47">
        <f>VLOOKUP(M408,Revistas!$B$2:$H$64092,2,FALSE)</f>
        <v>2.569</v>
      </c>
      <c r="F408" s="47" t="str">
        <f>VLOOKUP(M408,Revistas!$B$2:$H$64092,3,FALSE)</f>
        <v>Q3</v>
      </c>
      <c r="G408" s="47" t="str">
        <f>VLOOKUP(M408,Revistas!$B$2:$H$64092,4,FALSE)</f>
        <v>VIROLOGY - SCIE;</v>
      </c>
      <c r="H408" s="47" t="str">
        <f>VLOOKUP(M408,Revistas!$B$2:$H$64092,5,FALSE)</f>
        <v>17/33</v>
      </c>
      <c r="I408" s="47" t="str">
        <f>VLOOKUP(M408,Revistas!$B$2:$H$64092,6,FALSE)</f>
        <v>NO</v>
      </c>
      <c r="J408" s="47" t="s">
        <v>1579</v>
      </c>
      <c r="K408" s="47"/>
      <c r="L408" s="47" t="s">
        <v>361</v>
      </c>
      <c r="M408" s="47" t="s">
        <v>1580</v>
      </c>
      <c r="N408" s="47" t="s">
        <v>1578</v>
      </c>
      <c r="O408" s="47">
        <v>2016</v>
      </c>
      <c r="P408" s="47"/>
      <c r="Q408" s="47"/>
      <c r="R408" s="47"/>
      <c r="S408" s="47"/>
    </row>
    <row r="409" spans="1:44">
      <c r="A409" s="23" t="s">
        <v>1437</v>
      </c>
      <c r="B409" s="23" t="s">
        <v>1438</v>
      </c>
      <c r="C409" s="23" t="s">
        <v>192</v>
      </c>
      <c r="D409" s="47" t="s">
        <v>19</v>
      </c>
      <c r="E409" s="47">
        <f>VLOOKUP(M409,Revistas!$B$2:$H$64092,2,FALSE)</f>
        <v>2.0139999999999998</v>
      </c>
      <c r="F409" s="47" t="str">
        <f>VLOOKUP(M409,Revistas!$B$2:$H$64092,3,FALSE)</f>
        <v>Q2</v>
      </c>
      <c r="G409" s="47" t="str">
        <f>VLOOKUP(M409,Revistas!$B$2:$H$64092,4,FALSE)</f>
        <v>PSYCHOLOGY - SCIE</v>
      </c>
      <c r="H409" s="47" t="str">
        <f>VLOOKUP(M409,Revistas!$B$2:$H$64092,5,FALSE)</f>
        <v>37/76</v>
      </c>
      <c r="I409" s="47" t="str">
        <f>VLOOKUP(M409,Revistas!$B$2:$H$64092,6,FALSE)</f>
        <v>NO</v>
      </c>
      <c r="J409" s="47" t="s">
        <v>1439</v>
      </c>
      <c r="K409" s="47" t="s">
        <v>1440</v>
      </c>
      <c r="L409" s="47">
        <v>0</v>
      </c>
      <c r="M409" s="47" t="s">
        <v>195</v>
      </c>
      <c r="N409" s="47" t="s">
        <v>127</v>
      </c>
      <c r="O409" s="47">
        <v>2016</v>
      </c>
      <c r="P409" s="47">
        <v>31</v>
      </c>
      <c r="Q409" s="47">
        <v>5</v>
      </c>
      <c r="R409" s="47">
        <v>401</v>
      </c>
      <c r="S409" s="47">
        <v>410</v>
      </c>
    </row>
    <row r="410" spans="1:44">
      <c r="A410" s="23" t="s">
        <v>3821</v>
      </c>
      <c r="B410" s="23" t="s">
        <v>3822</v>
      </c>
      <c r="C410" s="23" t="s">
        <v>3823</v>
      </c>
      <c r="D410" s="47" t="s">
        <v>19</v>
      </c>
      <c r="E410" s="47">
        <f>VLOOKUP(M410,Revistas!$B$2:$H$64092,2,FALSE)</f>
        <v>3.0219999999999998</v>
      </c>
      <c r="F410" s="47" t="str">
        <f>VLOOKUP(M410,Revistas!$B$2:$H$64092,3,FALSE)</f>
        <v>Q2</v>
      </c>
      <c r="G410" s="47" t="str">
        <f>VLOOKUP(M410,Revistas!$B$2:$H$64092,4,FALSE)</f>
        <v>HEMATOLOGY - SCIE</v>
      </c>
      <c r="H410" s="47" t="str">
        <f>VLOOKUP(M410,Revistas!$B$2:$H$64092,5,FALSE)</f>
        <v>31/70</v>
      </c>
      <c r="I410" s="47" t="str">
        <f>VLOOKUP(M410,Revistas!$B$2:$H$64092,6,FALSE)</f>
        <v>NO</v>
      </c>
      <c r="J410" s="47" t="s">
        <v>3824</v>
      </c>
      <c r="K410" s="47" t="s">
        <v>3825</v>
      </c>
      <c r="L410" s="47">
        <v>1</v>
      </c>
      <c r="M410" s="47" t="s">
        <v>3826</v>
      </c>
      <c r="N410" s="47" t="s">
        <v>206</v>
      </c>
      <c r="O410" s="47">
        <v>2016</v>
      </c>
      <c r="P410" s="47">
        <v>95</v>
      </c>
      <c r="Q410" s="47">
        <v>6</v>
      </c>
      <c r="R410" s="47">
        <v>893</v>
      </c>
      <c r="S410" s="47">
        <v>899</v>
      </c>
    </row>
    <row r="411" spans="1:44">
      <c r="A411" s="23" t="s">
        <v>3871</v>
      </c>
      <c r="B411" s="23" t="s">
        <v>3872</v>
      </c>
      <c r="C411" s="23" t="s">
        <v>3873</v>
      </c>
      <c r="D411" s="47" t="s">
        <v>19</v>
      </c>
      <c r="E411" s="47">
        <f>VLOOKUP(M411,Revistas!$B$2:$H$64092,2,FALSE)</f>
        <v>1.0529999999999999</v>
      </c>
      <c r="F411" s="47" t="str">
        <f>VLOOKUP(M411,Revistas!$B$2:$H$64092,3,FALSE)</f>
        <v>Q4</v>
      </c>
      <c r="G411" s="47" t="str">
        <f>VLOOKUP(M411,Revistas!$B$2:$H$64092,4,FALSE)</f>
        <v>HEMATOLOGY - SCIE</v>
      </c>
      <c r="H411" s="47" t="str">
        <f>VLOOKUP(M411,Revistas!$B$2:$H$64092,5,FALSE)</f>
        <v>62/70</v>
      </c>
      <c r="I411" s="47" t="str">
        <f>VLOOKUP(M411,Revistas!$B$2:$H$64092,6,FALSE)</f>
        <v>NO</v>
      </c>
      <c r="J411" s="47" t="s">
        <v>3874</v>
      </c>
      <c r="K411" s="47" t="s">
        <v>3875</v>
      </c>
      <c r="L411" s="47">
        <v>0</v>
      </c>
      <c r="M411" s="47" t="s">
        <v>3876</v>
      </c>
      <c r="N411" s="47"/>
      <c r="O411" s="47">
        <v>2016</v>
      </c>
      <c r="P411" s="47">
        <v>136</v>
      </c>
      <c r="Q411" s="47">
        <v>2</v>
      </c>
      <c r="R411" s="47">
        <v>76</v>
      </c>
      <c r="S411" s="47">
        <v>84</v>
      </c>
    </row>
    <row r="412" spans="1:44">
      <c r="A412" s="23" t="s">
        <v>1211</v>
      </c>
      <c r="B412" s="23" t="s">
        <v>1212</v>
      </c>
      <c r="C412" s="23" t="s">
        <v>1208</v>
      </c>
      <c r="D412" s="47" t="s">
        <v>103</v>
      </c>
      <c r="E412" s="47">
        <f>VLOOKUP(M412,Revistas!$B$2:$H$64092,2,FALSE)</f>
        <v>6.6710000000000003</v>
      </c>
      <c r="F412" s="47" t="str">
        <f>VLOOKUP(M412,Revistas!$B$2:$H$64092,3,FALSE)</f>
        <v>Q1</v>
      </c>
      <c r="G412" s="47" t="str">
        <f>VLOOKUP(M412,Revistas!$B$2:$H$64092,4,FALSE)</f>
        <v>HEMATOLOGY - SCIE</v>
      </c>
      <c r="H412" s="47" t="str">
        <f>VLOOKUP(M412,Revistas!$B$2:$H$64092,5,FALSE)</f>
        <v>70/4</v>
      </c>
      <c r="I412" s="47" t="str">
        <f>VLOOKUP(M412,Revistas!$B$2:$H$64092,6,FALSE)</f>
        <v>SI</v>
      </c>
      <c r="J412" s="47" t="s">
        <v>1213</v>
      </c>
      <c r="K412" s="47"/>
      <c r="L412" s="47">
        <v>0</v>
      </c>
      <c r="M412" s="47" t="s">
        <v>1210</v>
      </c>
      <c r="N412" s="47" t="s">
        <v>189</v>
      </c>
      <c r="O412" s="47">
        <v>2016</v>
      </c>
      <c r="P412" s="47">
        <v>101</v>
      </c>
      <c r="Q412" s="47"/>
      <c r="R412" s="47">
        <v>592</v>
      </c>
      <c r="S412" s="47">
        <v>592</v>
      </c>
    </row>
    <row r="413" spans="1:44">
      <c r="A413" s="23" t="s">
        <v>1178</v>
      </c>
      <c r="B413" s="23" t="s">
        <v>1179</v>
      </c>
      <c r="C413" s="23" t="s">
        <v>1180</v>
      </c>
      <c r="D413" s="47" t="s">
        <v>19</v>
      </c>
      <c r="E413" s="47">
        <f>VLOOKUP(M413,Revistas!$B$2:$H$64092,2,FALSE)</f>
        <v>2.544</v>
      </c>
      <c r="F413" s="47" t="str">
        <f>VLOOKUP(M413,Revistas!$B$2:$H$64092,3,FALSE)</f>
        <v>Q3</v>
      </c>
      <c r="G413" s="47" t="str">
        <f>VLOOKUP(M413,Revistas!$B$2:$H$64092,4,FALSE)</f>
        <v>HEMATOLOGY - SCIE</v>
      </c>
      <c r="H413" s="47" t="str">
        <f>VLOOKUP(M413,Revistas!$B$2:$H$64092,5,FALSE)</f>
        <v>39/70</v>
      </c>
      <c r="I413" s="47" t="str">
        <f>VLOOKUP(M413,Revistas!$B$2:$H$64092,6,FALSE)</f>
        <v>NO</v>
      </c>
      <c r="J413" s="47" t="s">
        <v>1181</v>
      </c>
      <c r="K413" s="47" t="s">
        <v>1182</v>
      </c>
      <c r="L413" s="47">
        <v>1</v>
      </c>
      <c r="M413" s="47" t="s">
        <v>1183</v>
      </c>
      <c r="N413" s="47" t="s">
        <v>99</v>
      </c>
      <c r="O413" s="47">
        <v>2016</v>
      </c>
      <c r="P413" s="47">
        <v>97</v>
      </c>
      <c r="Q413" s="47">
        <v>3</v>
      </c>
      <c r="R413" s="47">
        <v>297</v>
      </c>
      <c r="S413" s="47">
        <v>302</v>
      </c>
    </row>
    <row r="414" spans="1:44">
      <c r="A414" s="23" t="s">
        <v>3522</v>
      </c>
      <c r="B414" s="23" t="s">
        <v>3523</v>
      </c>
      <c r="C414" s="23" t="s">
        <v>3524</v>
      </c>
      <c r="D414" s="47" t="s">
        <v>19</v>
      </c>
      <c r="E414" s="47">
        <f>VLOOKUP(M414,Revistas!$B$2:$H$64092,2,FALSE)</f>
        <v>3.7069999999999999</v>
      </c>
      <c r="F414" s="47" t="str">
        <f>VLOOKUP(M414,Revistas!$B$2:$H$64092,3,FALSE)</f>
        <v>Q2</v>
      </c>
      <c r="G414" s="47" t="str">
        <f>VLOOKUP(M414,Revistas!$B$2:$H$64092,4,FALSE)</f>
        <v>ONCOLOGY - SCIE</v>
      </c>
      <c r="H414" s="47" t="str">
        <f>VLOOKUP(M414,Revistas!$B$2:$H$64092,5,FALSE)</f>
        <v>68/213</v>
      </c>
      <c r="I414" s="47" t="str">
        <f>VLOOKUP(M414,Revistas!$B$2:$H$64092,6,FALSE)</f>
        <v>NO</v>
      </c>
      <c r="J414" s="47" t="s">
        <v>3525</v>
      </c>
      <c r="K414" s="47" t="s">
        <v>3526</v>
      </c>
      <c r="L414" s="47">
        <v>0</v>
      </c>
      <c r="M414" s="47" t="s">
        <v>3527</v>
      </c>
      <c r="N414" s="47"/>
      <c r="O414" s="47">
        <v>2016</v>
      </c>
      <c r="P414" s="47">
        <v>16</v>
      </c>
      <c r="Q414" s="47">
        <v>5</v>
      </c>
      <c r="R414" s="47">
        <v>415</v>
      </c>
      <c r="S414" s="47">
        <v>428</v>
      </c>
    </row>
    <row r="415" spans="1:44">
      <c r="A415" s="23" t="s">
        <v>2652</v>
      </c>
      <c r="B415" s="23" t="s">
        <v>2653</v>
      </c>
      <c r="C415" s="23" t="s">
        <v>2654</v>
      </c>
      <c r="D415" s="47" t="s">
        <v>19</v>
      </c>
      <c r="E415" s="47">
        <f>VLOOKUP(M415,Revistas!$B$2:$H$64092,2,FALSE)</f>
        <v>2.2290000000000001</v>
      </c>
      <c r="F415" s="47" t="str">
        <f>VLOOKUP(M415,Revistas!$B$2:$H$64092,3,FALSE)</f>
        <v>Q3</v>
      </c>
      <c r="G415" s="47" t="str">
        <f>VLOOKUP(M415,Revistas!$B$2:$H$64092,4,FALSE)</f>
        <v>GERIATRICS &amp; GERONTOLOGY - SCIE</v>
      </c>
      <c r="H415" s="47" t="str">
        <f>VLOOKUP(M415,Revistas!$B$2:$H$64092,5,FALSE)</f>
        <v>26/49</v>
      </c>
      <c r="I415" s="47" t="str">
        <f>VLOOKUP(M415,Revistas!$B$2:$H$64092,6,FALSE)</f>
        <v>NO</v>
      </c>
      <c r="J415" s="47" t="s">
        <v>2655</v>
      </c>
      <c r="K415" s="47" t="s">
        <v>2656</v>
      </c>
      <c r="L415" s="47">
        <v>0</v>
      </c>
      <c r="M415" s="47" t="s">
        <v>2657</v>
      </c>
      <c r="N415" s="47" t="s">
        <v>99</v>
      </c>
      <c r="O415" s="47">
        <v>2016</v>
      </c>
      <c r="P415" s="47">
        <v>16</v>
      </c>
      <c r="Q415" s="47">
        <v>9</v>
      </c>
      <c r="R415" s="47">
        <v>1021</v>
      </c>
      <c r="S415" s="47">
        <v>1027</v>
      </c>
    </row>
    <row r="416" spans="1:44">
      <c r="A416" s="23" t="s">
        <v>956</v>
      </c>
      <c r="B416" s="23" t="s">
        <v>957</v>
      </c>
      <c r="C416" s="23" t="s">
        <v>958</v>
      </c>
      <c r="D416" s="47" t="s">
        <v>19</v>
      </c>
      <c r="E416" s="47">
        <f>VLOOKUP(M416,Revistas!$B$2:$H$64092,2,FALSE)</f>
        <v>2.3119999999999998</v>
      </c>
      <c r="F416" s="47" t="str">
        <f>VLOOKUP(M416,Revistas!$B$2:$H$64092,3,FALSE)</f>
        <v>Q3</v>
      </c>
      <c r="G416" s="47" t="str">
        <f>VLOOKUP(M416,Revistas!$B$2:$H$64092,4,FALSE)</f>
        <v>ENDOCRINOLOGY &amp; METABOLISM - SCIE;</v>
      </c>
      <c r="H416" s="47" t="str">
        <f>VLOOKUP(M416,Revistas!$B$2:$H$64092,5,FALSE)</f>
        <v>89/133</v>
      </c>
      <c r="I416" s="47" t="str">
        <f>VLOOKUP(M416,Revistas!$B$2:$H$64092,6,FALSE)</f>
        <v>NO</v>
      </c>
      <c r="J416" s="47" t="s">
        <v>959</v>
      </c>
      <c r="K416" s="47" t="s">
        <v>960</v>
      </c>
      <c r="L416" s="47">
        <v>1</v>
      </c>
      <c r="M416" s="47" t="s">
        <v>961</v>
      </c>
      <c r="N416" s="47" t="s">
        <v>99</v>
      </c>
      <c r="O416" s="47">
        <v>2016</v>
      </c>
      <c r="P416" s="47">
        <v>34</v>
      </c>
      <c r="Q416" s="47">
        <v>5</v>
      </c>
      <c r="R416" s="47">
        <v>587</v>
      </c>
      <c r="S416" s="47">
        <v>598</v>
      </c>
    </row>
    <row r="417" spans="1:57">
      <c r="A417" s="23" t="s">
        <v>7324</v>
      </c>
      <c r="B417" s="23" t="s">
        <v>7325</v>
      </c>
      <c r="C417" s="23" t="s">
        <v>2006</v>
      </c>
      <c r="D417" s="47" t="s">
        <v>19</v>
      </c>
      <c r="E417" s="47" t="str">
        <f>VLOOKUP(M417,Revistas!$B$2:$H$64092,2,FALSE)</f>
        <v>NO TIENE</v>
      </c>
      <c r="F417" s="47" t="str">
        <f>VLOOKUP(M417,Revistas!$B$2:$H$64092,3,FALSE)</f>
        <v>NO TIENE</v>
      </c>
      <c r="G417" s="47" t="str">
        <f>VLOOKUP(M417,Revistas!$B$2:$H$64092,4,FALSE)</f>
        <v>NO TIENE</v>
      </c>
      <c r="H417" s="47" t="str">
        <f>VLOOKUP(M417,Revistas!$B$2:$H$64092,5,FALSE)</f>
        <v>NO TIENE</v>
      </c>
      <c r="I417" s="47" t="str">
        <f>VLOOKUP(M417,Revistas!$B$2:$H$64092,6,FALSE)</f>
        <v>NO</v>
      </c>
      <c r="J417" s="47" t="s">
        <v>7326</v>
      </c>
      <c r="K417" s="47" t="s">
        <v>7327</v>
      </c>
      <c r="L417" s="47">
        <v>0</v>
      </c>
      <c r="M417" s="47" t="s">
        <v>2009</v>
      </c>
      <c r="N417" s="47" t="s">
        <v>393</v>
      </c>
      <c r="O417" s="47">
        <v>2016</v>
      </c>
      <c r="P417" s="47">
        <v>107</v>
      </c>
      <c r="Q417" s="47">
        <v>10</v>
      </c>
      <c r="R417" s="47">
        <v>823</v>
      </c>
      <c r="S417" s="47">
        <v>829</v>
      </c>
    </row>
    <row r="418" spans="1:57">
      <c r="A418" s="23" t="s">
        <v>2983</v>
      </c>
      <c r="B418" s="23" t="s">
        <v>2984</v>
      </c>
      <c r="C418" s="23" t="s">
        <v>831</v>
      </c>
      <c r="D418" s="47" t="s">
        <v>19</v>
      </c>
      <c r="E418" s="47">
        <f>VLOOKUP(M418,Revistas!$B$2:$H$64092,2,FALSE)</f>
        <v>2.1309999999999998</v>
      </c>
      <c r="F418" s="47" t="str">
        <f>VLOOKUP(M418,Revistas!$B$2:$H$64092,3,FALSE)</f>
        <v>Q3</v>
      </c>
      <c r="G418" s="47" t="str">
        <f>VLOOKUP(M418,Revistas!$B$2:$H$64092,4,FALSE)</f>
        <v>IMMUNOLOGY - SCIE;</v>
      </c>
      <c r="H418" s="47" t="str">
        <f>VLOOKUP(M418,Revistas!$B$2:$H$64092,5,FALSE)</f>
        <v>17/25</v>
      </c>
      <c r="I418" s="47" t="str">
        <f>VLOOKUP(M418,Revistas!$B$2:$H$64092,6,FALSE)</f>
        <v>NO</v>
      </c>
      <c r="J418" s="47" t="s">
        <v>2985</v>
      </c>
      <c r="K418" s="47" t="s">
        <v>2986</v>
      </c>
      <c r="L418" s="47">
        <v>0</v>
      </c>
      <c r="M418" s="47" t="s">
        <v>834</v>
      </c>
      <c r="N418" s="47"/>
      <c r="O418" s="47">
        <v>2016</v>
      </c>
      <c r="P418" s="47">
        <v>26</v>
      </c>
      <c r="Q418" s="47">
        <v>3</v>
      </c>
      <c r="R418" s="47">
        <v>161</v>
      </c>
      <c r="S418" s="47">
        <v>167</v>
      </c>
      <c r="U418" s="29"/>
    </row>
    <row r="419" spans="1:57">
      <c r="A419" s="23" t="s">
        <v>1986</v>
      </c>
      <c r="B419" s="23" t="s">
        <v>1987</v>
      </c>
      <c r="C419" s="23" t="s">
        <v>185</v>
      </c>
      <c r="D419" s="47" t="s">
        <v>19</v>
      </c>
      <c r="E419" s="47">
        <f>VLOOKUP(M419,Revistas!$B$2:$H$64092,2,FALSE)</f>
        <v>4.3170000000000002</v>
      </c>
      <c r="F419" s="47" t="str">
        <f>VLOOKUP(M419,Revistas!$B$2:$H$64092,3,FALSE)</f>
        <v>Q1</v>
      </c>
      <c r="G419" s="47" t="str">
        <f>VLOOKUP(M419,Revistas!$B$2:$H$64092,4,FALSE)</f>
        <v>DERMATOLOGY - SCIE</v>
      </c>
      <c r="H419" s="47" t="str">
        <f>VLOOKUP(M419,Revistas!$B$2:$H$64092,5,FALSE)</f>
        <v>61/5</v>
      </c>
      <c r="I419" s="47" t="str">
        <f>VLOOKUP(M419,Revistas!$B$2:$H$64092,6,FALSE)</f>
        <v>SI</v>
      </c>
      <c r="J419" s="47" t="s">
        <v>1988</v>
      </c>
      <c r="K419" s="47" t="s">
        <v>1989</v>
      </c>
      <c r="L419" s="47">
        <v>0</v>
      </c>
      <c r="M419" s="47" t="s">
        <v>188</v>
      </c>
      <c r="N419" s="47" t="s">
        <v>99</v>
      </c>
      <c r="O419" s="47">
        <v>2016</v>
      </c>
      <c r="P419" s="47">
        <v>175</v>
      </c>
      <c r="Q419" s="47">
        <v>3</v>
      </c>
      <c r="R419" s="47">
        <v>604</v>
      </c>
      <c r="S419" s="47">
        <v>607</v>
      </c>
    </row>
    <row r="420" spans="1:57">
      <c r="A420" s="23" t="s">
        <v>285</v>
      </c>
      <c r="B420" s="23" t="s">
        <v>286</v>
      </c>
      <c r="C420" s="23" t="s">
        <v>287</v>
      </c>
      <c r="D420" s="47" t="s">
        <v>19</v>
      </c>
      <c r="E420" s="47">
        <f>VLOOKUP(M420,Revistas!$B$2:$H$64092,2,FALSE)</f>
        <v>3.359</v>
      </c>
      <c r="F420" s="47" t="str">
        <f>VLOOKUP(M420,Revistas!$B$2:$H$64092,3,FALSE)</f>
        <v>Q1</v>
      </c>
      <c r="G420" s="47" t="str">
        <f>VLOOKUP(M420,Revistas!$B$2:$H$64092,4,FALSE)</f>
        <v>PERIPHERAL VASCULAR DISEASE - SCIE;</v>
      </c>
      <c r="H420" s="47" t="str">
        <f>VLOOKUP(M420,Revistas!$B$2:$H$64092,5,FALSE)</f>
        <v>15/63</v>
      </c>
      <c r="I420" s="47" t="str">
        <f>VLOOKUP(M420,Revistas!$B$2:$H$64092,6,FALSE)</f>
        <v>NO</v>
      </c>
      <c r="J420" s="47" t="s">
        <v>288</v>
      </c>
      <c r="K420" s="47" t="s">
        <v>289</v>
      </c>
      <c r="L420" s="47">
        <v>1</v>
      </c>
      <c r="M420" s="47" t="s">
        <v>290</v>
      </c>
      <c r="N420" s="47"/>
      <c r="O420" s="47">
        <v>2016</v>
      </c>
      <c r="P420" s="47">
        <v>41</v>
      </c>
      <c r="Q420" s="47" t="s">
        <v>7185</v>
      </c>
      <c r="R420" s="47">
        <v>313</v>
      </c>
      <c r="S420" s="47">
        <v>321</v>
      </c>
    </row>
    <row r="421" spans="1:57">
      <c r="A421" s="23" t="s">
        <v>2749</v>
      </c>
      <c r="B421" s="23" t="s">
        <v>2750</v>
      </c>
      <c r="C421" s="23" t="s">
        <v>178</v>
      </c>
      <c r="D421" s="47" t="s">
        <v>19</v>
      </c>
      <c r="E421" s="47">
        <f>VLOOKUP(M421,Revistas!$B$2:$H$64092,2,FALSE)</f>
        <v>3.0569999999999999</v>
      </c>
      <c r="F421" s="47" t="str">
        <f>VLOOKUP(M421,Revistas!$B$2:$H$64092,3,FALSE)</f>
        <v>Q1</v>
      </c>
      <c r="G421" s="47" t="str">
        <f>VLOOKUP(M421,Revistas!$B$2:$H$64092,4,FALSE)</f>
        <v>MULTIDISCIPLINARY SCIENCES - SCIE</v>
      </c>
      <c r="H421" s="47" t="str">
        <f>VLOOKUP(M421,Revistas!$B$2:$H$64092,5,FALSE)</f>
        <v>63/11</v>
      </c>
      <c r="I421" s="47" t="str">
        <f>VLOOKUP(M421,Revistas!$B$2:$H$64092,6,FALSE)</f>
        <v>NO</v>
      </c>
      <c r="J421" s="47" t="s">
        <v>2751</v>
      </c>
      <c r="K421" s="47" t="s">
        <v>2752</v>
      </c>
      <c r="L421" s="47">
        <v>0</v>
      </c>
      <c r="M421" s="47" t="s">
        <v>181</v>
      </c>
      <c r="N421" s="48">
        <v>44593</v>
      </c>
      <c r="O421" s="47">
        <v>2016</v>
      </c>
      <c r="P421" s="47">
        <v>11</v>
      </c>
      <c r="Q421" s="47">
        <v>2</v>
      </c>
      <c r="R421" s="47"/>
      <c r="S421" s="47" t="s">
        <v>2753</v>
      </c>
    </row>
    <row r="422" spans="1:57">
      <c r="A422" s="23" t="s">
        <v>2758</v>
      </c>
      <c r="B422" s="23" t="s">
        <v>2759</v>
      </c>
      <c r="C422" s="23" t="s">
        <v>2760</v>
      </c>
      <c r="D422" s="47" t="s">
        <v>19</v>
      </c>
      <c r="E422" s="47">
        <f>VLOOKUP(M422,Revistas!$B$2:$H$64092,2,FALSE)</f>
        <v>4.47</v>
      </c>
      <c r="F422" s="47" t="str">
        <f>VLOOKUP(M422,Revistas!$B$2:$H$64092,3,FALSE)</f>
        <v>Q1</v>
      </c>
      <c r="G422" s="47" t="str">
        <f>VLOOKUP(M422,Revistas!$B$2:$H$64092,4,FALSE)</f>
        <v>GASTROENTEROLOGY &amp; HEPATOLOGY - SCIE</v>
      </c>
      <c r="H422" s="47" t="str">
        <f>VLOOKUP(M422,Revistas!$B$2:$H$64092,5,FALSE)</f>
        <v>13/79</v>
      </c>
      <c r="I422" s="47" t="str">
        <f>VLOOKUP(M422,Revistas!$B$2:$H$64092,6,FALSE)</f>
        <v>NO</v>
      </c>
      <c r="J422" s="47" t="s">
        <v>2761</v>
      </c>
      <c r="K422" s="47" t="s">
        <v>2762</v>
      </c>
      <c r="L422" s="47">
        <v>2</v>
      </c>
      <c r="M422" s="47" t="s">
        <v>2763</v>
      </c>
      <c r="N422" s="47" t="s">
        <v>240</v>
      </c>
      <c r="O422" s="47">
        <v>2016</v>
      </c>
      <c r="P422" s="47">
        <v>36</v>
      </c>
      <c r="Q422" s="47">
        <v>2</v>
      </c>
      <c r="R422" s="47">
        <v>258</v>
      </c>
      <c r="S422" s="47">
        <v>267</v>
      </c>
    </row>
    <row r="423" spans="1:57">
      <c r="A423" s="23" t="s">
        <v>1081</v>
      </c>
      <c r="B423" s="23" t="s">
        <v>1082</v>
      </c>
      <c r="C423" s="23" t="s">
        <v>1083</v>
      </c>
      <c r="D423" s="47" t="s">
        <v>10</v>
      </c>
      <c r="E423" s="47">
        <f>VLOOKUP(M423,Revistas!$B$2:$H$64092,2,FALSE)</f>
        <v>2.6869999999999998</v>
      </c>
      <c r="F423" s="47" t="str">
        <f>VLOOKUP(M423,Revistas!$B$2:$H$64092,3,FALSE)</f>
        <v>Q1</v>
      </c>
      <c r="G423" s="47" t="str">
        <f>VLOOKUP(M423,Revistas!$B$2:$H$64092,4,FALSE)</f>
        <v>MEDICINE, GENERAL &amp; INTERNAL - SCIE;</v>
      </c>
      <c r="H423" s="47" t="str">
        <f>VLOOKUP(M423,Revistas!$B$2:$H$64092,5,FALSE)</f>
        <v>28/155</v>
      </c>
      <c r="I423" s="47" t="str">
        <f>VLOOKUP(M423,Revistas!$B$2:$H$64092,6,FALSE)</f>
        <v>NO</v>
      </c>
      <c r="J423" s="47" t="s">
        <v>1084</v>
      </c>
      <c r="K423" s="47" t="s">
        <v>1085</v>
      </c>
      <c r="L423" s="47">
        <v>1</v>
      </c>
      <c r="M423" s="47" t="s">
        <v>1086</v>
      </c>
      <c r="N423" s="47" t="s">
        <v>37</v>
      </c>
      <c r="O423" s="47">
        <v>2016</v>
      </c>
      <c r="P423" s="47">
        <v>46</v>
      </c>
      <c r="Q423" s="47">
        <v>1</v>
      </c>
      <c r="R423" s="47">
        <v>92</v>
      </c>
      <c r="S423" s="47">
        <v>98</v>
      </c>
    </row>
    <row r="424" spans="1:57">
      <c r="A424" s="23" t="s">
        <v>7422</v>
      </c>
      <c r="B424" s="23" t="s">
        <v>7423</v>
      </c>
      <c r="C424" s="23" t="s">
        <v>4578</v>
      </c>
      <c r="D424" s="47" t="s">
        <v>19</v>
      </c>
      <c r="E424" s="47" t="str">
        <f>VLOOKUP(M424,Revistas!$B$2:$H$64092,2,FALSE)</f>
        <v>NO TIENE</v>
      </c>
      <c r="F424" s="47" t="str">
        <f>VLOOKUP(M424,Revistas!$B$2:$H$64092,3,FALSE)</f>
        <v>NO TIENE</v>
      </c>
      <c r="G424" s="47" t="str">
        <f>VLOOKUP(M424,Revistas!$B$2:$H$64092,4,FALSE)</f>
        <v>NO TIENE</v>
      </c>
      <c r="H424" s="47" t="str">
        <f>VLOOKUP(M424,Revistas!$B$2:$H$64092,5,FALSE)</f>
        <v>NO TIENE</v>
      </c>
      <c r="I424" s="47" t="str">
        <f>VLOOKUP(M424,Revistas!$B$2:$H$64092,6,FALSE)</f>
        <v>NO</v>
      </c>
      <c r="J424" s="47" t="s">
        <v>7424</v>
      </c>
      <c r="K424" s="47" t="s">
        <v>7425</v>
      </c>
      <c r="L424" s="47">
        <v>0</v>
      </c>
      <c r="M424" s="47" t="s">
        <v>4579</v>
      </c>
      <c r="N424" s="47" t="s">
        <v>92</v>
      </c>
      <c r="O424" s="47">
        <v>2016</v>
      </c>
      <c r="P424" s="47">
        <v>68</v>
      </c>
      <c r="Q424" s="47">
        <v>5</v>
      </c>
      <c r="R424" s="47">
        <v>396</v>
      </c>
      <c r="S424" s="47">
        <v>404</v>
      </c>
    </row>
    <row r="425" spans="1:57">
      <c r="A425" s="23" t="s">
        <v>1018</v>
      </c>
      <c r="B425" s="23" t="s">
        <v>1019</v>
      </c>
      <c r="C425" s="23" t="s">
        <v>1020</v>
      </c>
      <c r="D425" s="47" t="s">
        <v>19</v>
      </c>
      <c r="E425" s="47">
        <f>VLOOKUP(M425,Revistas!$B$2:$H$64092,2,FALSE)</f>
        <v>4.282</v>
      </c>
      <c r="F425" s="47" t="str">
        <f>VLOOKUP(M425,Revistas!$B$2:$H$64092,3,FALSE)</f>
        <v>Q1</v>
      </c>
      <c r="G425" s="47" t="str">
        <f>VLOOKUP(M425,Revistas!$B$2:$H$64092,4,FALSE)</f>
        <v>CARDIAC &amp; CARDIOVASCULAR SYSTEMS - SCIE</v>
      </c>
      <c r="H425" s="47" t="str">
        <f>VLOOKUP(M425,Revistas!$B$2:$H$64092,5,FALSE)</f>
        <v>29/124</v>
      </c>
      <c r="I425" s="47" t="str">
        <f>VLOOKUP(M425,Revistas!$B$2:$H$64092,6,FALSE)</f>
        <v>NO</v>
      </c>
      <c r="J425" s="47" t="s">
        <v>1021</v>
      </c>
      <c r="K425" s="47" t="s">
        <v>1022</v>
      </c>
      <c r="L425" s="47">
        <v>1</v>
      </c>
      <c r="M425" s="47" t="s">
        <v>1023</v>
      </c>
      <c r="N425" s="47" t="s">
        <v>206</v>
      </c>
      <c r="O425" s="47">
        <v>2016</v>
      </c>
      <c r="P425" s="47">
        <v>9</v>
      </c>
      <c r="Q425" s="47">
        <v>3</v>
      </c>
      <c r="R425" s="47">
        <v>239</v>
      </c>
      <c r="S425" s="47" t="s">
        <v>1024</v>
      </c>
    </row>
    <row r="426" spans="1:57">
      <c r="A426" s="23" t="s">
        <v>3499</v>
      </c>
      <c r="B426" s="23" t="s">
        <v>3500</v>
      </c>
      <c r="C426" s="23" t="s">
        <v>3444</v>
      </c>
      <c r="D426" s="47" t="s">
        <v>103</v>
      </c>
      <c r="E426" s="47">
        <f>VLOOKUP(M426,Revistas!$B$2:$H$64092,2,FALSE)</f>
        <v>20.981999999999999</v>
      </c>
      <c r="F426" s="47" t="str">
        <f>VLOOKUP(M426,Revistas!$B$2:$H$64092,3,FALSE)</f>
        <v>Q1</v>
      </c>
      <c r="G426" s="47" t="str">
        <f>VLOOKUP(M426,Revistas!$B$2:$H$64092,4,FALSE)</f>
        <v>ONCOLOGY - SCIE</v>
      </c>
      <c r="H426" s="47" t="str">
        <f>VLOOKUP(M426,Revistas!$B$2:$H$64092,5,FALSE)</f>
        <v>5/213</v>
      </c>
      <c r="I426" s="47" t="str">
        <f>VLOOKUP(M426,Revistas!$B$2:$H$64092,6,FALSE)</f>
        <v>SI</v>
      </c>
      <c r="J426" s="47" t="s">
        <v>3501</v>
      </c>
      <c r="K426" s="47"/>
      <c r="L426" s="47">
        <v>0</v>
      </c>
      <c r="M426" s="47" t="s">
        <v>3447</v>
      </c>
      <c r="N426" s="48">
        <v>36923</v>
      </c>
      <c r="O426" s="47">
        <v>2016</v>
      </c>
      <c r="P426" s="47">
        <v>34</v>
      </c>
      <c r="Q426" s="47">
        <v>4</v>
      </c>
      <c r="R426" s="47"/>
      <c r="S426" s="47"/>
    </row>
    <row r="427" spans="1:57">
      <c r="A427" s="23" t="s">
        <v>3256</v>
      </c>
      <c r="B427" s="23" t="s">
        <v>3257</v>
      </c>
      <c r="C427" s="23" t="s">
        <v>3180</v>
      </c>
      <c r="D427" s="47" t="s">
        <v>215</v>
      </c>
      <c r="E427" s="47">
        <f>VLOOKUP(M427,Revistas!$B$2:$H$64092,2,FALSE)</f>
        <v>2.4769999999999999</v>
      </c>
      <c r="F427" s="47" t="str">
        <f>VLOOKUP(M427,Revistas!$B$2:$H$64092,3,FALSE)</f>
        <v>Q2</v>
      </c>
      <c r="G427" s="47" t="str">
        <f>VLOOKUP(M427,Revistas!$B$2:$H$64092,4,FALSE)</f>
        <v>ENDOCRINOLOGY &amp; METABOLISM - SCIE</v>
      </c>
      <c r="H427" s="47" t="str">
        <f>VLOOKUP(M427,Revistas!$B$2:$H$64092,5,FALSE)</f>
        <v>44/133</v>
      </c>
      <c r="I427" s="47" t="str">
        <f>VLOOKUP(M427,Revistas!$B$2:$H$64092,6,FALSE)</f>
        <v>NO</v>
      </c>
      <c r="J427" s="47" t="s">
        <v>3258</v>
      </c>
      <c r="K427" s="47" t="s">
        <v>3259</v>
      </c>
      <c r="L427" s="47">
        <v>2</v>
      </c>
      <c r="M427" s="47" t="s">
        <v>3183</v>
      </c>
      <c r="N427" s="47" t="s">
        <v>75</v>
      </c>
      <c r="O427" s="47">
        <v>2016</v>
      </c>
      <c r="P427" s="47">
        <v>85</v>
      </c>
      <c r="Q427" s="47">
        <v>4</v>
      </c>
      <c r="R427" s="47">
        <v>673</v>
      </c>
      <c r="S427" s="47">
        <v>675</v>
      </c>
    </row>
    <row r="428" spans="1:57">
      <c r="A428" s="23" t="s">
        <v>7275</v>
      </c>
      <c r="B428" s="23" t="s">
        <v>7276</v>
      </c>
      <c r="C428" s="23" t="s">
        <v>7277</v>
      </c>
      <c r="D428" s="47" t="s">
        <v>19</v>
      </c>
      <c r="E428" s="47">
        <f>VLOOKUP(M428,Revistas!$B$2:$H$64092,2,FALSE)</f>
        <v>1.127</v>
      </c>
      <c r="F428" s="47" t="str">
        <f>VLOOKUP(M428,Revistas!$B$2:$H$64092,3,FALSE)</f>
        <v>Q3</v>
      </c>
      <c r="G428" s="47" t="str">
        <f>VLOOKUP(M428,Revistas!$B$2:$H$64092,4,FALSE)</f>
        <v>ORTHOPEDICS - SCIE</v>
      </c>
      <c r="H428" s="47" t="str">
        <f>VLOOKUP(M428,Revistas!$B$2:$H$64092,5,FALSE)</f>
        <v>47/74</v>
      </c>
      <c r="I428" s="47" t="str">
        <f>VLOOKUP(M428,Revistas!$B$2:$H$64092,6,FALSE)</f>
        <v>NO</v>
      </c>
      <c r="J428" s="47" t="s">
        <v>7278</v>
      </c>
      <c r="K428" s="47" t="s">
        <v>7279</v>
      </c>
      <c r="L428" s="47">
        <v>0</v>
      </c>
      <c r="M428" s="47" t="s">
        <v>7280</v>
      </c>
      <c r="N428" s="47" t="s">
        <v>462</v>
      </c>
      <c r="O428" s="47">
        <v>2016</v>
      </c>
      <c r="P428" s="47">
        <v>7</v>
      </c>
      <c r="Q428" s="47">
        <v>2</v>
      </c>
      <c r="R428" s="47">
        <v>149</v>
      </c>
      <c r="S428" s="47">
        <v>156</v>
      </c>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row>
    <row r="429" spans="1:57">
      <c r="A429" s="23" t="s">
        <v>2122</v>
      </c>
      <c r="B429" s="23" t="s">
        <v>2123</v>
      </c>
      <c r="C429" s="23" t="s">
        <v>2118</v>
      </c>
      <c r="D429" s="47" t="s">
        <v>103</v>
      </c>
      <c r="E429" s="47">
        <f>VLOOKUP(M429,Revistas!$B$2:$H$64092,2,FALSE)</f>
        <v>2.6339999999999999</v>
      </c>
      <c r="F429" s="47" t="str">
        <f>VLOOKUP(M429,Revistas!$B$2:$H$64092,3,FALSE)</f>
        <v>Q1</v>
      </c>
      <c r="G429" s="47" t="str">
        <f>VLOOKUP(M429,Revistas!$B$2:$H$64092,4,FALSE)</f>
        <v>PEDIATRICS - SCIE;</v>
      </c>
      <c r="H429" s="47" t="str">
        <f>VLOOKUP(M429,Revistas!$B$2:$H$64092,5,FALSE)</f>
        <v>20/120</v>
      </c>
      <c r="I429" s="47" t="str">
        <f>VLOOKUP(M429,Revistas!$B$2:$H$64092,6,FALSE)</f>
        <v>NO</v>
      </c>
      <c r="J429" s="47" t="s">
        <v>2124</v>
      </c>
      <c r="K429" s="47"/>
      <c r="L429" s="47">
        <v>0</v>
      </c>
      <c r="M429" s="47" t="s">
        <v>2120</v>
      </c>
      <c r="N429" s="47" t="s">
        <v>548</v>
      </c>
      <c r="O429" s="47">
        <v>2016</v>
      </c>
      <c r="P429" s="47">
        <v>63</v>
      </c>
      <c r="Q429" s="47"/>
      <c r="R429" s="47" t="s">
        <v>2125</v>
      </c>
      <c r="S429" s="47" t="s">
        <v>2125</v>
      </c>
    </row>
    <row r="430" spans="1:57">
      <c r="A430" s="23" t="s">
        <v>2116</v>
      </c>
      <c r="B430" s="23" t="s">
        <v>2117</v>
      </c>
      <c r="C430" s="23" t="s">
        <v>2118</v>
      </c>
      <c r="D430" s="47" t="s">
        <v>103</v>
      </c>
      <c r="E430" s="47">
        <f>VLOOKUP(M430,Revistas!$B$2:$H$64092,2,FALSE)</f>
        <v>2.6339999999999999</v>
      </c>
      <c r="F430" s="47" t="str">
        <f>VLOOKUP(M430,Revistas!$B$2:$H$64092,3,FALSE)</f>
        <v>Q1</v>
      </c>
      <c r="G430" s="47" t="str">
        <f>VLOOKUP(M430,Revistas!$B$2:$H$64092,4,FALSE)</f>
        <v>PEDIATRICS - SCIE;</v>
      </c>
      <c r="H430" s="47" t="str">
        <f>VLOOKUP(M430,Revistas!$B$2:$H$64092,5,FALSE)</f>
        <v>20/120</v>
      </c>
      <c r="I430" s="47" t="str">
        <f>VLOOKUP(M430,Revistas!$B$2:$H$64092,6,FALSE)</f>
        <v>NO</v>
      </c>
      <c r="J430" s="47" t="s">
        <v>2119</v>
      </c>
      <c r="K430" s="47"/>
      <c r="L430" s="47">
        <v>0</v>
      </c>
      <c r="M430" s="47" t="s">
        <v>2120</v>
      </c>
      <c r="N430" s="47" t="s">
        <v>548</v>
      </c>
      <c r="O430" s="47">
        <v>2016</v>
      </c>
      <c r="P430" s="47">
        <v>63</v>
      </c>
      <c r="Q430" s="47"/>
      <c r="R430" s="47" t="s">
        <v>7178</v>
      </c>
      <c r="S430" s="47">
        <v>188</v>
      </c>
    </row>
    <row r="431" spans="1:57">
      <c r="A431" s="23" t="s">
        <v>1484</v>
      </c>
      <c r="B431" s="23" t="s">
        <v>1485</v>
      </c>
      <c r="C431" s="23" t="s">
        <v>1486</v>
      </c>
      <c r="D431" s="47" t="s">
        <v>19</v>
      </c>
      <c r="E431" s="47">
        <f>VLOOKUP(M431,Revistas!$B$2:$H$64092,2,FALSE)</f>
        <v>9.9190000000000005</v>
      </c>
      <c r="F431" s="47" t="str">
        <f>VLOOKUP(M431,Revistas!$B$2:$H$64092,3,FALSE)</f>
        <v>Q1</v>
      </c>
      <c r="G431" s="47" t="str">
        <f>VLOOKUP(M431,Revistas!$B$2:$H$64092,4,FALSE)</f>
        <v>PHARMACOLOGY &amp; PHARMACY - SCIE;</v>
      </c>
      <c r="H431" s="47" t="str">
        <f>VLOOKUP(M431,Revistas!$B$2:$H$64092,5,FALSE)</f>
        <v>20/255</v>
      </c>
      <c r="I431" s="47" t="str">
        <f>VLOOKUP(M431,Revistas!$B$2:$H$64092,6,FALSE)</f>
        <v>SI</v>
      </c>
      <c r="J431" s="47" t="s">
        <v>1487</v>
      </c>
      <c r="K431" s="47" t="s">
        <v>1488</v>
      </c>
      <c r="L431" s="47">
        <v>5</v>
      </c>
      <c r="M431" s="47" t="s">
        <v>1489</v>
      </c>
      <c r="N431" s="47" t="s">
        <v>189</v>
      </c>
      <c r="O431" s="47">
        <v>2016</v>
      </c>
      <c r="P431" s="47">
        <v>71</v>
      </c>
      <c r="Q431" s="47">
        <v>6</v>
      </c>
      <c r="R431" s="47">
        <v>1672</v>
      </c>
      <c r="S431" s="47">
        <v>1680</v>
      </c>
      <c r="AZ431" s="29"/>
      <c r="BA431" s="29"/>
      <c r="BB431" s="29"/>
      <c r="BC431" s="29"/>
      <c r="BD431" s="29"/>
      <c r="BE431" s="29"/>
    </row>
    <row r="432" spans="1:57">
      <c r="A432" s="23" t="s">
        <v>1454</v>
      </c>
      <c r="B432" s="23" t="s">
        <v>1455</v>
      </c>
      <c r="C432" s="23" t="s">
        <v>1456</v>
      </c>
      <c r="D432" s="47" t="s">
        <v>19</v>
      </c>
      <c r="E432" s="47">
        <f>VLOOKUP(M432,Revistas!$B$2:$H$64092,2,FALSE)</f>
        <v>4.415</v>
      </c>
      <c r="F432" s="47" t="str">
        <f>VLOOKUP(M432,Revistas!$B$2:$H$64092,3,FALSE)</f>
        <v>Q1</v>
      </c>
      <c r="G432" s="47" t="str">
        <f>VLOOKUP(M432,Revistas!$B$2:$H$64092,4,FALSE)</f>
        <v>PHARMACOLOGY &amp; PHARMACY - SCIE;</v>
      </c>
      <c r="H432" s="47" t="str">
        <f>VLOOKUP(M432,Revistas!$B$2:$H$64092,5,FALSE)</f>
        <v>34/255</v>
      </c>
      <c r="I432" s="47" t="str">
        <f>VLOOKUP(M432,Revistas!$B$2:$H$64092,6,FALSE)</f>
        <v>NO</v>
      </c>
      <c r="J432" s="47" t="s">
        <v>1457</v>
      </c>
      <c r="K432" s="47" t="s">
        <v>1458</v>
      </c>
      <c r="L432" s="47">
        <v>7</v>
      </c>
      <c r="M432" s="47" t="s">
        <v>1459</v>
      </c>
      <c r="N432" s="47" t="s">
        <v>153</v>
      </c>
      <c r="O432" s="47">
        <v>2016</v>
      </c>
      <c r="P432" s="47">
        <v>60</v>
      </c>
      <c r="Q432" s="47">
        <v>7</v>
      </c>
      <c r="R432" s="47">
        <v>4159</v>
      </c>
      <c r="S432" s="47">
        <v>4169</v>
      </c>
    </row>
    <row r="433" spans="1:57">
      <c r="A433" s="23" t="s">
        <v>726</v>
      </c>
      <c r="B433" s="23" t="s">
        <v>727</v>
      </c>
      <c r="C433" s="23" t="s">
        <v>593</v>
      </c>
      <c r="D433" s="47" t="s">
        <v>19</v>
      </c>
      <c r="E433" s="47">
        <f>VLOOKUP(M433,Revistas!$B$2:$H$64092,2,FALSE)</f>
        <v>15.064</v>
      </c>
      <c r="F433" s="47" t="str">
        <f>VLOOKUP(M433,Revistas!$B$2:$H$64092,3,FALSE)</f>
        <v>Q1</v>
      </c>
      <c r="G433" s="47" t="str">
        <f>VLOOKUP(M433,Revistas!$B$2:$H$64092,4,FALSE)</f>
        <v>CARDIAC &amp; CARDIOVASCULAR SYSTEMS - SCIE</v>
      </c>
      <c r="H433" s="47" t="str">
        <f>VLOOKUP(M433,Revistas!$B$2:$H$64092,5,FALSE)</f>
        <v>3/124</v>
      </c>
      <c r="I433" s="47" t="str">
        <f>VLOOKUP(M433,Revistas!$B$2:$H$64092,6,FALSE)</f>
        <v>SI</v>
      </c>
      <c r="J433" s="47" t="s">
        <v>728</v>
      </c>
      <c r="K433" s="47" t="s">
        <v>729</v>
      </c>
      <c r="L433" s="47">
        <v>5</v>
      </c>
      <c r="M433" s="47" t="s">
        <v>595</v>
      </c>
      <c r="N433" s="47" t="s">
        <v>462</v>
      </c>
      <c r="O433" s="47">
        <v>2016</v>
      </c>
      <c r="P433" s="47">
        <v>37</v>
      </c>
      <c r="Q433" s="47">
        <v>16</v>
      </c>
      <c r="R433" s="47">
        <v>1325</v>
      </c>
      <c r="S433" s="47">
        <v>1333</v>
      </c>
      <c r="AZ433" s="29"/>
      <c r="BA433" s="29"/>
      <c r="BB433" s="29"/>
      <c r="BC433" s="29"/>
      <c r="BD433" s="29"/>
      <c r="BE433" s="29"/>
    </row>
    <row r="434" spans="1:57">
      <c r="A434" s="23" t="s">
        <v>3761</v>
      </c>
      <c r="B434" s="23" t="s">
        <v>3762</v>
      </c>
      <c r="C434" s="23" t="s">
        <v>3674</v>
      </c>
      <c r="D434" s="47" t="s">
        <v>19</v>
      </c>
      <c r="E434" s="47" t="str">
        <f>VLOOKUP(M434,Revistas!$B$2:$H$64092,2,FALSE)</f>
        <v>NO TIENE</v>
      </c>
      <c r="F434" s="47" t="str">
        <f>VLOOKUP(M434,Revistas!$B$2:$H$64092,3,FALSE)</f>
        <v>NO TIENE</v>
      </c>
      <c r="G434" s="47" t="str">
        <f>VLOOKUP(M434,Revistas!$B$2:$H$64092,4,FALSE)</f>
        <v>NO TIENE</v>
      </c>
      <c r="H434" s="47" t="str">
        <f>VLOOKUP(M434,Revistas!$B$2:$H$64092,5,FALSE)</f>
        <v>NO TIENE</v>
      </c>
      <c r="I434" s="47" t="str">
        <f>VLOOKUP(M434,Revistas!$B$2:$H$64092,6,FALSE)</f>
        <v>NO</v>
      </c>
      <c r="J434" s="47" t="s">
        <v>3763</v>
      </c>
      <c r="K434" s="47" t="s">
        <v>3764</v>
      </c>
      <c r="L434" s="47">
        <v>1</v>
      </c>
      <c r="M434" s="47" t="s">
        <v>3677</v>
      </c>
      <c r="N434" s="47" t="s">
        <v>127</v>
      </c>
      <c r="O434" s="47">
        <v>2016</v>
      </c>
      <c r="P434" s="47">
        <v>10</v>
      </c>
      <c r="Q434" s="47"/>
      <c r="R434" s="47">
        <v>137</v>
      </c>
      <c r="S434" s="47">
        <v>149</v>
      </c>
    </row>
    <row r="435" spans="1:57">
      <c r="A435" s="23" t="s">
        <v>2517</v>
      </c>
      <c r="B435" s="23" t="s">
        <v>2518</v>
      </c>
      <c r="C435" s="23" t="s">
        <v>2519</v>
      </c>
      <c r="D435" s="47" t="s">
        <v>10</v>
      </c>
      <c r="E435" s="47">
        <f>VLOOKUP(M435,Revistas!$B$2:$H$64092,2,FALSE)</f>
        <v>4.798</v>
      </c>
      <c r="F435" s="47" t="str">
        <f>VLOOKUP(M435,Revistas!$B$2:$H$64092,3,FALSE)</f>
        <v>Q1</v>
      </c>
      <c r="G435" s="47" t="str">
        <f>VLOOKUP(M435,Revistas!$B$2:$H$64092,4,FALSE)</f>
        <v>PHARMACOLOGY &amp; PHARMACY - SCIE</v>
      </c>
      <c r="H435" s="47" t="str">
        <f>VLOOKUP(M435,Revistas!$B$2:$H$64092,5,FALSE)</f>
        <v>28/255</v>
      </c>
      <c r="I435" s="47" t="str">
        <f>VLOOKUP(M435,Revistas!$B$2:$H$64092,6,FALSE)</f>
        <v>NO</v>
      </c>
      <c r="J435" s="47" t="s">
        <v>2520</v>
      </c>
      <c r="K435" s="47" t="s">
        <v>2521</v>
      </c>
      <c r="L435" s="47">
        <v>2</v>
      </c>
      <c r="M435" s="47" t="s">
        <v>2522</v>
      </c>
      <c r="N435" s="47" t="s">
        <v>1552</v>
      </c>
      <c r="O435" s="47">
        <v>2016</v>
      </c>
      <c r="P435" s="47">
        <v>20</v>
      </c>
      <c r="Q435" s="47">
        <v>1</v>
      </c>
      <c r="R435" s="47">
        <v>89</v>
      </c>
      <c r="S435" s="47">
        <v>105</v>
      </c>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row>
    <row r="436" spans="1:57">
      <c r="A436" s="23" t="s">
        <v>2478</v>
      </c>
      <c r="B436" s="23" t="s">
        <v>2479</v>
      </c>
      <c r="C436" s="23" t="s">
        <v>1323</v>
      </c>
      <c r="D436" s="47" t="s">
        <v>103</v>
      </c>
      <c r="E436" s="47">
        <f>VLOOKUP(M436,Revistas!$B$2:$H$64092,2,FALSE)</f>
        <v>4.085</v>
      </c>
      <c r="F436" s="47" t="str">
        <f>VLOOKUP(M436,Revistas!$B$2:$H$64092,3,FALSE)</f>
        <v>Q1</v>
      </c>
      <c r="G436" s="47" t="str">
        <f>VLOOKUP(M436,Revistas!$B$2:$H$64092,4,FALSE)</f>
        <v>UROLOGY &amp; NEPHROLOGY - SCIE;</v>
      </c>
      <c r="H436" s="47" t="str">
        <f>VLOOKUP(M436,Revistas!$B$2:$H$64092,5,FALSE)</f>
        <v>77/11</v>
      </c>
      <c r="I436" s="47" t="str">
        <f>VLOOKUP(M436,Revistas!$B$2:$H$64092,6,FALSE)</f>
        <v>NO</v>
      </c>
      <c r="J436" s="47" t="s">
        <v>2480</v>
      </c>
      <c r="K436" s="47"/>
      <c r="L436" s="47">
        <v>0</v>
      </c>
      <c r="M436" s="47" t="s">
        <v>1325</v>
      </c>
      <c r="N436" s="47" t="s">
        <v>206</v>
      </c>
      <c r="O436" s="47">
        <v>2016</v>
      </c>
      <c r="P436" s="47">
        <v>31</v>
      </c>
      <c r="Q436" s="47"/>
      <c r="R436" s="47">
        <v>344</v>
      </c>
      <c r="S436" s="47">
        <v>344</v>
      </c>
    </row>
    <row r="437" spans="1:57">
      <c r="A437" s="23" t="s">
        <v>2427</v>
      </c>
      <c r="B437" s="23" t="s">
        <v>2428</v>
      </c>
      <c r="C437" s="23" t="s">
        <v>2429</v>
      </c>
      <c r="D437" s="47" t="s">
        <v>19</v>
      </c>
      <c r="E437" s="47">
        <f>VLOOKUP(M437,Revistas!$B$2:$H$64092,2,FALSE)</f>
        <v>5.3780000000000001</v>
      </c>
      <c r="F437" s="47" t="str">
        <f>VLOOKUP(M437,Revistas!$B$2:$H$64092,3,FALSE)</f>
        <v>Q1</v>
      </c>
      <c r="G437" s="47" t="str">
        <f>VLOOKUP(M437,Revistas!$B$2:$H$64092,4,FALSE)</f>
        <v>CELL BIOLOGY - SCIE</v>
      </c>
      <c r="H437" s="47" t="str">
        <f>VLOOKUP(M437,Revistas!$B$2:$H$64092,5,FALSE)</f>
        <v>38/187</v>
      </c>
      <c r="I437" s="47" t="str">
        <f>VLOOKUP(M437,Revistas!$B$2:$H$64092,6,FALSE)</f>
        <v>NO</v>
      </c>
      <c r="J437" s="47" t="s">
        <v>2430</v>
      </c>
      <c r="K437" s="47" t="s">
        <v>2431</v>
      </c>
      <c r="L437" s="47">
        <v>1</v>
      </c>
      <c r="M437" s="47" t="s">
        <v>2432</v>
      </c>
      <c r="N437" s="47" t="s">
        <v>153</v>
      </c>
      <c r="O437" s="47">
        <v>2016</v>
      </c>
      <c r="P437" s="47">
        <v>7</v>
      </c>
      <c r="Q437" s="47"/>
      <c r="R437" s="47"/>
      <c r="S437" s="47" t="s">
        <v>7190</v>
      </c>
    </row>
    <row r="438" spans="1:57">
      <c r="A438" s="23" t="s">
        <v>2712</v>
      </c>
      <c r="B438" s="23" t="s">
        <v>2713</v>
      </c>
      <c r="C438" s="23" t="s">
        <v>2675</v>
      </c>
      <c r="D438" s="47" t="s">
        <v>19</v>
      </c>
      <c r="E438" s="47">
        <f>VLOOKUP(M438,Revistas!$B$2:$H$64092,2,FALSE)</f>
        <v>3.2290000000000001</v>
      </c>
      <c r="F438" s="47" t="str">
        <f>VLOOKUP(M438,Revistas!$B$2:$H$64092,3,FALSE)</f>
        <v>Q2</v>
      </c>
      <c r="G438" s="47" t="str">
        <f>VLOOKUP(M438,Revistas!$B$2:$H$64092,4,FALSE)</f>
        <v>RHEUMATOLOGY - SCIE</v>
      </c>
      <c r="H438" s="47" t="str">
        <f>VLOOKUP(M438,Revistas!$B$2:$H$64092,5,FALSE)</f>
        <v>32/12</v>
      </c>
      <c r="I438" s="47" t="str">
        <f>VLOOKUP(M438,Revistas!$B$2:$H$64092,6,FALSE)</f>
        <v>NO</v>
      </c>
      <c r="J438" s="47" t="s">
        <v>2714</v>
      </c>
      <c r="K438" s="47" t="s">
        <v>2715</v>
      </c>
      <c r="L438" s="47">
        <v>2</v>
      </c>
      <c r="M438" s="47" t="s">
        <v>2678</v>
      </c>
      <c r="N438" s="47" t="s">
        <v>240</v>
      </c>
      <c r="O438" s="47">
        <v>2016</v>
      </c>
      <c r="P438" s="47">
        <v>68</v>
      </c>
      <c r="Q438" s="47">
        <v>2</v>
      </c>
      <c r="R438" s="47">
        <v>228</v>
      </c>
      <c r="S438" s="47">
        <v>236</v>
      </c>
    </row>
    <row r="439" spans="1:57">
      <c r="A439" s="23" t="s">
        <v>3743</v>
      </c>
      <c r="B439" s="23" t="s">
        <v>3744</v>
      </c>
      <c r="C439" s="23" t="s">
        <v>481</v>
      </c>
      <c r="D439" s="47" t="s">
        <v>19</v>
      </c>
      <c r="E439" s="47">
        <f>VLOOKUP(M439,Revistas!$B$2:$H$64092,2,FALSE)</f>
        <v>5.008</v>
      </c>
      <c r="F439" s="47" t="str">
        <f>VLOOKUP(M439,Revistas!$B$2:$H$64092,3,FALSE)</f>
        <v>Q1</v>
      </c>
      <c r="G439" s="47" t="str">
        <f>VLOOKUP(M439,Revistas!$B$2:$H$64092,4,FALSE)</f>
        <v>CELL BIOLOGY - SCIE;</v>
      </c>
      <c r="H439" s="47" t="str">
        <f>VLOOKUP(M439,Revistas!$B$2:$H$64092,5,FALSE)</f>
        <v>43/187</v>
      </c>
      <c r="I439" s="47" t="str">
        <f>VLOOKUP(M439,Revistas!$B$2:$H$64092,6,FALSE)</f>
        <v>NO</v>
      </c>
      <c r="J439" s="47" t="s">
        <v>3745</v>
      </c>
      <c r="K439" s="47" t="s">
        <v>3746</v>
      </c>
      <c r="L439" s="47">
        <v>0</v>
      </c>
      <c r="M439" s="47" t="s">
        <v>484</v>
      </c>
      <c r="N439" s="47" t="s">
        <v>3747</v>
      </c>
      <c r="O439" s="47">
        <v>2016</v>
      </c>
      <c r="P439" s="47">
        <v>7</v>
      </c>
      <c r="Q439" s="47">
        <v>35</v>
      </c>
      <c r="R439" s="47">
        <v>56295</v>
      </c>
      <c r="S439" s="47">
        <v>56308</v>
      </c>
    </row>
    <row r="440" spans="1:57">
      <c r="A440" s="23" t="s">
        <v>990</v>
      </c>
      <c r="B440" s="23" t="s">
        <v>991</v>
      </c>
      <c r="C440" s="23" t="s">
        <v>992</v>
      </c>
      <c r="D440" s="47" t="s">
        <v>19</v>
      </c>
      <c r="E440" s="47">
        <f>VLOOKUP(M440,Revistas!$B$2:$H$64092,2,FALSE)</f>
        <v>3.3109999999999999</v>
      </c>
      <c r="F440" s="47" t="str">
        <f>VLOOKUP(M440,Revistas!$B$2:$H$64092,3,FALSE)</f>
        <v>Q2</v>
      </c>
      <c r="G440" s="47" t="str">
        <f>VLOOKUP(M440,Revistas!$B$2:$H$64092,4,FALSE)</f>
        <v>NUTRITION &amp; DIETETICS - SCIE</v>
      </c>
      <c r="H440" s="47" t="str">
        <f>VLOOKUP(M440,Revistas!$B$2:$H$64092,5,FALSE)</f>
        <v>23/80</v>
      </c>
      <c r="I440" s="47" t="str">
        <f>VLOOKUP(M440,Revistas!$B$2:$H$64092,6,FALSE)</f>
        <v>NO</v>
      </c>
      <c r="J440" s="47" t="s">
        <v>993</v>
      </c>
      <c r="K440" s="47" t="s">
        <v>994</v>
      </c>
      <c r="L440" s="47">
        <v>1</v>
      </c>
      <c r="M440" s="47" t="s">
        <v>995</v>
      </c>
      <c r="N440" s="48">
        <v>41791</v>
      </c>
      <c r="O440" s="47">
        <v>2016</v>
      </c>
      <c r="P440" s="47">
        <v>115</v>
      </c>
      <c r="Q440" s="47">
        <v>11</v>
      </c>
      <c r="R440" s="47">
        <v>2003</v>
      </c>
      <c r="S440" s="47">
        <v>2010</v>
      </c>
    </row>
    <row r="441" spans="1:57">
      <c r="A441" s="23" t="s">
        <v>623</v>
      </c>
      <c r="B441" s="23" t="s">
        <v>624</v>
      </c>
      <c r="C441" s="23" t="s">
        <v>625</v>
      </c>
      <c r="D441" s="47" t="s">
        <v>19</v>
      </c>
      <c r="E441" s="47">
        <f>VLOOKUP(M441,Revistas!$B$2:$H$64092,2,FALSE)</f>
        <v>1.6319999999999999</v>
      </c>
      <c r="F441" s="47" t="str">
        <f>VLOOKUP(M441,Revistas!$B$2:$H$64092,3,FALSE)</f>
        <v>Q2</v>
      </c>
      <c r="G441" s="47" t="str">
        <f>VLOOKUP(M441,Revistas!$B$2:$H$64092,4,FALSE)</f>
        <v>SURGERY - SCIE;</v>
      </c>
      <c r="H441" s="47" t="str">
        <f>VLOOKUP(M441,Revistas!$B$2:$H$64092,5,FALSE)</f>
        <v>92/200</v>
      </c>
      <c r="I441" s="47" t="str">
        <f>VLOOKUP(M441,Revistas!$B$2:$H$64092,6,FALSE)</f>
        <v>NO</v>
      </c>
      <c r="J441" s="47" t="s">
        <v>626</v>
      </c>
      <c r="K441" s="47" t="s">
        <v>627</v>
      </c>
      <c r="L441" s="47">
        <v>0</v>
      </c>
      <c r="M441" s="47" t="s">
        <v>628</v>
      </c>
      <c r="N441" s="47" t="s">
        <v>127</v>
      </c>
      <c r="O441" s="47">
        <v>2016</v>
      </c>
      <c r="P441" s="47">
        <v>57</v>
      </c>
      <c r="Q441" s="47">
        <v>4</v>
      </c>
      <c r="R441" s="47">
        <v>615</v>
      </c>
      <c r="S441" s="47">
        <v>619</v>
      </c>
    </row>
    <row r="442" spans="1:57">
      <c r="A442" s="23" t="s">
        <v>4186</v>
      </c>
      <c r="B442" s="23" t="s">
        <v>4187</v>
      </c>
      <c r="C442" s="23" t="s">
        <v>1705</v>
      </c>
      <c r="D442" s="47" t="s">
        <v>103</v>
      </c>
      <c r="E442" s="47">
        <f>VLOOKUP(M442,Revistas!$B$2:$H$64092,2,FALSE)</f>
        <v>3.097</v>
      </c>
      <c r="F442" s="47" t="str">
        <f>VLOOKUP(M442,Revistas!$B$2:$H$64092,3,FALSE)</f>
        <v>Q2</v>
      </c>
      <c r="G442" s="47" t="str">
        <f>VLOOKUP(M442,Revistas!$B$2:$H$64092,4,FALSE)</f>
        <v>TOXICOLOGY - SCIE;</v>
      </c>
      <c r="H442" s="47" t="str">
        <f>VLOOKUP(M442,Revistas!$B$2:$H$64092,5,FALSE)</f>
        <v>24/90</v>
      </c>
      <c r="I442" s="47" t="str">
        <f>VLOOKUP(M442,Revistas!$B$2:$H$64092,6,FALSE)</f>
        <v>NO</v>
      </c>
      <c r="J442" s="47" t="s">
        <v>4188</v>
      </c>
      <c r="K442" s="47"/>
      <c r="L442" s="47">
        <v>0</v>
      </c>
      <c r="M442" s="47" t="s">
        <v>1707</v>
      </c>
      <c r="N442" s="47" t="s">
        <v>75</v>
      </c>
      <c r="O442" s="47">
        <v>2016</v>
      </c>
      <c r="P442" s="47">
        <v>119</v>
      </c>
      <c r="Q442" s="47"/>
      <c r="R442" s="47">
        <v>40</v>
      </c>
      <c r="S442" s="47">
        <v>40</v>
      </c>
    </row>
    <row r="443" spans="1:57">
      <c r="A443" s="23" t="s">
        <v>3865</v>
      </c>
      <c r="B443" s="23" t="s">
        <v>3866</v>
      </c>
      <c r="C443" s="23" t="s">
        <v>3867</v>
      </c>
      <c r="D443" s="47" t="s">
        <v>19</v>
      </c>
      <c r="E443" s="47">
        <f>VLOOKUP(M443,Revistas!$B$2:$H$64092,2,FALSE)</f>
        <v>3.093</v>
      </c>
      <c r="F443" s="47" t="str">
        <f>VLOOKUP(M443,Revistas!$B$2:$H$64092,3,FALSE)</f>
        <v>Q2</v>
      </c>
      <c r="G443" s="47" t="str">
        <f>VLOOKUP(M443,Revistas!$B$2:$H$64092,4,FALSE)</f>
        <v>ONCOLOGY - SCIE;</v>
      </c>
      <c r="H443" s="47" t="str">
        <f>VLOOKUP(M443,Revistas!$B$2:$H$64092,5,FALSE)</f>
        <v>95/213</v>
      </c>
      <c r="I443" s="47" t="str">
        <f>VLOOKUP(M443,Revistas!$B$2:$H$64092,6,FALSE)</f>
        <v>NO</v>
      </c>
      <c r="J443" s="47" t="s">
        <v>3868</v>
      </c>
      <c r="K443" s="47" t="s">
        <v>3869</v>
      </c>
      <c r="L443" s="47">
        <v>1</v>
      </c>
      <c r="M443" s="47" t="s">
        <v>3870</v>
      </c>
      <c r="N443" s="47" t="s">
        <v>1552</v>
      </c>
      <c r="O443" s="47">
        <v>2016</v>
      </c>
      <c r="P443" s="47">
        <v>57</v>
      </c>
      <c r="Q443" s="47">
        <v>1</v>
      </c>
      <c r="R443" s="47">
        <v>120</v>
      </c>
      <c r="S443" s="47">
        <v>124</v>
      </c>
    </row>
    <row r="444" spans="1:57">
      <c r="A444" s="23" t="s">
        <v>584</v>
      </c>
      <c r="B444" s="23" t="s">
        <v>585</v>
      </c>
      <c r="C444" s="23" t="s">
        <v>586</v>
      </c>
      <c r="D444" s="47" t="s">
        <v>19</v>
      </c>
      <c r="E444" s="47">
        <f>VLOOKUP(M444,Revistas!$B$2:$H$64092,2,FALSE)</f>
        <v>3.1539999999999999</v>
      </c>
      <c r="F444" s="47" t="str">
        <f>VLOOKUP(M444,Revistas!$B$2:$H$64092,3,FALSE)</f>
        <v>Q2</v>
      </c>
      <c r="G444" s="47" t="str">
        <f>VLOOKUP(M444,Revistas!$B$2:$H$64092,4,FALSE)</f>
        <v>CARDIAC &amp; CARDIOVASCULAR SYSTEMS - SCIE</v>
      </c>
      <c r="H444" s="47" t="str">
        <f>VLOOKUP(M444,Revistas!$B$2:$H$64092,5,FALSE)</f>
        <v>43/124</v>
      </c>
      <c r="I444" s="47" t="str">
        <f>VLOOKUP(M444,Revistas!$B$2:$H$64092,6,FALSE)</f>
        <v>NO</v>
      </c>
      <c r="J444" s="47" t="s">
        <v>587</v>
      </c>
      <c r="K444" s="47" t="s">
        <v>588</v>
      </c>
      <c r="L444" s="47">
        <v>1</v>
      </c>
      <c r="M444" s="47" t="s">
        <v>589</v>
      </c>
      <c r="N444" s="47" t="s">
        <v>590</v>
      </c>
      <c r="O444" s="47">
        <v>2016</v>
      </c>
      <c r="P444" s="47">
        <v>118</v>
      </c>
      <c r="Q444" s="47">
        <v>4</v>
      </c>
      <c r="R444" s="47">
        <v>578</v>
      </c>
      <c r="S444" s="47">
        <v>584</v>
      </c>
    </row>
    <row r="445" spans="1:57">
      <c r="A445" s="23" t="s">
        <v>3173</v>
      </c>
      <c r="B445" s="23" t="s">
        <v>3174</v>
      </c>
      <c r="C445" s="23" t="s">
        <v>1130</v>
      </c>
      <c r="D445" s="47" t="s">
        <v>19</v>
      </c>
      <c r="E445" s="47">
        <f>VLOOKUP(M445,Revistas!$B$2:$H$64092,2,FALSE)</f>
        <v>1.2669999999999999</v>
      </c>
      <c r="F445" s="47" t="str">
        <f>VLOOKUP(M445,Revistas!$B$2:$H$64092,3,FALSE)</f>
        <v>Q2</v>
      </c>
      <c r="G445" s="47" t="str">
        <f>VLOOKUP(M445,Revistas!$B$2:$H$64092,4,FALSE)</f>
        <v>MEDICINE, GENERAL &amp; INTERNAL - SCIE</v>
      </c>
      <c r="H445" s="47" t="str">
        <f>VLOOKUP(M445,Revistas!$B$2:$H$64092,5,FALSE)</f>
        <v>76/155</v>
      </c>
      <c r="I445" s="47" t="str">
        <f>VLOOKUP(M445,Revistas!$B$2:$H$64092,6,FALSE)</f>
        <v>NO</v>
      </c>
      <c r="J445" s="47" t="s">
        <v>3175</v>
      </c>
      <c r="K445" s="47" t="s">
        <v>3176</v>
      </c>
      <c r="L445" s="47">
        <v>0</v>
      </c>
      <c r="M445" s="47" t="s">
        <v>1133</v>
      </c>
      <c r="N445" s="47" t="s">
        <v>223</v>
      </c>
      <c r="O445" s="47">
        <v>2016</v>
      </c>
      <c r="P445" s="47">
        <v>146</v>
      </c>
      <c r="Q445" s="47">
        <v>7</v>
      </c>
      <c r="R445" s="47">
        <v>287</v>
      </c>
      <c r="S445" s="47">
        <v>291</v>
      </c>
    </row>
    <row r="446" spans="1:57">
      <c r="A446" s="23" t="s">
        <v>3508</v>
      </c>
      <c r="B446" s="23" t="s">
        <v>3509</v>
      </c>
      <c r="C446" s="23" t="s">
        <v>136</v>
      </c>
      <c r="D446" s="47" t="s">
        <v>19</v>
      </c>
      <c r="E446" s="47">
        <f>VLOOKUP(M446,Revistas!$B$2:$H$64092,2,FALSE)</f>
        <v>2.7869999999999999</v>
      </c>
      <c r="F446" s="47" t="str">
        <f>VLOOKUP(M446,Revistas!$B$2:$H$64092,3,FALSE)</f>
        <v>Q2</v>
      </c>
      <c r="G446" s="47" t="str">
        <f>VLOOKUP(M446,Revistas!$B$2:$H$64092,4,FALSE)</f>
        <v>GASTROENTEROLOGY &amp; HEPATOLOGY - SCIE</v>
      </c>
      <c r="H446" s="47" t="str">
        <f>VLOOKUP(M446,Revistas!$B$2:$H$64092,5,FALSE)</f>
        <v>38/79</v>
      </c>
      <c r="I446" s="47" t="str">
        <f>VLOOKUP(M446,Revistas!$B$2:$H$64092,6,FALSE)</f>
        <v>NO</v>
      </c>
      <c r="J446" s="47" t="s">
        <v>3510</v>
      </c>
      <c r="K446" s="47" t="s">
        <v>3511</v>
      </c>
      <c r="L446" s="47">
        <v>2</v>
      </c>
      <c r="M446" s="47" t="s">
        <v>139</v>
      </c>
      <c r="N446" s="47" t="s">
        <v>3512</v>
      </c>
      <c r="O446" s="47">
        <v>2016</v>
      </c>
      <c r="P446" s="47">
        <v>22</v>
      </c>
      <c r="Q446" s="47">
        <v>2</v>
      </c>
      <c r="R446" s="47">
        <v>764</v>
      </c>
      <c r="S446" s="47">
        <v>775</v>
      </c>
      <c r="AV446" s="22">
        <v>42424</v>
      </c>
      <c r="AX446" s="21" t="s">
        <v>3360</v>
      </c>
      <c r="AY446" s="21" t="s">
        <v>3361</v>
      </c>
    </row>
    <row r="447" spans="1:57">
      <c r="A447" s="23" t="s">
        <v>740</v>
      </c>
      <c r="B447" s="23" t="s">
        <v>741</v>
      </c>
      <c r="C447" s="23" t="s">
        <v>742</v>
      </c>
      <c r="D447" s="47" t="s">
        <v>19</v>
      </c>
      <c r="E447" s="47">
        <f>VLOOKUP(M447,Revistas!$B$2:$H$64092,2,FALSE)</f>
        <v>5.6929999999999996</v>
      </c>
      <c r="F447" s="47" t="str">
        <f>VLOOKUP(M447,Revistas!$B$2:$H$64092,3,FALSE)</f>
        <v>Q1</v>
      </c>
      <c r="G447" s="47" t="str">
        <f>VLOOKUP(M447,Revistas!$B$2:$H$64092,4,FALSE)</f>
        <v>CARDIAC &amp; CARDIOVASCULAR SYSTEMS - SCIE</v>
      </c>
      <c r="H447" s="47" t="str">
        <f>VLOOKUP(M447,Revistas!$B$2:$H$64092,5,FALSE)</f>
        <v>15/124</v>
      </c>
      <c r="I447" s="47" t="str">
        <f>VLOOKUP(M447,Revistas!$B$2:$H$64092,6,FALSE)</f>
        <v>NO</v>
      </c>
      <c r="J447" s="47" t="s">
        <v>743</v>
      </c>
      <c r="K447" s="47" t="s">
        <v>744</v>
      </c>
      <c r="L447" s="47">
        <v>5</v>
      </c>
      <c r="M447" s="47" t="s">
        <v>745</v>
      </c>
      <c r="N447" s="47" t="s">
        <v>223</v>
      </c>
      <c r="O447" s="47">
        <v>2016</v>
      </c>
      <c r="P447" s="47">
        <v>102</v>
      </c>
      <c r="Q447" s="47">
        <v>7</v>
      </c>
      <c r="R447" s="47">
        <v>508</v>
      </c>
      <c r="S447" s="47">
        <v>517</v>
      </c>
    </row>
    <row r="448" spans="1:57">
      <c r="A448" s="23" t="s">
        <v>1149</v>
      </c>
      <c r="B448" s="23" t="s">
        <v>1150</v>
      </c>
      <c r="C448" s="23" t="s">
        <v>1151</v>
      </c>
      <c r="D448" s="47" t="s">
        <v>19</v>
      </c>
      <c r="E448" s="47">
        <f>VLOOKUP(M448,Revistas!$B$2:$H$64092,2,FALSE)</f>
        <v>2.3199999999999998</v>
      </c>
      <c r="F448" s="47" t="str">
        <f>VLOOKUP(M448,Revistas!$B$2:$H$64092,3,FALSE)</f>
        <v>Q3</v>
      </c>
      <c r="G448" s="47" t="str">
        <f>VLOOKUP(M448,Revistas!$B$2:$H$64092,4,FALSE)</f>
        <v>PERIPHERAL VASCULAR DISEASE - SCIE;</v>
      </c>
      <c r="H448" s="47" t="str">
        <f>VLOOKUP(M448,Revistas!$B$2:$H$64092,5,FALSE)</f>
        <v>38/63</v>
      </c>
      <c r="I448" s="47" t="str">
        <f>VLOOKUP(M448,Revistas!$B$2:$H$64092,6,FALSE)</f>
        <v>NO</v>
      </c>
      <c r="J448" s="47" t="s">
        <v>1152</v>
      </c>
      <c r="K448" s="47" t="s">
        <v>1153</v>
      </c>
      <c r="L448" s="47">
        <v>0</v>
      </c>
      <c r="M448" s="47" t="s">
        <v>1154</v>
      </c>
      <c r="N448" s="47" t="s">
        <v>393</v>
      </c>
      <c r="O448" s="47">
        <v>2016</v>
      </c>
      <c r="P448" s="47">
        <v>148</v>
      </c>
      <c r="Q448" s="47"/>
      <c r="R448" s="47">
        <v>38</v>
      </c>
      <c r="S448" s="47">
        <v>44</v>
      </c>
    </row>
    <row r="449" spans="1:51">
      <c r="A449" s="23" t="s">
        <v>535</v>
      </c>
      <c r="B449" s="23" t="s">
        <v>536</v>
      </c>
      <c r="C449" s="23" t="s">
        <v>537</v>
      </c>
      <c r="D449" s="47" t="s">
        <v>19</v>
      </c>
      <c r="E449" s="47">
        <f>VLOOKUP(M449,Revistas!$B$2:$H$64092,2,FALSE)</f>
        <v>2.4049999999999998</v>
      </c>
      <c r="F449" s="47" t="str">
        <f>VLOOKUP(M449,Revistas!$B$2:$H$64092,3,FALSE)</f>
        <v>Q2</v>
      </c>
      <c r="G449" s="47" t="str">
        <f>VLOOKUP(M449,Revistas!$B$2:$H$64092,4,FALSE)</f>
        <v>CARDIAC &amp; CARDIOVASCULAR SYSTEMS - SCIE</v>
      </c>
      <c r="H449" s="47" t="str">
        <f>VLOOKUP(M449,Revistas!$B$2:$H$64092,5,FALSE)</f>
        <v>57/124</v>
      </c>
      <c r="I449" s="47" t="str">
        <f>VLOOKUP(M449,Revistas!$B$2:$H$64092,6,FALSE)</f>
        <v>NO</v>
      </c>
      <c r="J449" s="47" t="s">
        <v>538</v>
      </c>
      <c r="K449" s="47" t="s">
        <v>539</v>
      </c>
      <c r="L449" s="47">
        <v>0</v>
      </c>
      <c r="M449" s="47" t="s">
        <v>540</v>
      </c>
      <c r="N449" s="47" t="s">
        <v>541</v>
      </c>
      <c r="O449" s="47">
        <v>2016</v>
      </c>
      <c r="P449" s="47">
        <v>68</v>
      </c>
      <c r="Q449" s="47" t="s">
        <v>7185</v>
      </c>
      <c r="R449" s="47">
        <v>523</v>
      </c>
      <c r="S449" s="47">
        <v>528</v>
      </c>
    </row>
    <row r="450" spans="1:51">
      <c r="A450" s="23" t="s">
        <v>662</v>
      </c>
      <c r="B450" s="23" t="s">
        <v>663</v>
      </c>
      <c r="C450" s="23" t="s">
        <v>664</v>
      </c>
      <c r="D450" s="47" t="s">
        <v>215</v>
      </c>
      <c r="E450" s="47">
        <f>VLOOKUP(M450,Revistas!$B$2:$H$64092,2,FALSE)</f>
        <v>4.1239999999999997</v>
      </c>
      <c r="F450" s="47" t="str">
        <f>VLOOKUP(M450,Revistas!$B$2:$H$64092,3,FALSE)</f>
        <v>Q1</v>
      </c>
      <c r="G450" s="47" t="str">
        <f>VLOOKUP(M450,Revistas!$B$2:$H$64092,4,FALSE)</f>
        <v>CARDIAC &amp; CARDIOVASCULAR SYSTEMS - SCIE</v>
      </c>
      <c r="H450" s="47" t="str">
        <f>VLOOKUP(M450,Revistas!$B$2:$H$64092,5,FALSE)</f>
        <v>31/124</v>
      </c>
      <c r="I450" s="47" t="str">
        <f>VLOOKUP(M450,Revistas!$B$2:$H$64092,6,FALSE)</f>
        <v>NO</v>
      </c>
      <c r="J450" s="47" t="s">
        <v>665</v>
      </c>
      <c r="K450" s="47" t="s">
        <v>666</v>
      </c>
      <c r="L450" s="47">
        <v>0</v>
      </c>
      <c r="M450" s="47" t="s">
        <v>667</v>
      </c>
      <c r="N450" s="47" t="s">
        <v>189</v>
      </c>
      <c r="O450" s="47">
        <v>2016</v>
      </c>
      <c r="P450" s="47">
        <v>80</v>
      </c>
      <c r="Q450" s="47">
        <v>6</v>
      </c>
      <c r="R450" s="47">
        <v>1488</v>
      </c>
      <c r="S450" s="47">
        <v>1490</v>
      </c>
    </row>
    <row r="451" spans="1:51">
      <c r="A451" s="23" t="s">
        <v>2234</v>
      </c>
      <c r="B451" s="23" t="s">
        <v>2235</v>
      </c>
      <c r="C451" s="23" t="s">
        <v>2236</v>
      </c>
      <c r="D451" s="47" t="s">
        <v>103</v>
      </c>
      <c r="E451" s="47">
        <f>VLOOKUP(M451,Revistas!$B$2:$H$64092,2,FALSE)</f>
        <v>0.83599999999999997</v>
      </c>
      <c r="F451" s="47" t="str">
        <f>VLOOKUP(M451,Revistas!$B$2:$H$64092,3,FALSE)</f>
        <v>Q3</v>
      </c>
      <c r="G451" s="47" t="str">
        <f>VLOOKUP(M451,Revistas!$B$2:$H$64092,4,FALSE)</f>
        <v>MEDICINE, GENERAL &amp; INTERNAL - SCIE</v>
      </c>
      <c r="H451" s="47" t="str">
        <f>VLOOKUP(M451,Revistas!$B$2:$H$64092,5,FALSE)</f>
        <v>102/155</v>
      </c>
      <c r="I451" s="47" t="str">
        <f>VLOOKUP(M451,Revistas!$B$2:$H$64092,6,FALSE)</f>
        <v>NO</v>
      </c>
      <c r="J451" s="47" t="s">
        <v>2237</v>
      </c>
      <c r="K451" s="47"/>
      <c r="L451" s="47">
        <v>0</v>
      </c>
      <c r="M451" s="47" t="s">
        <v>2238</v>
      </c>
      <c r="N451" s="47" t="s">
        <v>75</v>
      </c>
      <c r="O451" s="47">
        <v>2016</v>
      </c>
      <c r="P451" s="47">
        <v>128</v>
      </c>
      <c r="Q451" s="47" t="s">
        <v>2239</v>
      </c>
      <c r="R451" s="47">
        <v>776</v>
      </c>
      <c r="S451" s="47">
        <v>777</v>
      </c>
    </row>
    <row r="452" spans="1:51">
      <c r="A452" s="23" t="s">
        <v>2038</v>
      </c>
      <c r="B452" s="23" t="s">
        <v>2039</v>
      </c>
      <c r="C452" s="23" t="s">
        <v>1992</v>
      </c>
      <c r="D452" s="47" t="s">
        <v>19</v>
      </c>
      <c r="E452" s="47">
        <f>VLOOKUP(M452,Revistas!$B$2:$H$64092,2,FALSE)</f>
        <v>2.9079999999999999</v>
      </c>
      <c r="F452" s="47" t="str">
        <f>VLOOKUP(M452,Revistas!$B$2:$H$64092,3,FALSE)</f>
        <v>Q2</v>
      </c>
      <c r="G452" s="47" t="str">
        <f>VLOOKUP(M452,Revistas!$B$2:$H$64092,4,FALSE)</f>
        <v>PHARMACOLOGY &amp; PHARMACY - SCIE</v>
      </c>
      <c r="H452" s="47" t="str">
        <f>VLOOKUP(M452,Revistas!$B$2:$H$64092,5,FALSE)</f>
        <v>82/255</v>
      </c>
      <c r="I452" s="47" t="str">
        <f>VLOOKUP(M452,Revistas!$B$2:$H$64092,6,FALSE)</f>
        <v>NO</v>
      </c>
      <c r="J452" s="47" t="s">
        <v>2040</v>
      </c>
      <c r="K452" s="47" t="s">
        <v>2041</v>
      </c>
      <c r="L452" s="47">
        <v>6</v>
      </c>
      <c r="M452" s="47" t="s">
        <v>1994</v>
      </c>
      <c r="N452" s="47" t="s">
        <v>15</v>
      </c>
      <c r="O452" s="47">
        <v>2016</v>
      </c>
      <c r="P452" s="47">
        <v>25</v>
      </c>
      <c r="Q452" s="47"/>
      <c r="R452" s="47">
        <v>56</v>
      </c>
      <c r="S452" s="47">
        <v>65</v>
      </c>
    </row>
    <row r="453" spans="1:51">
      <c r="A453" s="23" t="s">
        <v>2197</v>
      </c>
      <c r="B453" s="23" t="s">
        <v>2198</v>
      </c>
      <c r="C453" s="23" t="s">
        <v>2199</v>
      </c>
      <c r="D453" s="47" t="s">
        <v>103</v>
      </c>
      <c r="E453" s="47">
        <f>VLOOKUP(M453,Revistas!$B$2:$H$64092,2,FALSE)</f>
        <v>8.5559999999999992</v>
      </c>
      <c r="F453" s="47" t="str">
        <f>VLOOKUP(M453,Revistas!$B$2:$H$64092,3,FALSE)</f>
        <v>Q1</v>
      </c>
      <c r="G453" s="47" t="str">
        <f>VLOOKUP(M453,Revistas!$B$2:$H$64092,4,FALSE)</f>
        <v>ONCOLOGY - SCIE</v>
      </c>
      <c r="H453" s="47" t="str">
        <f>VLOOKUP(M453,Revistas!$B$2:$H$64092,5,FALSE)</f>
        <v>13/213</v>
      </c>
      <c r="I453" s="47" t="str">
        <f>VLOOKUP(M453,Revistas!$B$2:$H$64092,6,FALSE)</f>
        <v>SI</v>
      </c>
      <c r="J453" s="47" t="s">
        <v>2200</v>
      </c>
      <c r="K453" s="47"/>
      <c r="L453" s="47">
        <v>0</v>
      </c>
      <c r="M453" s="47" t="s">
        <v>2201</v>
      </c>
      <c r="N453" s="48">
        <v>36951</v>
      </c>
      <c r="O453" s="47">
        <v>2016</v>
      </c>
      <c r="P453" s="47">
        <v>76</v>
      </c>
      <c r="Q453" s="47"/>
      <c r="R453" s="47"/>
      <c r="S453" s="47"/>
    </row>
    <row r="454" spans="1:51">
      <c r="A454" s="23" t="s">
        <v>3033</v>
      </c>
      <c r="B454" s="23" t="s">
        <v>3034</v>
      </c>
      <c r="C454" s="23" t="s">
        <v>3013</v>
      </c>
      <c r="D454" s="47" t="s">
        <v>19</v>
      </c>
      <c r="E454" s="47">
        <f>VLOOKUP(M454,Revistas!$B$2:$H$64092,2,FALSE)</f>
        <v>2.1160000000000001</v>
      </c>
      <c r="F454" s="47" t="str">
        <f>VLOOKUP(M454,Revistas!$B$2:$H$64092,3,FALSE)</f>
        <v>Q2</v>
      </c>
      <c r="G454" s="47" t="str">
        <f>VLOOKUP(M454,Revistas!$B$2:$H$64092,4,FALSE)</f>
        <v>OBSTETRICS &amp; GYNECOLOGY - SCIE;</v>
      </c>
      <c r="H454" s="47" t="str">
        <f>VLOOKUP(M454,Revistas!$B$2:$H$64092,5,FALSE)</f>
        <v>80/31</v>
      </c>
      <c r="I454" s="47" t="str">
        <f>VLOOKUP(M454,Revistas!$B$2:$H$64092,6,FALSE)</f>
        <v>NO</v>
      </c>
      <c r="J454" s="47" t="s">
        <v>3035</v>
      </c>
      <c r="K454" s="47" t="s">
        <v>3036</v>
      </c>
      <c r="L454" s="47">
        <v>0</v>
      </c>
      <c r="M454" s="47" t="s">
        <v>3015</v>
      </c>
      <c r="N454" s="47" t="s">
        <v>99</v>
      </c>
      <c r="O454" s="47">
        <v>2016</v>
      </c>
      <c r="P454" s="47">
        <v>26</v>
      </c>
      <c r="Q454" s="47">
        <v>7</v>
      </c>
      <c r="R454" s="47">
        <v>1307</v>
      </c>
      <c r="S454" s="47">
        <v>1312</v>
      </c>
    </row>
    <row r="455" spans="1:51">
      <c r="A455" s="23" t="s">
        <v>3070</v>
      </c>
      <c r="B455" s="23" t="s">
        <v>3071</v>
      </c>
      <c r="C455" s="23" t="s">
        <v>3049</v>
      </c>
      <c r="D455" s="47" t="s">
        <v>19</v>
      </c>
      <c r="E455" s="47">
        <f>VLOOKUP(M455,Revistas!$B$2:$H$64092,2,FALSE)</f>
        <v>1.6739999999999999</v>
      </c>
      <c r="F455" s="47" t="str">
        <f>VLOOKUP(M455,Revistas!$B$2:$H$64092,3,FALSE)</f>
        <v>Q3</v>
      </c>
      <c r="G455" s="47" t="str">
        <f>VLOOKUP(M455,Revistas!$B$2:$H$64092,4,FALSE)</f>
        <v>OBSTETRICS &amp; GYNECOLOGY - SCIE</v>
      </c>
      <c r="H455" s="47" t="str">
        <f>VLOOKUP(M455,Revistas!$B$2:$H$64092,5,FALSE)</f>
        <v>47/80</v>
      </c>
      <c r="I455" s="47" t="str">
        <f>VLOOKUP(M455,Revistas!$B$2:$H$64092,6,FALSE)</f>
        <v>NO</v>
      </c>
      <c r="J455" s="47" t="s">
        <v>3072</v>
      </c>
      <c r="K455" s="47" t="s">
        <v>3073</v>
      </c>
      <c r="L455" s="47">
        <v>0</v>
      </c>
      <c r="M455" s="47" t="s">
        <v>3052</v>
      </c>
      <c r="N455" s="47" t="s">
        <v>462</v>
      </c>
      <c r="O455" s="47">
        <v>2016</v>
      </c>
      <c r="P455" s="47">
        <v>133</v>
      </c>
      <c r="Q455" s="47">
        <v>1</v>
      </c>
      <c r="R455" s="47">
        <v>76</v>
      </c>
      <c r="S455" s="47">
        <v>79</v>
      </c>
    </row>
    <row r="456" spans="1:51">
      <c r="A456" s="23" t="s">
        <v>518</v>
      </c>
      <c r="B456" s="23" t="s">
        <v>519</v>
      </c>
      <c r="C456" s="23" t="s">
        <v>520</v>
      </c>
      <c r="D456" s="47" t="s">
        <v>19</v>
      </c>
      <c r="E456" s="47">
        <f>VLOOKUP(M456,Revistas!$B$2:$H$64092,2,FALSE)</f>
        <v>4.9359999999999999</v>
      </c>
      <c r="F456" s="47" t="str">
        <f>VLOOKUP(M456,Revistas!$B$2:$H$64092,3,FALSE)</f>
        <v>Q1</v>
      </c>
      <c r="G456" s="47" t="str">
        <f>VLOOKUP(M456,Revistas!$B$2:$H$64092,4,FALSE)</f>
        <v>PHARMACOLOGY &amp; PHARMACY - SCIE;</v>
      </c>
      <c r="H456" s="47" t="str">
        <f>VLOOKUP(M456,Revistas!$B$2:$H$64092,5,FALSE)</f>
        <v>19/255</v>
      </c>
      <c r="I456" s="47" t="str">
        <f>VLOOKUP(M456,Revistas!$B$2:$H$64092,6,FALSE)</f>
        <v>SI</v>
      </c>
      <c r="J456" s="47" t="s">
        <v>521</v>
      </c>
      <c r="K456" s="47" t="s">
        <v>522</v>
      </c>
      <c r="L456" s="47">
        <v>0</v>
      </c>
      <c r="M456" s="47" t="s">
        <v>523</v>
      </c>
      <c r="N456" s="47" t="s">
        <v>127</v>
      </c>
      <c r="O456" s="47">
        <v>2016</v>
      </c>
      <c r="P456" s="47">
        <v>107</v>
      </c>
      <c r="Q456" s="47"/>
      <c r="R456" s="47">
        <v>376</v>
      </c>
      <c r="S456" s="47">
        <v>386</v>
      </c>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row>
    <row r="457" spans="1:51">
      <c r="A457" s="23" t="s">
        <v>172</v>
      </c>
      <c r="B457" s="23" t="s">
        <v>173</v>
      </c>
      <c r="C457" s="23" t="s">
        <v>130</v>
      </c>
      <c r="D457" s="47" t="s">
        <v>19</v>
      </c>
      <c r="E457" s="47">
        <f>VLOOKUP(M457,Revistas!$B$2:$H$64092,2,FALSE)</f>
        <v>1.8839999999999999</v>
      </c>
      <c r="F457" s="47" t="str">
        <f>VLOOKUP(M457,Revistas!$B$2:$H$64092,3,FALSE)</f>
        <v>Q3</v>
      </c>
      <c r="G457" s="47" t="str">
        <f>VLOOKUP(M457,Revistas!$B$2:$H$64092,4,FALSE)</f>
        <v>PERIPHERAL VASCULAR DISEASE - SCIE;</v>
      </c>
      <c r="H457" s="47" t="str">
        <f>VLOOKUP(M457,Revistas!$B$2:$H$64092,5,FALSE)</f>
        <v>44/63</v>
      </c>
      <c r="I457" s="47" t="str">
        <f>VLOOKUP(M457,Revistas!$B$2:$H$64092,6,FALSE)</f>
        <v>NO</v>
      </c>
      <c r="J457" s="47" t="s">
        <v>174</v>
      </c>
      <c r="K457" s="47" t="s">
        <v>175</v>
      </c>
      <c r="L457" s="47">
        <v>0</v>
      </c>
      <c r="M457" s="47" t="s">
        <v>133</v>
      </c>
      <c r="N457" s="47" t="s">
        <v>153</v>
      </c>
      <c r="O457" s="47">
        <v>2016</v>
      </c>
      <c r="P457" s="47">
        <v>42</v>
      </c>
      <c r="Q457" s="47">
        <v>1</v>
      </c>
      <c r="R457" s="47">
        <v>99</v>
      </c>
      <c r="S457" s="47">
        <v>106</v>
      </c>
    </row>
    <row r="458" spans="1:51">
      <c r="A458" s="23" t="s">
        <v>829</v>
      </c>
      <c r="B458" s="23" t="s">
        <v>830</v>
      </c>
      <c r="C458" s="23" t="s">
        <v>831</v>
      </c>
      <c r="D458" s="47" t="s">
        <v>10</v>
      </c>
      <c r="E458" s="47">
        <f>VLOOKUP(M458,Revistas!$B$2:$H$64092,2,FALSE)</f>
        <v>2.1309999999999998</v>
      </c>
      <c r="F458" s="47" t="str">
        <f>VLOOKUP(M458,Revistas!$B$2:$H$64092,3,FALSE)</f>
        <v>Q3</v>
      </c>
      <c r="G458" s="47" t="str">
        <f>VLOOKUP(M458,Revistas!$B$2:$H$64092,4,FALSE)</f>
        <v>IMMUNOLOGY - SCIE;</v>
      </c>
      <c r="H458" s="47" t="str">
        <f>VLOOKUP(M458,Revistas!$B$2:$H$64092,5,FALSE)</f>
        <v>17/25</v>
      </c>
      <c r="I458" s="47" t="str">
        <f>VLOOKUP(M458,Revistas!$B$2:$H$64092,6,FALSE)</f>
        <v>NO</v>
      </c>
      <c r="J458" s="47" t="s">
        <v>832</v>
      </c>
      <c r="K458" s="47" t="s">
        <v>833</v>
      </c>
      <c r="L458" s="47">
        <v>0</v>
      </c>
      <c r="M458" s="47" t="s">
        <v>834</v>
      </c>
      <c r="N458" s="47"/>
      <c r="O458" s="47">
        <v>2016</v>
      </c>
      <c r="P458" s="47">
        <v>26</v>
      </c>
      <c r="Q458" s="47">
        <v>3</v>
      </c>
      <c r="R458" s="47">
        <v>144</v>
      </c>
      <c r="S458" s="47">
        <v>155</v>
      </c>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row>
    <row r="459" spans="1:51">
      <c r="A459" s="23" t="s">
        <v>2136</v>
      </c>
      <c r="B459" s="23" t="s">
        <v>2137</v>
      </c>
      <c r="C459" s="23" t="s">
        <v>2138</v>
      </c>
      <c r="D459" s="47" t="s">
        <v>19</v>
      </c>
      <c r="E459" s="47">
        <f>VLOOKUP(M459,Revistas!$B$2:$H$64092,2,FALSE)</f>
        <v>2.8570000000000002</v>
      </c>
      <c r="F459" s="47" t="str">
        <f>VLOOKUP(M459,Revistas!$B$2:$H$64092,3,FALSE)</f>
        <v>Q2</v>
      </c>
      <c r="G459" s="47" t="str">
        <f>VLOOKUP(M459,Revistas!$B$2:$H$64092,4,FALSE)</f>
        <v>PHARMACOLOGY &amp; PHARMACY - SCIE;</v>
      </c>
      <c r="H459" s="47" t="str">
        <f>VLOOKUP(M459,Revistas!$B$2:$H$64092,5,FALSE)</f>
        <v>87/255</v>
      </c>
      <c r="I459" s="47" t="str">
        <f>VLOOKUP(M459,Revistas!$B$2:$H$64092,6,FALSE)</f>
        <v>NO</v>
      </c>
      <c r="J459" s="47" t="s">
        <v>2139</v>
      </c>
      <c r="K459" s="47" t="s">
        <v>2140</v>
      </c>
      <c r="L459" s="47">
        <v>0</v>
      </c>
      <c r="M459" s="47" t="s">
        <v>2141</v>
      </c>
      <c r="N459" s="47" t="s">
        <v>548</v>
      </c>
      <c r="O459" s="47">
        <v>2016</v>
      </c>
      <c r="P459" s="47">
        <v>26</v>
      </c>
      <c r="Q459" s="47">
        <v>11</v>
      </c>
      <c r="R459" s="47">
        <v>517</v>
      </c>
      <c r="S459" s="47">
        <v>525</v>
      </c>
    </row>
    <row r="460" spans="1:51">
      <c r="A460" s="23" t="s">
        <v>2126</v>
      </c>
      <c r="B460" s="23" t="s">
        <v>2127</v>
      </c>
      <c r="C460" s="23" t="s">
        <v>2118</v>
      </c>
      <c r="D460" s="47" t="s">
        <v>103</v>
      </c>
      <c r="E460" s="47">
        <f>VLOOKUP(M460,Revistas!$B$2:$H$64092,2,FALSE)</f>
        <v>2.6339999999999999</v>
      </c>
      <c r="F460" s="47" t="str">
        <f>VLOOKUP(M460,Revistas!$B$2:$H$64092,3,FALSE)</f>
        <v>Q1</v>
      </c>
      <c r="G460" s="47" t="str">
        <f>VLOOKUP(M460,Revistas!$B$2:$H$64092,4,FALSE)</f>
        <v>PEDIATRICS - SCIE;</v>
      </c>
      <c r="H460" s="47" t="str">
        <f>VLOOKUP(M460,Revistas!$B$2:$H$64092,5,FALSE)</f>
        <v>20/120</v>
      </c>
      <c r="I460" s="47" t="str">
        <f>VLOOKUP(M460,Revistas!$B$2:$H$64092,6,FALSE)</f>
        <v>NO</v>
      </c>
      <c r="J460" s="47" t="s">
        <v>2128</v>
      </c>
      <c r="K460" s="47"/>
      <c r="L460" s="47">
        <v>0</v>
      </c>
      <c r="M460" s="47" t="s">
        <v>2120</v>
      </c>
      <c r="N460" s="47" t="s">
        <v>548</v>
      </c>
      <c r="O460" s="47">
        <v>2016</v>
      </c>
      <c r="P460" s="47">
        <v>63</v>
      </c>
      <c r="Q460" s="47"/>
      <c r="R460" s="47" t="s">
        <v>2125</v>
      </c>
      <c r="S460" s="47" t="s">
        <v>2125</v>
      </c>
    </row>
    <row r="461" spans="1:51">
      <c r="A461" s="23" t="s">
        <v>1407</v>
      </c>
      <c r="B461" s="23" t="s">
        <v>1408</v>
      </c>
      <c r="C461" s="23" t="s">
        <v>32</v>
      </c>
      <c r="D461" s="47" t="s">
        <v>19</v>
      </c>
      <c r="E461" s="47">
        <f>VLOOKUP(M461,Revistas!$B$2:$H$64092,2,FALSE)</f>
        <v>1.53</v>
      </c>
      <c r="F461" s="47" t="str">
        <f>VLOOKUP(M461,Revistas!$B$2:$H$64092,3,FALSE)</f>
        <v>Q3</v>
      </c>
      <c r="G461" s="47" t="str">
        <f>VLOOKUP(M461,Revistas!$B$2:$H$64092,4,FALSE)</f>
        <v>INFECTIOUS DISEASES - SCIE;</v>
      </c>
      <c r="H461" s="47" t="str">
        <f>VLOOKUP(M461,Revistas!$B$2:$H$64092,5,FALSE)</f>
        <v>59/83</v>
      </c>
      <c r="I461" s="47" t="str">
        <f>VLOOKUP(M461,Revistas!$B$2:$H$64092,6,FALSE)</f>
        <v>NO</v>
      </c>
      <c r="J461" s="47"/>
      <c r="K461" s="47"/>
      <c r="L461" s="47">
        <v>0</v>
      </c>
      <c r="M461" s="47" t="s">
        <v>35</v>
      </c>
      <c r="N461" s="47" t="s">
        <v>75</v>
      </c>
      <c r="O461" s="47">
        <v>2016</v>
      </c>
      <c r="P461" s="47">
        <v>34</v>
      </c>
      <c r="Q461" s="47">
        <v>8</v>
      </c>
      <c r="R461" s="47">
        <v>517</v>
      </c>
      <c r="S461" s="47">
        <v>523</v>
      </c>
    </row>
    <row r="462" spans="1:51">
      <c r="A462" s="23" t="s">
        <v>1588</v>
      </c>
      <c r="B462" s="23" t="s">
        <v>1587</v>
      </c>
      <c r="C462" s="23" t="s">
        <v>1589</v>
      </c>
      <c r="D462" s="47" t="s">
        <v>19</v>
      </c>
      <c r="E462" s="47">
        <f>VLOOKUP(M462,Revistas!$B$2:$H$64092,2,FALSE)</f>
        <v>1.53</v>
      </c>
      <c r="F462" s="47" t="str">
        <f>VLOOKUP(M462,Revistas!$B$2:$H$64092,3,FALSE)</f>
        <v>Q3</v>
      </c>
      <c r="G462" s="47" t="str">
        <f>VLOOKUP(M462,Revistas!$B$2:$H$64092,4,FALSE)</f>
        <v>INFECTIOUS DISEASES - SCIE;</v>
      </c>
      <c r="H462" s="47" t="str">
        <f>VLOOKUP(M462,Revistas!$B$2:$H$64092,5,FALSE)</f>
        <v>59/83</v>
      </c>
      <c r="I462" s="47" t="str">
        <f>VLOOKUP(M462,Revistas!$B$2:$H$64092,6,FALSE)</f>
        <v>NO</v>
      </c>
      <c r="J462" s="47"/>
      <c r="K462" s="47"/>
      <c r="L462" s="47" t="s">
        <v>361</v>
      </c>
      <c r="M462" s="47" t="s">
        <v>36</v>
      </c>
      <c r="N462" s="47" t="s">
        <v>1590</v>
      </c>
      <c r="O462" s="47">
        <v>2016</v>
      </c>
      <c r="P462" s="47">
        <v>34</v>
      </c>
      <c r="Q462" s="47">
        <v>8</v>
      </c>
      <c r="R462" s="47" t="s">
        <v>7179</v>
      </c>
      <c r="S462" s="47" t="s">
        <v>7180</v>
      </c>
    </row>
    <row r="463" spans="1:51">
      <c r="A463" s="23" t="s">
        <v>291</v>
      </c>
      <c r="B463" s="23" t="s">
        <v>292</v>
      </c>
      <c r="C463" s="23" t="s">
        <v>293</v>
      </c>
      <c r="D463" s="47" t="s">
        <v>294</v>
      </c>
      <c r="E463" s="47">
        <f>VLOOKUP(M463,Revistas!$B$2:$H$64092,2,FALSE)</f>
        <v>3.92</v>
      </c>
      <c r="F463" s="47" t="str">
        <f>VLOOKUP(M463,Revistas!$B$2:$H$64092,3,FALSE)</f>
        <v>Q2</v>
      </c>
      <c r="G463" s="47" t="str">
        <f>VLOOKUP(M463,Revistas!$B$2:$H$64092,4,FALSE)</f>
        <v>NEUROSCIENCES - SCIE</v>
      </c>
      <c r="H463" s="47" t="str">
        <f>VLOOKUP(M463,Revistas!$B$2:$H$64092,5,FALSE)</f>
        <v>68/256</v>
      </c>
      <c r="I463" s="47" t="str">
        <f>VLOOKUP(M463,Revistas!$B$2:$H$64092,6,FALSE)</f>
        <v>NO</v>
      </c>
      <c r="J463" s="47" t="s">
        <v>295</v>
      </c>
      <c r="K463" s="47" t="s">
        <v>296</v>
      </c>
      <c r="L463" s="47">
        <v>17</v>
      </c>
      <c r="M463" s="47" t="s">
        <v>297</v>
      </c>
      <c r="N463" s="47"/>
      <c r="O463" s="47">
        <v>2016</v>
      </c>
      <c r="P463" s="47">
        <v>51</v>
      </c>
      <c r="Q463" s="47">
        <v>4</v>
      </c>
      <c r="R463" s="47">
        <v>979</v>
      </c>
      <c r="S463" s="47">
        <v>984</v>
      </c>
    </row>
    <row r="464" spans="1:51">
      <c r="A464" s="23" t="s">
        <v>2509</v>
      </c>
      <c r="B464" s="23" t="s">
        <v>2510</v>
      </c>
      <c r="C464" s="23" t="s">
        <v>1940</v>
      </c>
      <c r="D464" s="47" t="s">
        <v>19</v>
      </c>
      <c r="E464" s="47">
        <f>VLOOKUP(M464,Revistas!$B$2:$H$64092,2,FALSE)</f>
        <v>1.2070000000000001</v>
      </c>
      <c r="F464" s="47" t="str">
        <f>VLOOKUP(M464,Revistas!$B$2:$H$64092,3,FALSE)</f>
        <v>Q4</v>
      </c>
      <c r="G464" s="47" t="str">
        <f>VLOOKUP(M464,Revistas!$B$2:$H$64092,4,FALSE)</f>
        <v>UROLOGY &amp; NEPHROLOGY - SCIE</v>
      </c>
      <c r="H464" s="47" t="str">
        <f>VLOOKUP(M464,Revistas!$B$2:$H$64092,5,FALSE)</f>
        <v>58/77</v>
      </c>
      <c r="I464" s="47" t="str">
        <f>VLOOKUP(M464,Revistas!$B$2:$H$64092,6,FALSE)</f>
        <v>NO</v>
      </c>
      <c r="J464" s="47" t="s">
        <v>2511</v>
      </c>
      <c r="K464" s="47" t="s">
        <v>2512</v>
      </c>
      <c r="L464" s="47">
        <v>0</v>
      </c>
      <c r="M464" s="47" t="s">
        <v>1943</v>
      </c>
      <c r="N464" s="47" t="s">
        <v>754</v>
      </c>
      <c r="O464" s="47">
        <v>2016</v>
      </c>
      <c r="P464" s="47">
        <v>36</v>
      </c>
      <c r="Q464" s="47">
        <v>2</v>
      </c>
      <c r="R464" s="47">
        <v>149</v>
      </c>
      <c r="S464" s="47">
        <v>155</v>
      </c>
    </row>
    <row r="465" spans="1:51">
      <c r="A465" s="23" t="s">
        <v>2487</v>
      </c>
      <c r="B465" s="23" t="s">
        <v>2488</v>
      </c>
      <c r="C465" s="23" t="s">
        <v>1323</v>
      </c>
      <c r="D465" s="47" t="s">
        <v>103</v>
      </c>
      <c r="E465" s="47">
        <f>VLOOKUP(M465,Revistas!$B$2:$H$64092,2,FALSE)</f>
        <v>4.085</v>
      </c>
      <c r="F465" s="47" t="str">
        <f>VLOOKUP(M465,Revistas!$B$2:$H$64092,3,FALSE)</f>
        <v>Q1</v>
      </c>
      <c r="G465" s="47" t="str">
        <f>VLOOKUP(M465,Revistas!$B$2:$H$64092,4,FALSE)</f>
        <v>UROLOGY &amp; NEPHROLOGY - SCIE;</v>
      </c>
      <c r="H465" s="47" t="str">
        <f>VLOOKUP(M465,Revistas!$B$2:$H$64092,5,FALSE)</f>
        <v>77/11</v>
      </c>
      <c r="I465" s="47" t="str">
        <f>VLOOKUP(M465,Revistas!$B$2:$H$64092,6,FALSE)</f>
        <v>NO</v>
      </c>
      <c r="J465" s="47" t="s">
        <v>2489</v>
      </c>
      <c r="K465" s="47"/>
      <c r="L465" s="47">
        <v>0</v>
      </c>
      <c r="M465" s="47" t="s">
        <v>1325</v>
      </c>
      <c r="N465" s="47" t="s">
        <v>206</v>
      </c>
      <c r="O465" s="47">
        <v>2016</v>
      </c>
      <c r="P465" s="47">
        <v>31</v>
      </c>
      <c r="Q465" s="47"/>
      <c r="R465" s="47">
        <v>1508</v>
      </c>
      <c r="S465" s="47">
        <v>1508</v>
      </c>
    </row>
    <row r="466" spans="1:51">
      <c r="A466" s="23" t="s">
        <v>2498</v>
      </c>
      <c r="B466" s="23" t="s">
        <v>2499</v>
      </c>
      <c r="C466" s="23" t="s">
        <v>178</v>
      </c>
      <c r="D466" s="47" t="s">
        <v>19</v>
      </c>
      <c r="E466" s="47">
        <f>VLOOKUP(M466,Revistas!$B$2:$H$64092,2,FALSE)</f>
        <v>3.0569999999999999</v>
      </c>
      <c r="F466" s="47" t="str">
        <f>VLOOKUP(M466,Revistas!$B$2:$H$64092,3,FALSE)</f>
        <v>Q1</v>
      </c>
      <c r="G466" s="47" t="str">
        <f>VLOOKUP(M466,Revistas!$B$2:$H$64092,4,FALSE)</f>
        <v>MULTIDISCIPLINARY SCIENCES - SCIE</v>
      </c>
      <c r="H466" s="47" t="str">
        <f>VLOOKUP(M466,Revistas!$B$2:$H$64092,5,FALSE)</f>
        <v>63/11</v>
      </c>
      <c r="I466" s="47" t="str">
        <f>VLOOKUP(M466,Revistas!$B$2:$H$64092,6,FALSE)</f>
        <v>NO</v>
      </c>
      <c r="J466" s="47" t="s">
        <v>2500</v>
      </c>
      <c r="K466" s="47" t="s">
        <v>2501</v>
      </c>
      <c r="L466" s="47">
        <v>0</v>
      </c>
      <c r="M466" s="47" t="s">
        <v>181</v>
      </c>
      <c r="N466" s="48">
        <v>39142</v>
      </c>
      <c r="O466" s="47">
        <v>2016</v>
      </c>
      <c r="P466" s="47">
        <v>11</v>
      </c>
      <c r="Q466" s="47">
        <v>3</v>
      </c>
      <c r="R466" s="47"/>
      <c r="S466" s="47" t="s">
        <v>2502</v>
      </c>
    </row>
    <row r="467" spans="1:51">
      <c r="A467" s="23" t="s">
        <v>7718</v>
      </c>
      <c r="B467" s="23" t="s">
        <v>7719</v>
      </c>
      <c r="C467" s="23" t="s">
        <v>4940</v>
      </c>
      <c r="D467" s="47" t="s">
        <v>19</v>
      </c>
      <c r="E467" s="47">
        <f>VLOOKUP(M467,Revistas!$B$2:$H$64092,2,FALSE)</f>
        <v>0.82499999999999996</v>
      </c>
      <c r="F467" s="47" t="str">
        <f>VLOOKUP(M467,Revistas!$B$2:$H$64092,3,FALSE)</f>
        <v>Q4</v>
      </c>
      <c r="G467" s="47" t="str">
        <f>VLOOKUP(M467,Revistas!$B$2:$H$64092,4,FALSE)</f>
        <v>PEDIATRICS - SCIE;</v>
      </c>
      <c r="H467" s="47" t="str">
        <f>VLOOKUP(M467,Revistas!$B$2:$H$64092,5,FALSE)</f>
        <v>102/120</v>
      </c>
      <c r="I467" s="47" t="str">
        <f>VLOOKUP(M467,Revistas!$B$2:$H$64092,6,FALSE)</f>
        <v>NO</v>
      </c>
      <c r="J467" s="47" t="s">
        <v>7720</v>
      </c>
      <c r="K467" s="47" t="s">
        <v>7721</v>
      </c>
      <c r="L467" s="47">
        <v>0</v>
      </c>
      <c r="M467" s="47" t="s">
        <v>4941</v>
      </c>
      <c r="N467" s="47" t="s">
        <v>37</v>
      </c>
      <c r="O467" s="47">
        <v>2016</v>
      </c>
      <c r="P467" s="47">
        <v>26</v>
      </c>
      <c r="Q467" s="47">
        <v>1</v>
      </c>
      <c r="R467" s="47">
        <v>149</v>
      </c>
      <c r="S467" s="47">
        <v>150</v>
      </c>
    </row>
    <row r="468" spans="1:51">
      <c r="A468" s="23" t="s">
        <v>7229</v>
      </c>
      <c r="B468" s="23" t="s">
        <v>7230</v>
      </c>
      <c r="C468" s="23" t="s">
        <v>2760</v>
      </c>
      <c r="D468" s="47" t="s">
        <v>19</v>
      </c>
      <c r="E468" s="47">
        <f>VLOOKUP(M468,Revistas!$B$2:$H$64092,2,FALSE)</f>
        <v>4.47</v>
      </c>
      <c r="F468" s="47" t="str">
        <f>VLOOKUP(M468,Revistas!$B$2:$H$64092,3,FALSE)</f>
        <v>Q1</v>
      </c>
      <c r="G468" s="47" t="str">
        <f>VLOOKUP(M468,Revistas!$B$2:$H$64092,4,FALSE)</f>
        <v>GASTROENTEROLOGY &amp; HEPATOLOGY - SCIE</v>
      </c>
      <c r="H468" s="47" t="str">
        <f>VLOOKUP(M468,Revistas!$B$2:$H$64092,5,FALSE)</f>
        <v>13/79</v>
      </c>
      <c r="I468" s="47" t="str">
        <f>VLOOKUP(M468,Revistas!$B$2:$H$64092,6,FALSE)</f>
        <v>NO</v>
      </c>
      <c r="J468" s="47" t="s">
        <v>7231</v>
      </c>
      <c r="K468" s="47" t="s">
        <v>7232</v>
      </c>
      <c r="L468" s="47">
        <v>0</v>
      </c>
      <c r="M468" s="47" t="s">
        <v>2763</v>
      </c>
      <c r="N468" s="47" t="s">
        <v>99</v>
      </c>
      <c r="O468" s="47">
        <v>2016</v>
      </c>
      <c r="P468" s="47">
        <v>36</v>
      </c>
      <c r="Q468" s="47">
        <v>9</v>
      </c>
      <c r="R468" s="47">
        <v>1258</v>
      </c>
      <c r="S468" s="47">
        <v>1266</v>
      </c>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row>
    <row r="469" spans="1:51">
      <c r="A469" s="23" t="s">
        <v>2685</v>
      </c>
      <c r="B469" s="23" t="s">
        <v>2686</v>
      </c>
      <c r="C469" s="23" t="s">
        <v>1432</v>
      </c>
      <c r="D469" s="47" t="s">
        <v>19</v>
      </c>
      <c r="E469" s="47">
        <f>VLOOKUP(M469,Revistas!$B$2:$H$64092,2,FALSE)</f>
        <v>2.133</v>
      </c>
      <c r="F469" s="47" t="str">
        <f>VLOOKUP(M469,Revistas!$B$2:$H$64092,3,FALSE)</f>
        <v>Q2</v>
      </c>
      <c r="G469" s="47" t="str">
        <f>VLOOKUP(M469,Revistas!$B$2:$H$64092,4,FALSE)</f>
        <v>MEDICINE, GENERAL &amp; INTERNAL - SCIE</v>
      </c>
      <c r="H469" s="47" t="str">
        <f>VLOOKUP(M469,Revistas!$B$2:$H$64092,5,FALSE)</f>
        <v>40/155</v>
      </c>
      <c r="I469" s="47" t="str">
        <f>VLOOKUP(M469,Revistas!$B$2:$H$64092,6,FALSE)</f>
        <v>NO</v>
      </c>
      <c r="J469" s="47" t="s">
        <v>2687</v>
      </c>
      <c r="K469" s="47" t="s">
        <v>2688</v>
      </c>
      <c r="L469" s="47">
        <v>2</v>
      </c>
      <c r="M469" s="47" t="s">
        <v>1435</v>
      </c>
      <c r="N469" s="47" t="s">
        <v>206</v>
      </c>
      <c r="O469" s="47">
        <v>2016</v>
      </c>
      <c r="P469" s="47">
        <v>95</v>
      </c>
      <c r="Q469" s="47">
        <v>18</v>
      </c>
      <c r="R469" s="47"/>
      <c r="S469" s="47" t="s">
        <v>2689</v>
      </c>
    </row>
    <row r="470" spans="1:51">
      <c r="A470" s="23" t="s">
        <v>2662</v>
      </c>
      <c r="B470" s="23" t="s">
        <v>2663</v>
      </c>
      <c r="C470" s="23" t="s">
        <v>178</v>
      </c>
      <c r="D470" s="47" t="s">
        <v>458</v>
      </c>
      <c r="E470" s="47">
        <f>VLOOKUP(M470,Revistas!$B$2:$H$64092,2,FALSE)</f>
        <v>3.0569999999999999</v>
      </c>
      <c r="F470" s="47" t="str">
        <f>VLOOKUP(M470,Revistas!$B$2:$H$64092,3,FALSE)</f>
        <v>Q1</v>
      </c>
      <c r="G470" s="47" t="str">
        <f>VLOOKUP(M470,Revistas!$B$2:$H$64092,4,FALSE)</f>
        <v>MULTIDISCIPLINARY SCIENCES - SCIE</v>
      </c>
      <c r="H470" s="47" t="str">
        <f>VLOOKUP(M470,Revistas!$B$2:$H$64092,5,FALSE)</f>
        <v>63/11</v>
      </c>
      <c r="I470" s="47" t="str">
        <f>VLOOKUP(M470,Revistas!$B$2:$H$64092,6,FALSE)</f>
        <v>NO</v>
      </c>
      <c r="J470" s="47"/>
      <c r="K470" s="47"/>
      <c r="L470" s="47">
        <v>0</v>
      </c>
      <c r="M470" s="47" t="s">
        <v>181</v>
      </c>
      <c r="N470" s="48">
        <v>46935</v>
      </c>
      <c r="O470" s="47">
        <v>2016</v>
      </c>
      <c r="P470" s="47">
        <v>11</v>
      </c>
      <c r="Q470" s="47">
        <v>7</v>
      </c>
      <c r="R470" s="47"/>
      <c r="S470" s="47" t="s">
        <v>2664</v>
      </c>
    </row>
    <row r="471" spans="1:51">
      <c r="A471" s="23" t="s">
        <v>1184</v>
      </c>
      <c r="B471" s="23" t="s">
        <v>1185</v>
      </c>
      <c r="C471" s="23" t="s">
        <v>1186</v>
      </c>
      <c r="D471" s="47" t="s">
        <v>294</v>
      </c>
      <c r="E471" s="47">
        <f>VLOOKUP(M471,Revistas!$B$2:$H$64092,2,FALSE)</f>
        <v>5.2549999999999999</v>
      </c>
      <c r="F471" s="47" t="str">
        <f>VLOOKUP(M471,Revistas!$B$2:$H$64092,3,FALSE)</f>
        <v>Q1</v>
      </c>
      <c r="G471" s="47" t="str">
        <f>VLOOKUP(M471,Revistas!$B$2:$H$64092,4,FALSE)</f>
        <v>PERIPHERAL VASCULAR DISEASE - SCIE;</v>
      </c>
      <c r="H471" s="47" t="str">
        <f>VLOOKUP(M471,Revistas!$B$2:$H$64092,5,FALSE)</f>
        <v>63/8</v>
      </c>
      <c r="I471" s="47" t="str">
        <f>VLOOKUP(M471,Revistas!$B$2:$H$64092,6,FALSE)</f>
        <v>NO</v>
      </c>
      <c r="J471" s="47" t="s">
        <v>1187</v>
      </c>
      <c r="K471" s="47" t="s">
        <v>1188</v>
      </c>
      <c r="L471" s="47">
        <v>1</v>
      </c>
      <c r="M471" s="47" t="s">
        <v>1189</v>
      </c>
      <c r="N471" s="47" t="s">
        <v>99</v>
      </c>
      <c r="O471" s="47">
        <v>2016</v>
      </c>
      <c r="P471" s="47">
        <v>116</v>
      </c>
      <c r="Q471" s="47"/>
      <c r="R471" s="47" t="s">
        <v>1190</v>
      </c>
      <c r="S471" s="47" t="s">
        <v>1190</v>
      </c>
    </row>
    <row r="472" spans="1:51">
      <c r="A472" s="23" t="s">
        <v>1275</v>
      </c>
      <c r="B472" s="23" t="s">
        <v>1276</v>
      </c>
      <c r="C472" s="23" t="s">
        <v>1169</v>
      </c>
      <c r="D472" s="47" t="s">
        <v>215</v>
      </c>
      <c r="E472" s="47">
        <f>VLOOKUP(M472,Revistas!$B$2:$H$64092,2,FALSE)</f>
        <v>2.673</v>
      </c>
      <c r="F472" s="47" t="str">
        <f>VLOOKUP(M472,Revistas!$B$2:$H$64092,3,FALSE)</f>
        <v>Q2</v>
      </c>
      <c r="G472" s="47" t="str">
        <f>VLOOKUP(M472,Revistas!$B$2:$H$64092,4,FALSE)</f>
        <v>HEMATOLOGY - SCIE</v>
      </c>
      <c r="H472" s="47" t="str">
        <f>VLOOKUP(M472,Revistas!$B$2:$H$64092,5,FALSE)</f>
        <v>35/70</v>
      </c>
      <c r="I472" s="47" t="str">
        <f>VLOOKUP(M472,Revistas!$B$2:$H$64092,6,FALSE)</f>
        <v>NO</v>
      </c>
      <c r="J472" s="47" t="s">
        <v>1277</v>
      </c>
      <c r="K472" s="47" t="s">
        <v>1278</v>
      </c>
      <c r="L472" s="47">
        <v>0</v>
      </c>
      <c r="M472" s="47" t="s">
        <v>1172</v>
      </c>
      <c r="N472" s="47" t="s">
        <v>37</v>
      </c>
      <c r="O472" s="47">
        <v>2016</v>
      </c>
      <c r="P472" s="47">
        <v>22</v>
      </c>
      <c r="Q472" s="47">
        <v>1</v>
      </c>
      <c r="R472" s="47" t="s">
        <v>1279</v>
      </c>
      <c r="S472" s="47" t="s">
        <v>1280</v>
      </c>
    </row>
    <row r="473" spans="1:51">
      <c r="A473" s="23" t="s">
        <v>1167</v>
      </c>
      <c r="B473" s="23" t="s">
        <v>1168</v>
      </c>
      <c r="C473" s="23" t="s">
        <v>1169</v>
      </c>
      <c r="D473" s="47" t="s">
        <v>19</v>
      </c>
      <c r="E473" s="47">
        <f>VLOOKUP(M473,Revistas!$B$2:$H$64092,2,FALSE)</f>
        <v>2.673</v>
      </c>
      <c r="F473" s="47" t="str">
        <f>VLOOKUP(M473,Revistas!$B$2:$H$64092,3,FALSE)</f>
        <v>Q2</v>
      </c>
      <c r="G473" s="47" t="str">
        <f>VLOOKUP(M473,Revistas!$B$2:$H$64092,4,FALSE)</f>
        <v>HEMATOLOGY - SCIE</v>
      </c>
      <c r="H473" s="47" t="str">
        <f>VLOOKUP(M473,Revistas!$B$2:$H$64092,5,FALSE)</f>
        <v>35/70</v>
      </c>
      <c r="I473" s="47" t="str">
        <f>VLOOKUP(M473,Revistas!$B$2:$H$64092,6,FALSE)</f>
        <v>NO</v>
      </c>
      <c r="J473" s="47" t="s">
        <v>1170</v>
      </c>
      <c r="K473" s="47" t="s">
        <v>1171</v>
      </c>
      <c r="L473" s="47">
        <v>0</v>
      </c>
      <c r="M473" s="47" t="s">
        <v>1172</v>
      </c>
      <c r="N473" s="47" t="s">
        <v>548</v>
      </c>
      <c r="O473" s="47">
        <v>2016</v>
      </c>
      <c r="P473" s="47">
        <v>22</v>
      </c>
      <c r="Q473" s="47">
        <v>6</v>
      </c>
      <c r="R473" s="47">
        <v>859</v>
      </c>
      <c r="S473" s="47">
        <v>865</v>
      </c>
    </row>
    <row r="474" spans="1:51">
      <c r="A474" s="23" t="s">
        <v>734</v>
      </c>
      <c r="B474" s="23" t="s">
        <v>735</v>
      </c>
      <c r="C474" s="23" t="s">
        <v>736</v>
      </c>
      <c r="D474" s="47" t="s">
        <v>19</v>
      </c>
      <c r="E474" s="47">
        <f>VLOOKUP(M474,Revistas!$B$2:$H$64092,2,FALSE)</f>
        <v>5.9850000000000003</v>
      </c>
      <c r="F474" s="47" t="str">
        <f>VLOOKUP(M474,Revistas!$B$2:$H$64092,3,FALSE)</f>
        <v>Q1</v>
      </c>
      <c r="G474" s="47" t="str">
        <f>VLOOKUP(M474,Revistas!$B$2:$H$64092,4,FALSE)</f>
        <v>GENETICS &amp; HEREDITY - SCIE;</v>
      </c>
      <c r="H474" s="47" t="str">
        <f>VLOOKUP(M474,Revistas!$B$2:$H$64092,5,FALSE)</f>
        <v>16/166</v>
      </c>
      <c r="I474" s="47" t="str">
        <f>VLOOKUP(M474,Revistas!$B$2:$H$64092,6,FALSE)</f>
        <v>SI</v>
      </c>
      <c r="J474" s="47" t="s">
        <v>737</v>
      </c>
      <c r="K474" s="47" t="s">
        <v>738</v>
      </c>
      <c r="L474" s="47">
        <v>0</v>
      </c>
      <c r="M474" s="47" t="s">
        <v>739</v>
      </c>
      <c r="N474" s="47" t="s">
        <v>223</v>
      </c>
      <c r="O474" s="47">
        <v>2016</v>
      </c>
      <c r="P474" s="47">
        <v>25</v>
      </c>
      <c r="Q474" s="47">
        <v>7</v>
      </c>
      <c r="R474" s="47">
        <v>1447</v>
      </c>
      <c r="S474" s="47">
        <v>1456</v>
      </c>
    </row>
    <row r="475" spans="1:51">
      <c r="A475" s="23" t="s">
        <v>819</v>
      </c>
      <c r="B475" s="23" t="s">
        <v>820</v>
      </c>
      <c r="C475" s="23" t="s">
        <v>813</v>
      </c>
      <c r="D475" s="47" t="s">
        <v>19</v>
      </c>
      <c r="E475" s="47">
        <f>VLOOKUP(M475,Revistas!$B$2:$H$64092,2,FALSE)</f>
        <v>44.002000000000002</v>
      </c>
      <c r="F475" s="47" t="str">
        <f>VLOOKUP(M475,Revistas!$B$2:$H$64092,3,FALSE)</f>
        <v>Q1</v>
      </c>
      <c r="G475" s="47" t="str">
        <f>VLOOKUP(M475,Revistas!$B$2:$H$64092,4,FALSE)</f>
        <v>MEDICINE, GENERAL &amp; INTERNAL - SCIE</v>
      </c>
      <c r="H475" s="47" t="str">
        <f>VLOOKUP(M475,Revistas!$B$2:$H$64092,5,FALSE)</f>
        <v>2/155</v>
      </c>
      <c r="I475" s="47" t="str">
        <f>VLOOKUP(M475,Revistas!$B$2:$H$64092,6,FALSE)</f>
        <v>SI</v>
      </c>
      <c r="J475" s="47" t="s">
        <v>821</v>
      </c>
      <c r="K475" s="47" t="s">
        <v>822</v>
      </c>
      <c r="L475" s="47">
        <v>22</v>
      </c>
      <c r="M475" s="47" t="s">
        <v>816</v>
      </c>
      <c r="N475" s="47" t="s">
        <v>823</v>
      </c>
      <c r="O475" s="47">
        <v>2016</v>
      </c>
      <c r="P475" s="47">
        <v>387</v>
      </c>
      <c r="Q475" s="47">
        <v>10014</v>
      </c>
      <c r="R475" s="47">
        <v>127</v>
      </c>
      <c r="S475" s="47">
        <v>135</v>
      </c>
    </row>
    <row r="476" spans="1:51">
      <c r="A476" s="23" t="s">
        <v>7</v>
      </c>
      <c r="B476" s="23" t="s">
        <v>8</v>
      </c>
      <c r="C476" s="23" t="s">
        <v>9</v>
      </c>
      <c r="D476" s="47" t="s">
        <v>10</v>
      </c>
      <c r="E476" s="47">
        <f>VLOOKUP(M476,Revistas!$B$2:$H$64092,2,FALSE)</f>
        <v>1.79</v>
      </c>
      <c r="F476" s="47" t="str">
        <f>VLOOKUP(M476,Revistas!$B$2:$H$64092,3,FALSE)</f>
        <v>Q3</v>
      </c>
      <c r="G476" s="47" t="str">
        <f>VLOOKUP(M476,Revistas!$B$2:$H$64092,4,FALSE)</f>
        <v>CLINICAL NEUROLOGY - SCIE</v>
      </c>
      <c r="H476" s="47" t="str">
        <f>VLOOKUP(M476,Revistas!$B$2:$H$64092,5,FALSE)</f>
        <v>125/193</v>
      </c>
      <c r="I476" s="47" t="str">
        <f>VLOOKUP(M476,Revistas!$B$2:$H$64092,6,FALSE)</f>
        <v>NO</v>
      </c>
      <c r="J476" s="47" t="s">
        <v>11</v>
      </c>
      <c r="K476" s="47" t="s">
        <v>12</v>
      </c>
      <c r="L476" s="47">
        <v>0</v>
      </c>
      <c r="M476" s="47" t="s">
        <v>13</v>
      </c>
      <c r="N476" s="47" t="s">
        <v>15</v>
      </c>
      <c r="O476" s="47">
        <v>2016</v>
      </c>
      <c r="P476" s="47">
        <v>31</v>
      </c>
      <c r="Q476" s="47">
        <v>2</v>
      </c>
      <c r="R476" s="47">
        <v>113</v>
      </c>
      <c r="S476" s="47">
        <v>120</v>
      </c>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row>
    <row r="477" spans="1:51">
      <c r="A477" s="23" t="s">
        <v>1582</v>
      </c>
      <c r="B477" s="23" t="s">
        <v>1581</v>
      </c>
      <c r="C477" s="23" t="s">
        <v>1583</v>
      </c>
      <c r="D477" s="47" t="s">
        <v>294</v>
      </c>
      <c r="E477" s="47" t="str">
        <f>VLOOKUP(M477,Revistas!$B$2:$H$64092,2,FALSE)</f>
        <v>NO TIENE</v>
      </c>
      <c r="F477" s="47" t="str">
        <f>VLOOKUP(M477,Revistas!$B$2:$H$64092,3,FALSE)</f>
        <v>NO TIENE</v>
      </c>
      <c r="G477" s="47" t="str">
        <f>VLOOKUP(M477,Revistas!$B$2:$H$64092,4,FALSE)</f>
        <v>NO TIENE</v>
      </c>
      <c r="H477" s="47" t="str">
        <f>VLOOKUP(M477,Revistas!$B$2:$H$64092,5,FALSE)</f>
        <v>NO TIENE</v>
      </c>
      <c r="I477" s="47" t="str">
        <f>VLOOKUP(M477,Revistas!$B$2:$H$64092,6,FALSE)</f>
        <v>NO</v>
      </c>
      <c r="J477" s="47" t="s">
        <v>1585</v>
      </c>
      <c r="K477" s="47"/>
      <c r="L477" s="47" t="s">
        <v>361</v>
      </c>
      <c r="M477" s="47" t="s">
        <v>1586</v>
      </c>
      <c r="N477" s="47" t="s">
        <v>1584</v>
      </c>
      <c r="O477" s="47">
        <v>2016</v>
      </c>
      <c r="P477" s="47">
        <v>2</v>
      </c>
      <c r="Q477" s="47">
        <v>4</v>
      </c>
      <c r="R477" s="47">
        <v>243</v>
      </c>
      <c r="S477" s="47">
        <v>250</v>
      </c>
    </row>
    <row r="478" spans="1:51">
      <c r="A478" s="23" t="s">
        <v>2572</v>
      </c>
      <c r="B478" s="23" t="s">
        <v>2573</v>
      </c>
      <c r="C478" s="23" t="s">
        <v>927</v>
      </c>
      <c r="D478" s="47" t="s">
        <v>19</v>
      </c>
      <c r="E478" s="47">
        <f>VLOOKUP(M478,Revistas!$B$2:$H$64092,2,FALSE)</f>
        <v>1.647</v>
      </c>
      <c r="F478" s="47" t="str">
        <f>VLOOKUP(M478,Revistas!$B$2:$H$64092,3,FALSE)</f>
        <v>Q2</v>
      </c>
      <c r="G478" s="47" t="str">
        <f>VLOOKUP(M478,Revistas!$B$2:$H$64092,4,FALSE)</f>
        <v>PEDIATRICS - SCIE</v>
      </c>
      <c r="H478" s="47" t="str">
        <f>VLOOKUP(M478,Revistas!$B$2:$H$64092,5,FALSE)</f>
        <v>53/120</v>
      </c>
      <c r="I478" s="47" t="str">
        <f>VLOOKUP(M478,Revistas!$B$2:$H$64092,6,FALSE)</f>
        <v>NO</v>
      </c>
      <c r="J478" s="47" t="s">
        <v>2574</v>
      </c>
      <c r="K478" s="47" t="s">
        <v>2575</v>
      </c>
      <c r="L478" s="47">
        <v>1</v>
      </c>
      <c r="M478" s="47" t="s">
        <v>930</v>
      </c>
      <c r="N478" s="47" t="s">
        <v>153</v>
      </c>
      <c r="O478" s="47">
        <v>2016</v>
      </c>
      <c r="P478" s="47">
        <v>105</v>
      </c>
      <c r="Q478" s="47">
        <v>7</v>
      </c>
      <c r="R478" s="47">
        <v>806</v>
      </c>
      <c r="S478" s="47">
        <v>815</v>
      </c>
    </row>
    <row r="479" spans="1:51">
      <c r="A479" s="23" t="s">
        <v>2396</v>
      </c>
      <c r="B479" s="23" t="s">
        <v>2397</v>
      </c>
      <c r="C479" s="23" t="s">
        <v>813</v>
      </c>
      <c r="D479" s="47" t="s">
        <v>19</v>
      </c>
      <c r="E479" s="47">
        <f>VLOOKUP(M479,Revistas!$B$2:$H$64092,2,FALSE)</f>
        <v>44.002000000000002</v>
      </c>
      <c r="F479" s="47" t="str">
        <f>VLOOKUP(M479,Revistas!$B$2:$H$64092,3,FALSE)</f>
        <v>Q1</v>
      </c>
      <c r="G479" s="47" t="str">
        <f>VLOOKUP(M479,Revistas!$B$2:$H$64092,4,FALSE)</f>
        <v>MEDICINE, GENERAL &amp; INTERNAL - SCIE</v>
      </c>
      <c r="H479" s="47" t="str">
        <f>VLOOKUP(M479,Revistas!$B$2:$H$64092,5,FALSE)</f>
        <v>2/155</v>
      </c>
      <c r="I479" s="47" t="str">
        <f>VLOOKUP(M479,Revistas!$B$2:$H$64092,6,FALSE)</f>
        <v>SI</v>
      </c>
      <c r="J479" s="47" t="s">
        <v>2398</v>
      </c>
      <c r="K479" s="47" t="s">
        <v>2391</v>
      </c>
      <c r="L479" s="47">
        <v>4</v>
      </c>
      <c r="M479" s="47" t="s">
        <v>816</v>
      </c>
      <c r="N479" s="48">
        <v>39722</v>
      </c>
      <c r="O479" s="47">
        <v>2016</v>
      </c>
      <c r="P479" s="47">
        <v>388</v>
      </c>
      <c r="Q479" s="47">
        <v>10053</v>
      </c>
      <c r="R479" s="47">
        <v>1603</v>
      </c>
      <c r="S479" s="47">
        <v>1658</v>
      </c>
      <c r="U479" s="29"/>
    </row>
    <row r="480" spans="1:51">
      <c r="A480" s="23" t="s">
        <v>7576</v>
      </c>
      <c r="B480" s="23" t="s">
        <v>7577</v>
      </c>
      <c r="C480" s="23" t="s">
        <v>4712</v>
      </c>
      <c r="D480" s="47" t="s">
        <v>10</v>
      </c>
      <c r="E480" s="47">
        <f>VLOOKUP(M480,Revistas!$B$2:$H$64092,2,FALSE)</f>
        <v>8.49</v>
      </c>
      <c r="F480" s="47" t="str">
        <f>VLOOKUP(M480,Revistas!$B$2:$H$64092,3,FALSE)</f>
        <v>Q1</v>
      </c>
      <c r="G480" s="47" t="str">
        <f>VLOOKUP(M480,Revistas!$B$2:$H$64092,4,FALSE)</f>
        <v>IMMUNOLOGY - SCIE</v>
      </c>
      <c r="H480" s="47" t="str">
        <f>VLOOKUP(M480,Revistas!$B$2:$H$64092,5,FALSE)</f>
        <v>10/151</v>
      </c>
      <c r="I480" s="47" t="str">
        <f>VLOOKUP(M480,Revistas!$B$2:$H$64092,6,FALSE)</f>
        <v>SI</v>
      </c>
      <c r="J480" s="47" t="s">
        <v>7578</v>
      </c>
      <c r="K480" s="47" t="s">
        <v>7579</v>
      </c>
      <c r="L480" s="47">
        <v>3</v>
      </c>
      <c r="M480" s="47" t="s">
        <v>4713</v>
      </c>
      <c r="N480" s="47" t="s">
        <v>189</v>
      </c>
      <c r="O480" s="47">
        <v>2016</v>
      </c>
      <c r="P480" s="47">
        <v>15</v>
      </c>
      <c r="Q480" s="47">
        <v>6</v>
      </c>
      <c r="R480" s="47">
        <v>513</v>
      </c>
      <c r="S480" s="47">
        <v>528</v>
      </c>
    </row>
    <row r="481" spans="1:51">
      <c r="A481" s="23" t="s">
        <v>207</v>
      </c>
      <c r="B481" s="23" t="s">
        <v>208</v>
      </c>
      <c r="C481" s="23" t="s">
        <v>209</v>
      </c>
      <c r="D481" s="47" t="s">
        <v>19</v>
      </c>
      <c r="E481" s="47">
        <f>VLOOKUP(M481,Revistas!$B$2:$H$64092,2,FALSE)</f>
        <v>2.274</v>
      </c>
      <c r="F481" s="47" t="str">
        <f>VLOOKUP(M481,Revistas!$B$2:$H$64092,3,FALSE)</f>
        <v>Q2</v>
      </c>
      <c r="G481" s="47" t="str">
        <f>VLOOKUP(M481,Revistas!$B$2:$H$64092,4,FALSE)</f>
        <v>RADIOLOGY, NUCLEAR MEDICINE &amp; MEDICAL IMAGING - SCIE;</v>
      </c>
      <c r="H481" s="47" t="str">
        <f>VLOOKUP(M481,Revistas!$B$2:$H$64092,5,FALSE)</f>
        <v>47/124</v>
      </c>
      <c r="I481" s="47" t="str">
        <f>VLOOKUP(M481,Revistas!$B$2:$H$64092,6,FALSE)</f>
        <v>NO</v>
      </c>
      <c r="J481" s="47" t="s">
        <v>210</v>
      </c>
      <c r="K481" s="47" t="s">
        <v>211</v>
      </c>
      <c r="L481" s="47">
        <v>1</v>
      </c>
      <c r="M481" s="47" t="s">
        <v>212</v>
      </c>
      <c r="N481" s="47" t="s">
        <v>206</v>
      </c>
      <c r="O481" s="47">
        <v>2016</v>
      </c>
      <c r="P481" s="47">
        <v>58</v>
      </c>
      <c r="Q481" s="47">
        <v>5</v>
      </c>
      <c r="R481" s="47">
        <v>487</v>
      </c>
      <c r="S481" s="47">
        <v>493</v>
      </c>
    </row>
    <row r="482" spans="1:51">
      <c r="A482" s="23" t="s">
        <v>202</v>
      </c>
      <c r="B482" s="23" t="s">
        <v>203</v>
      </c>
      <c r="C482" s="23" t="s">
        <v>122</v>
      </c>
      <c r="D482" s="47" t="s">
        <v>19</v>
      </c>
      <c r="E482" s="47">
        <f>VLOOKUP(M482,Revistas!$B$2:$H$64092,2,FALSE)</f>
        <v>1.599</v>
      </c>
      <c r="F482" s="47" t="str">
        <f>VLOOKUP(M482,Revistas!$B$2:$H$64092,3,FALSE)</f>
        <v>Q3</v>
      </c>
      <c r="G482" s="47" t="str">
        <f>VLOOKUP(M482,Revistas!$B$2:$H$64092,4,FALSE)</f>
        <v>PERIPHERAL VASCULAR DISEASE - SCIE;</v>
      </c>
      <c r="H482" s="47" t="str">
        <f>VLOOKUP(M482,Revistas!$B$2:$H$64092,5,FALSE)</f>
        <v>47/63</v>
      </c>
      <c r="I482" s="47" t="str">
        <f>VLOOKUP(M482,Revistas!$B$2:$H$64092,6,FALSE)</f>
        <v>NO</v>
      </c>
      <c r="J482" s="47" t="s">
        <v>204</v>
      </c>
      <c r="K482" s="47" t="s">
        <v>205</v>
      </c>
      <c r="L482" s="47">
        <v>0</v>
      </c>
      <c r="M482" s="47" t="s">
        <v>125</v>
      </c>
      <c r="N482" s="47" t="s">
        <v>206</v>
      </c>
      <c r="O482" s="47">
        <v>2016</v>
      </c>
      <c r="P482" s="47">
        <v>25</v>
      </c>
      <c r="Q482" s="47">
        <v>5</v>
      </c>
      <c r="R482" s="47">
        <v>1062</v>
      </c>
      <c r="S482" s="47">
        <v>1069</v>
      </c>
    </row>
    <row r="483" spans="1:51">
      <c r="A483" s="23" t="s">
        <v>1250</v>
      </c>
      <c r="B483" s="23" t="s">
        <v>1251</v>
      </c>
      <c r="C483" s="23" t="s">
        <v>1169</v>
      </c>
      <c r="D483" s="47" t="s">
        <v>103</v>
      </c>
      <c r="E483" s="47">
        <f>VLOOKUP(M483,Revistas!$B$2:$H$64092,2,FALSE)</f>
        <v>2.673</v>
      </c>
      <c r="F483" s="47" t="str">
        <f>VLOOKUP(M483,Revistas!$B$2:$H$64092,3,FALSE)</f>
        <v>Q2</v>
      </c>
      <c r="G483" s="47" t="str">
        <f>VLOOKUP(M483,Revistas!$B$2:$H$64092,4,FALSE)</f>
        <v>HEMATOLOGY - SCIE</v>
      </c>
      <c r="H483" s="47" t="str">
        <f>VLOOKUP(M483,Revistas!$B$2:$H$64092,5,FALSE)</f>
        <v>35/70</v>
      </c>
      <c r="I483" s="47" t="str">
        <f>VLOOKUP(M483,Revistas!$B$2:$H$64092,6,FALSE)</f>
        <v>NO</v>
      </c>
      <c r="J483" s="47" t="s">
        <v>1252</v>
      </c>
      <c r="K483" s="47"/>
      <c r="L483" s="47">
        <v>0</v>
      </c>
      <c r="M483" s="47" t="s">
        <v>1172</v>
      </c>
      <c r="N483" s="47" t="s">
        <v>240</v>
      </c>
      <c r="O483" s="47">
        <v>2016</v>
      </c>
      <c r="P483" s="47">
        <v>22</v>
      </c>
      <c r="Q483" s="47"/>
      <c r="R483" s="47">
        <v>22</v>
      </c>
      <c r="S483" s="47">
        <v>23</v>
      </c>
    </row>
    <row r="484" spans="1:51">
      <c r="A484" s="23" t="s">
        <v>1419</v>
      </c>
      <c r="B484" s="23" t="s">
        <v>1420</v>
      </c>
      <c r="C484" s="23" t="s">
        <v>1421</v>
      </c>
      <c r="D484" s="47" t="s">
        <v>19</v>
      </c>
      <c r="E484" s="47">
        <f>VLOOKUP(M484,Revistas!$B$2:$H$64092,2,FALSE)</f>
        <v>6.0229999999999997</v>
      </c>
      <c r="F484" s="47" t="str">
        <f>VLOOKUP(M484,Revistas!$B$2:$H$64092,3,FALSE)</f>
        <v>Q1</v>
      </c>
      <c r="G484" s="47" t="str">
        <f>VLOOKUP(M484,Revistas!$B$2:$H$64092,4,FALSE)</f>
        <v>PHYSICS, PARTICLES &amp; FIELDS - SCIE</v>
      </c>
      <c r="H484" s="47" t="str">
        <f>VLOOKUP(M484,Revistas!$B$2:$H$64092,5,FALSE)</f>
        <v>4 DE 28</v>
      </c>
      <c r="I484" s="47" t="str">
        <f>VLOOKUP(M484,Revistas!$B$2:$H$64092,6,FALSE)</f>
        <v>NO</v>
      </c>
      <c r="J484" s="47" t="s">
        <v>1422</v>
      </c>
      <c r="K484" s="47" t="s">
        <v>1423</v>
      </c>
      <c r="L484" s="47">
        <v>0</v>
      </c>
      <c r="M484" s="47" t="s">
        <v>1424</v>
      </c>
      <c r="N484" s="48">
        <v>40057</v>
      </c>
      <c r="O484" s="47">
        <v>2016</v>
      </c>
      <c r="P484" s="47"/>
      <c r="Q484" s="47">
        <v>9</v>
      </c>
      <c r="R484" s="47"/>
      <c r="S484" s="47">
        <v>51</v>
      </c>
    </row>
    <row r="485" spans="1:51">
      <c r="A485" s="23" t="s">
        <v>1113</v>
      </c>
      <c r="B485" s="23" t="s">
        <v>1114</v>
      </c>
      <c r="C485" s="23" t="s">
        <v>1115</v>
      </c>
      <c r="D485" s="47" t="s">
        <v>19</v>
      </c>
      <c r="E485" s="47">
        <f>VLOOKUP(M485,Revistas!$B$2:$H$64092,2,FALSE)</f>
        <v>3.093</v>
      </c>
      <c r="F485" s="47" t="str">
        <f>VLOOKUP(M485,Revistas!$B$2:$H$64092,3,FALSE)</f>
        <v>Q2</v>
      </c>
      <c r="G485" s="47" t="str">
        <f>VLOOKUP(M485,Revistas!$B$2:$H$64092,4,FALSE)</f>
        <v>GENETICS &amp; HEREDITY - SCIE;</v>
      </c>
      <c r="H485" s="47" t="str">
        <f>VLOOKUP(M485,Revistas!$B$2:$H$64092,5,FALSE)</f>
        <v>72/161</v>
      </c>
      <c r="I485" s="47" t="str">
        <f>VLOOKUP(M485,Revistas!$B$2:$H$64092,6,FALSE)</f>
        <v>NO</v>
      </c>
      <c r="J485" s="47" t="s">
        <v>1116</v>
      </c>
      <c r="K485" s="47" t="s">
        <v>1117</v>
      </c>
      <c r="L485" s="47">
        <v>2</v>
      </c>
      <c r="M485" s="47" t="s">
        <v>1118</v>
      </c>
      <c r="N485" s="47" t="s">
        <v>153</v>
      </c>
      <c r="O485" s="47">
        <v>2016</v>
      </c>
      <c r="P485" s="47">
        <v>118</v>
      </c>
      <c r="Q485" s="47">
        <v>3</v>
      </c>
      <c r="R485" s="47">
        <v>160</v>
      </c>
      <c r="S485" s="47">
        <v>166</v>
      </c>
      <c r="T485" s="29"/>
    </row>
    <row r="486" spans="1:51">
      <c r="A486" s="23" t="s">
        <v>1656</v>
      </c>
      <c r="B486" s="23" t="s">
        <v>1657</v>
      </c>
      <c r="C486" s="23" t="s">
        <v>1658</v>
      </c>
      <c r="D486" s="47" t="s">
        <v>103</v>
      </c>
      <c r="E486" s="47">
        <f>VLOOKUP(M486,Revistas!$B$2:$H$64092,2,FALSE)</f>
        <v>6.1630000000000003</v>
      </c>
      <c r="F486" s="47" t="str">
        <f>VLOOKUP(M486,Revistas!$B$2:$H$64092,3,FALSE)</f>
        <v>Q1</v>
      </c>
      <c r="G486" s="47" t="str">
        <f>VLOOKUP(M486,Revistas!$B$2:$H$64092,4,FALSE)</f>
        <v>ONCOLOGY - SCIE</v>
      </c>
      <c r="H486" s="47" t="str">
        <f>VLOOKUP(M486,Revistas!$B$2:$H$64092,5,FALSE)</f>
        <v>22/213</v>
      </c>
      <c r="I486" s="47" t="str">
        <f>VLOOKUP(M486,Revistas!$B$2:$H$64092,6,FALSE)</f>
        <v>NO</v>
      </c>
      <c r="J486" s="47" t="s">
        <v>1659</v>
      </c>
      <c r="K486" s="47"/>
      <c r="L486" s="47">
        <v>0</v>
      </c>
      <c r="M486" s="47" t="s">
        <v>1660</v>
      </c>
      <c r="N486" s="47" t="s">
        <v>462</v>
      </c>
      <c r="O486" s="47">
        <v>2016</v>
      </c>
      <c r="P486" s="47">
        <v>57</v>
      </c>
      <c r="Q486" s="47"/>
      <c r="R486" s="47" t="s">
        <v>1661</v>
      </c>
      <c r="S486" s="47" t="s">
        <v>1662</v>
      </c>
      <c r="T486" s="29"/>
    </row>
    <row r="487" spans="1:51">
      <c r="A487" s="23" t="s">
        <v>492</v>
      </c>
      <c r="B487" s="23" t="s">
        <v>493</v>
      </c>
      <c r="C487" s="23" t="s">
        <v>488</v>
      </c>
      <c r="D487" s="47" t="s">
        <v>19</v>
      </c>
      <c r="E487" s="47">
        <f>VLOOKUP(M487,Revistas!$B$2:$H$64092,2,FALSE)</f>
        <v>9.1080000000000005</v>
      </c>
      <c r="F487" s="47" t="str">
        <f>VLOOKUP(M487,Revistas!$B$2:$H$64092,3,FALSE)</f>
        <v>Q1</v>
      </c>
      <c r="G487" s="47" t="str">
        <f>VLOOKUP(M487,Revistas!$B$2:$H$64092,4,FALSE)</f>
        <v>CELL BIOLOGY - SCIE</v>
      </c>
      <c r="H487" s="47" t="str">
        <f>VLOOKUP(M487,Revistas!$B$2:$H$64092,5,FALSE)</f>
        <v>19/187</v>
      </c>
      <c r="I487" s="47" t="str">
        <f>VLOOKUP(M487,Revistas!$B$2:$H$64092,6,FALSE)</f>
        <v>NO</v>
      </c>
      <c r="J487" s="47" t="s">
        <v>494</v>
      </c>
      <c r="K487" s="47" t="s">
        <v>495</v>
      </c>
      <c r="L487" s="47">
        <v>217</v>
      </c>
      <c r="M487" s="47" t="s">
        <v>491</v>
      </c>
      <c r="N487" s="47"/>
      <c r="O487" s="47">
        <v>2016</v>
      </c>
      <c r="P487" s="47">
        <v>12</v>
      </c>
      <c r="Q487" s="47">
        <v>1</v>
      </c>
      <c r="R487" s="47">
        <v>1</v>
      </c>
      <c r="S487" s="47">
        <v>222</v>
      </c>
      <c r="T487" s="29"/>
    </row>
    <row r="488" spans="1:51">
      <c r="A488" s="23" t="s">
        <v>2824</v>
      </c>
      <c r="B488" s="23" t="s">
        <v>2825</v>
      </c>
      <c r="C488" s="23" t="s">
        <v>1997</v>
      </c>
      <c r="D488" s="47" t="s">
        <v>103</v>
      </c>
      <c r="E488" s="47">
        <f>VLOOKUP(M488,Revistas!$B$2:$H$64092,2,FALSE)</f>
        <v>6.335</v>
      </c>
      <c r="F488" s="47" t="str">
        <f>VLOOKUP(M488,Revistas!$B$2:$H$64092,3,FALSE)</f>
        <v>Q1</v>
      </c>
      <c r="G488" s="47" t="str">
        <f>VLOOKUP(M488,Revistas!$B$2:$H$64092,4,FALSE)</f>
        <v>ALLERGY - SCIE;</v>
      </c>
      <c r="H488" s="47" t="str">
        <f>VLOOKUP(M488,Revistas!$B$2:$H$64092,5,FALSE)</f>
        <v>2 DE 25</v>
      </c>
      <c r="I488" s="47" t="str">
        <f>VLOOKUP(M488,Revistas!$B$2:$H$64092,6,FALSE)</f>
        <v>SI</v>
      </c>
      <c r="J488" s="47" t="s">
        <v>2826</v>
      </c>
      <c r="K488" s="47"/>
      <c r="L488" s="47">
        <v>0</v>
      </c>
      <c r="M488" s="47" t="s">
        <v>1999</v>
      </c>
      <c r="N488" s="47" t="s">
        <v>127</v>
      </c>
      <c r="O488" s="47">
        <v>2016</v>
      </c>
      <c r="P488" s="47">
        <v>71</v>
      </c>
      <c r="Q488" s="47"/>
      <c r="R488" s="47">
        <v>610</v>
      </c>
      <c r="S488" s="47">
        <v>610</v>
      </c>
      <c r="T488" s="29"/>
    </row>
    <row r="489" spans="1:51">
      <c r="A489" s="23" t="s">
        <v>1801</v>
      </c>
      <c r="B489" s="23" t="s">
        <v>1802</v>
      </c>
      <c r="C489" s="23" t="s">
        <v>1803</v>
      </c>
      <c r="D489" s="47" t="s">
        <v>19</v>
      </c>
      <c r="E489" s="47">
        <f>VLOOKUP(M489,Revistas!$B$2:$H$64092,2,FALSE)</f>
        <v>2.3069999999999999</v>
      </c>
      <c r="F489" s="47" t="str">
        <f>VLOOKUP(M489,Revistas!$B$2:$H$64092,3,FALSE)</f>
        <v>Q3</v>
      </c>
      <c r="G489" s="47" t="str">
        <f>VLOOKUP(M489,Revistas!$B$2:$H$64092,4,FALSE)</f>
        <v>RHEUMATOLOGY - SCIE</v>
      </c>
      <c r="H489" s="47" t="str">
        <f>VLOOKUP(M489,Revistas!$B$2:$H$64092,5,FALSE)</f>
        <v>17/32</v>
      </c>
      <c r="I489" s="47" t="str">
        <f>VLOOKUP(M489,Revistas!$B$2:$H$64092,6,FALSE)</f>
        <v>NO</v>
      </c>
      <c r="J489" s="47" t="s">
        <v>1804</v>
      </c>
      <c r="K489" s="47" t="s">
        <v>1805</v>
      </c>
      <c r="L489" s="47">
        <v>3</v>
      </c>
      <c r="M489" s="47" t="s">
        <v>1806</v>
      </c>
      <c r="N489" s="48">
        <v>37681</v>
      </c>
      <c r="O489" s="47">
        <v>2016</v>
      </c>
      <c r="P489" s="47">
        <v>45</v>
      </c>
      <c r="Q489" s="47">
        <v>2</v>
      </c>
      <c r="R489" s="47">
        <v>158</v>
      </c>
      <c r="S489" s="47">
        <v>164</v>
      </c>
      <c r="T489" s="29"/>
    </row>
    <row r="490" spans="1:51">
      <c r="A490" s="23" t="s">
        <v>1271</v>
      </c>
      <c r="B490" s="23" t="s">
        <v>1272</v>
      </c>
      <c r="C490" s="23" t="s">
        <v>1169</v>
      </c>
      <c r="D490" s="47" t="s">
        <v>19</v>
      </c>
      <c r="E490" s="47">
        <f>VLOOKUP(M490,Revistas!$B$2:$H$64092,2,FALSE)</f>
        <v>2.673</v>
      </c>
      <c r="F490" s="47" t="str">
        <f>VLOOKUP(M490,Revistas!$B$2:$H$64092,3,FALSE)</f>
        <v>Q2</v>
      </c>
      <c r="G490" s="47" t="str">
        <f>VLOOKUP(M490,Revistas!$B$2:$H$64092,4,FALSE)</f>
        <v>HEMATOLOGY - SCIE</v>
      </c>
      <c r="H490" s="47" t="str">
        <f>VLOOKUP(M490,Revistas!$B$2:$H$64092,5,FALSE)</f>
        <v>35/70</v>
      </c>
      <c r="I490" s="47" t="str">
        <f>VLOOKUP(M490,Revistas!$B$2:$H$64092,6,FALSE)</f>
        <v>NO</v>
      </c>
      <c r="J490" s="47" t="s">
        <v>1273</v>
      </c>
      <c r="K490" s="47" t="s">
        <v>1274</v>
      </c>
      <c r="L490" s="47">
        <v>5</v>
      </c>
      <c r="M490" s="47" t="s">
        <v>1172</v>
      </c>
      <c r="N490" s="47" t="s">
        <v>37</v>
      </c>
      <c r="O490" s="47">
        <v>2016</v>
      </c>
      <c r="P490" s="47">
        <v>22</v>
      </c>
      <c r="Q490" s="47">
        <v>1</v>
      </c>
      <c r="R490" s="47">
        <v>87</v>
      </c>
      <c r="S490" s="47">
        <v>95</v>
      </c>
      <c r="T490" s="29"/>
    </row>
    <row r="491" spans="1:51">
      <c r="A491" s="23" t="s">
        <v>1708</v>
      </c>
      <c r="B491" s="23" t="s">
        <v>1709</v>
      </c>
      <c r="C491" s="23" t="s">
        <v>1710</v>
      </c>
      <c r="D491" s="47" t="s">
        <v>19</v>
      </c>
      <c r="E491" s="47">
        <f>VLOOKUP(M491,Revistas!$B$2:$H$64092,2,FALSE)</f>
        <v>3.2360000000000002</v>
      </c>
      <c r="F491" s="47" t="str">
        <f>VLOOKUP(M491,Revistas!$B$2:$H$64092,3,FALSE)</f>
        <v>Q2</v>
      </c>
      <c r="G491" s="47" t="str">
        <f>VLOOKUP(M491,Revistas!$B$2:$H$64092,4,FALSE)</f>
        <v>RHEUMATOLOGY - SCIE</v>
      </c>
      <c r="H491" s="47" t="str">
        <f>VLOOKUP(M491,Revistas!$B$2:$H$64092,5,FALSE)</f>
        <v>32/11</v>
      </c>
      <c r="I491" s="47" t="str">
        <f>VLOOKUP(M491,Revistas!$B$2:$H$64092,6,FALSE)</f>
        <v>NO</v>
      </c>
      <c r="J491" s="47" t="s">
        <v>1711</v>
      </c>
      <c r="K491" s="47" t="s">
        <v>1712</v>
      </c>
      <c r="L491" s="47">
        <v>0</v>
      </c>
      <c r="M491" s="47" t="s">
        <v>1713</v>
      </c>
      <c r="N491" s="47" t="s">
        <v>99</v>
      </c>
      <c r="O491" s="47">
        <v>2016</v>
      </c>
      <c r="P491" s="47">
        <v>43</v>
      </c>
      <c r="Q491" s="47">
        <v>9</v>
      </c>
      <c r="R491" s="47">
        <v>1680</v>
      </c>
      <c r="S491" s="47">
        <v>1686</v>
      </c>
    </row>
    <row r="492" spans="1:51">
      <c r="A492" s="23" t="s">
        <v>3842</v>
      </c>
      <c r="B492" s="23" t="s">
        <v>3843</v>
      </c>
      <c r="C492" s="23" t="s">
        <v>1240</v>
      </c>
      <c r="D492" s="47" t="s">
        <v>103</v>
      </c>
      <c r="E492" s="47">
        <f>VLOOKUP(M492,Revistas!$B$2:$H$64092,2,FALSE)</f>
        <v>3.6360000000000001</v>
      </c>
      <c r="F492" s="47" t="str">
        <f>VLOOKUP(M492,Revistas!$B$2:$H$64092,3,FALSE)</f>
        <v>Q2</v>
      </c>
      <c r="G492" s="47" t="str">
        <f>VLOOKUP(M492,Revistas!$B$2:$H$64092,4,FALSE)</f>
        <v>ONCOLOGY - SCIE</v>
      </c>
      <c r="H492" s="47" t="str">
        <f>VLOOKUP(M492,Revistas!$B$2:$H$64092,5,FALSE)</f>
        <v>71/213</v>
      </c>
      <c r="I492" s="47" t="str">
        <f>VLOOKUP(M492,Revistas!$B$2:$H$64092,6,FALSE)</f>
        <v>NO</v>
      </c>
      <c r="J492" s="47" t="s">
        <v>3844</v>
      </c>
      <c r="K492" s="47"/>
      <c r="L492" s="47">
        <v>0</v>
      </c>
      <c r="M492" s="47" t="s">
        <v>1242</v>
      </c>
      <c r="N492" s="47" t="s">
        <v>15</v>
      </c>
      <c r="O492" s="47">
        <v>2016</v>
      </c>
      <c r="P492" s="47">
        <v>51</v>
      </c>
      <c r="Q492" s="47"/>
      <c r="R492" s="47" t="s">
        <v>2121</v>
      </c>
      <c r="S492" s="47" t="s">
        <v>3845</v>
      </c>
      <c r="U492" s="29"/>
    </row>
    <row r="493" spans="1:51">
      <c r="A493" s="23" t="s">
        <v>2637</v>
      </c>
      <c r="B493" s="23" t="s">
        <v>2636</v>
      </c>
      <c r="C493" s="23" t="s">
        <v>2638</v>
      </c>
      <c r="D493" s="47" t="s">
        <v>19</v>
      </c>
      <c r="E493" s="47">
        <f>VLOOKUP(M493,Revistas!$B$2:$H$64092,2,FALSE)</f>
        <v>5.8109999999999999</v>
      </c>
      <c r="F493" s="47" t="str">
        <f>VLOOKUP(M493,Revistas!$B$2:$H$64092,3,FALSE)</f>
        <v>Q1</v>
      </c>
      <c r="G493" s="47" t="str">
        <f>VLOOKUP(M493,Revistas!$B$2:$H$64092,4,FALSE)</f>
        <v>ANATOMY &amp; MORPHOLOGY - SCIE;</v>
      </c>
      <c r="H493" s="47" t="str">
        <f>VLOOKUP(M493,Revistas!$B$2:$H$64092,5,FALSE)</f>
        <v>1 DE 21</v>
      </c>
      <c r="I493" s="47" t="str">
        <f>VLOOKUP(M493,Revistas!$B$2:$H$64092,6,FALSE)</f>
        <v>SI</v>
      </c>
      <c r="J493" s="47" t="s">
        <v>2640</v>
      </c>
      <c r="K493" s="47"/>
      <c r="L493" s="47" t="s">
        <v>361</v>
      </c>
      <c r="M493" s="47" t="s">
        <v>2641</v>
      </c>
      <c r="N493" s="47" t="s">
        <v>2639</v>
      </c>
      <c r="O493" s="47">
        <v>2016</v>
      </c>
      <c r="P493" s="47"/>
      <c r="Q493" s="47"/>
      <c r="R493" s="47"/>
      <c r="S493" s="47"/>
    </row>
    <row r="494" spans="1:51">
      <c r="A494" s="23" t="s">
        <v>3026</v>
      </c>
      <c r="B494" s="23" t="s">
        <v>3027</v>
      </c>
      <c r="C494" s="23" t="s">
        <v>3013</v>
      </c>
      <c r="D494" s="47" t="s">
        <v>103</v>
      </c>
      <c r="E494" s="47">
        <f>VLOOKUP(M494,Revistas!$B$2:$H$64092,2,FALSE)</f>
        <v>2.1160000000000001</v>
      </c>
      <c r="F494" s="47" t="str">
        <f>VLOOKUP(M494,Revistas!$B$2:$H$64092,3,FALSE)</f>
        <v>Q2</v>
      </c>
      <c r="G494" s="47" t="str">
        <f>VLOOKUP(M494,Revistas!$B$2:$H$64092,4,FALSE)</f>
        <v>OBSTETRICS &amp; GYNECOLOGY - SCIE;</v>
      </c>
      <c r="H494" s="47" t="str">
        <f>VLOOKUP(M494,Revistas!$B$2:$H$64092,5,FALSE)</f>
        <v>80/31</v>
      </c>
      <c r="I494" s="47" t="str">
        <f>VLOOKUP(M494,Revistas!$B$2:$H$64092,6,FALSE)</f>
        <v>NO</v>
      </c>
      <c r="J494" s="47" t="s">
        <v>3028</v>
      </c>
      <c r="K494" s="47"/>
      <c r="L494" s="47">
        <v>0</v>
      </c>
      <c r="M494" s="47" t="s">
        <v>3015</v>
      </c>
      <c r="N494" s="47" t="s">
        <v>75</v>
      </c>
      <c r="O494" s="47">
        <v>2016</v>
      </c>
      <c r="P494" s="47">
        <v>26</v>
      </c>
      <c r="Q494" s="47"/>
      <c r="R494" s="47">
        <v>1012</v>
      </c>
      <c r="S494" s="47">
        <v>1012</v>
      </c>
    </row>
    <row r="495" spans="1:51">
      <c r="A495" s="23" t="s">
        <v>2716</v>
      </c>
      <c r="B495" s="23" t="s">
        <v>2717</v>
      </c>
      <c r="C495" s="23" t="s">
        <v>2718</v>
      </c>
      <c r="D495" s="47" t="s">
        <v>19</v>
      </c>
      <c r="E495" s="47">
        <f>VLOOKUP(M495,Revistas!$B$2:$H$64092,2,FALSE)</f>
        <v>2.8439999999999999</v>
      </c>
      <c r="F495" s="47" t="str">
        <f>VLOOKUP(M495,Revistas!$B$2:$H$64092,3,FALSE)</f>
        <v>Q2</v>
      </c>
      <c r="G495" s="47" t="str">
        <f>VLOOKUP(M495,Revistas!$B$2:$H$64092,4,FALSE)</f>
        <v>UROLOGY &amp; NEPHROLOGY - SCIE</v>
      </c>
      <c r="H495" s="47" t="str">
        <f>VLOOKUP(M495,Revistas!$B$2:$H$64092,5,FALSE)</f>
        <v>21/47</v>
      </c>
      <c r="I495" s="47" t="str">
        <f>VLOOKUP(M495,Revistas!$B$2:$H$64092,6,FALSE)</f>
        <v>NO</v>
      </c>
      <c r="J495" s="47" t="s">
        <v>2719</v>
      </c>
      <c r="K495" s="47" t="s">
        <v>2720</v>
      </c>
      <c r="L495" s="47">
        <v>0</v>
      </c>
      <c r="M495" s="47" t="s">
        <v>2721</v>
      </c>
      <c r="N495" s="47" t="s">
        <v>37</v>
      </c>
      <c r="O495" s="47">
        <v>2016</v>
      </c>
      <c r="P495" s="47">
        <v>13</v>
      </c>
      <c r="Q495" s="47">
        <v>1</v>
      </c>
      <c r="R495" s="47">
        <v>63</v>
      </c>
      <c r="S495" s="47">
        <v>69</v>
      </c>
    </row>
    <row r="496" spans="1:51">
      <c r="A496" s="23" t="s">
        <v>7300</v>
      </c>
      <c r="B496" s="23" t="s">
        <v>7301</v>
      </c>
      <c r="C496" s="23" t="s">
        <v>7302</v>
      </c>
      <c r="D496" s="47" t="s">
        <v>19</v>
      </c>
      <c r="E496" s="47" t="str">
        <f>VLOOKUP(M496,Revistas!$B$2:$H$64092,2,FALSE)</f>
        <v>NO TIENE</v>
      </c>
      <c r="F496" s="47" t="str">
        <f>VLOOKUP(M496,Revistas!$B$2:$H$64092,3,FALSE)</f>
        <v>NO TIENE</v>
      </c>
      <c r="G496" s="47" t="str">
        <f>VLOOKUP(M496,Revistas!$B$2:$H$64092,4,FALSE)</f>
        <v>NO TIENE</v>
      </c>
      <c r="H496" s="47" t="str">
        <f>VLOOKUP(M496,Revistas!$B$2:$H$64092,5,FALSE)</f>
        <v>NO TIENE</v>
      </c>
      <c r="I496" s="47" t="str">
        <f>VLOOKUP(M496,Revistas!$B$2:$H$64092,6,FALSE)</f>
        <v>NO</v>
      </c>
      <c r="J496" s="47" t="s">
        <v>7303</v>
      </c>
      <c r="K496" s="47"/>
      <c r="L496" s="47" t="s">
        <v>361</v>
      </c>
      <c r="M496" s="47" t="s">
        <v>5014</v>
      </c>
      <c r="N496" s="47" t="s">
        <v>7304</v>
      </c>
      <c r="O496" s="47">
        <v>2016</v>
      </c>
      <c r="P496" s="47" t="s">
        <v>7305</v>
      </c>
      <c r="Q496" s="47"/>
      <c r="R496" s="47" t="s">
        <v>7306</v>
      </c>
      <c r="S496" s="47"/>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row>
    <row r="497" spans="1:51">
      <c r="A497" s="23" t="s">
        <v>3465</v>
      </c>
      <c r="B497" s="23" t="s">
        <v>3466</v>
      </c>
      <c r="C497" s="23" t="s">
        <v>3467</v>
      </c>
      <c r="D497" s="47" t="s">
        <v>19</v>
      </c>
      <c r="E497" s="47" t="str">
        <f>VLOOKUP(M497,Revistas!$B$2:$H$64092,2,FALSE)</f>
        <v>NO TIENE</v>
      </c>
      <c r="F497" s="47" t="str">
        <f>VLOOKUP(M497,Revistas!$B$2:$H$64092,3,FALSE)</f>
        <v>NO TIENE</v>
      </c>
      <c r="G497" s="47" t="str">
        <f>VLOOKUP(M497,Revistas!$B$2:$H$64092,4,FALSE)</f>
        <v>NO TIENE</v>
      </c>
      <c r="H497" s="47" t="str">
        <f>VLOOKUP(M497,Revistas!$B$2:$H$64092,5,FALSE)</f>
        <v>NO TIENE</v>
      </c>
      <c r="I497" s="47" t="str">
        <f>VLOOKUP(M497,Revistas!$B$2:$H$64092,6,FALSE)</f>
        <v>NO</v>
      </c>
      <c r="J497" s="47" t="s">
        <v>3468</v>
      </c>
      <c r="K497" s="47" t="s">
        <v>3469</v>
      </c>
      <c r="L497" s="47">
        <v>1</v>
      </c>
      <c r="M497" s="47" t="s">
        <v>3470</v>
      </c>
      <c r="N497" s="47" t="s">
        <v>3471</v>
      </c>
      <c r="O497" s="47">
        <v>2016</v>
      </c>
      <c r="P497" s="47">
        <v>10</v>
      </c>
      <c r="Q497" s="47"/>
      <c r="R497" s="47"/>
      <c r="S497" s="47">
        <v>632</v>
      </c>
    </row>
    <row r="498" spans="1:51">
      <c r="A498" s="23" t="s">
        <v>2918</v>
      </c>
      <c r="B498" s="23" t="s">
        <v>2919</v>
      </c>
      <c r="C498" s="23" t="s">
        <v>2920</v>
      </c>
      <c r="D498" s="47" t="s">
        <v>19</v>
      </c>
      <c r="E498" s="47">
        <f>VLOOKUP(M498,Revistas!$B$2:$H$64092,2,FALSE)</f>
        <v>3.2650000000000001</v>
      </c>
      <c r="F498" s="47" t="str">
        <f>VLOOKUP(M498,Revistas!$B$2:$H$64092,3,FALSE)</f>
        <v>Q2</v>
      </c>
      <c r="G498" s="47" t="str">
        <f>VLOOKUP(M498,Revistas!$B$2:$H$64092,4,FALSE)</f>
        <v>ONCOLOGY - SCIE</v>
      </c>
      <c r="H498" s="47" t="str">
        <f>VLOOKUP(M498,Revistas!$B$2:$H$64092,5,FALSE)</f>
        <v>85/213</v>
      </c>
      <c r="I498" s="47" t="str">
        <f>VLOOKUP(M498,Revistas!$B$2:$H$64092,6,FALSE)</f>
        <v>NO</v>
      </c>
      <c r="J498" s="47" t="s">
        <v>2921</v>
      </c>
      <c r="K498" s="47" t="s">
        <v>2922</v>
      </c>
      <c r="L498" s="47">
        <v>0</v>
      </c>
      <c r="M498" s="47" t="s">
        <v>2923</v>
      </c>
      <c r="N498" s="48">
        <v>44593</v>
      </c>
      <c r="O498" s="47">
        <v>2016</v>
      </c>
      <c r="P498" s="47">
        <v>16</v>
      </c>
      <c r="Q498" s="47"/>
      <c r="R498" s="47"/>
      <c r="S498" s="47">
        <v>135</v>
      </c>
    </row>
    <row r="499" spans="1:51">
      <c r="A499" s="23" t="s">
        <v>3431</v>
      </c>
      <c r="B499" s="23" t="s">
        <v>3432</v>
      </c>
      <c r="C499" s="23" t="s">
        <v>3387</v>
      </c>
      <c r="D499" s="47" t="s">
        <v>10</v>
      </c>
      <c r="E499" s="47">
        <f>VLOOKUP(M499,Revistas!$B$2:$H$64092,2,FALSE)</f>
        <v>5.0389999999999997</v>
      </c>
      <c r="F499" s="47" t="str">
        <f>VLOOKUP(M499,Revistas!$B$2:$H$64092,3,FALSE)</f>
        <v>Q1</v>
      </c>
      <c r="G499" s="47" t="str">
        <f>VLOOKUP(M499,Revistas!$B$2:$H$64092,4,FALSE)</f>
        <v>ONCOLOGY - SCIE;</v>
      </c>
      <c r="H499" s="47" t="str">
        <f>VLOOKUP(M499,Revistas!$B$2:$H$64092,5,FALSE)</f>
        <v>34/213</v>
      </c>
      <c r="I499" s="47" t="str">
        <f>VLOOKUP(M499,Revistas!$B$2:$H$64092,6,FALSE)</f>
        <v>NO</v>
      </c>
      <c r="J499" s="47" t="s">
        <v>3433</v>
      </c>
      <c r="K499" s="47" t="s">
        <v>3434</v>
      </c>
      <c r="L499" s="47">
        <v>3</v>
      </c>
      <c r="M499" s="47" t="s">
        <v>3390</v>
      </c>
      <c r="N499" s="47" t="s">
        <v>99</v>
      </c>
      <c r="O499" s="47">
        <v>2016</v>
      </c>
      <c r="P499" s="47">
        <v>105</v>
      </c>
      <c r="Q499" s="47"/>
      <c r="R499" s="47">
        <v>65</v>
      </c>
      <c r="S499" s="47">
        <v>72</v>
      </c>
    </row>
    <row r="500" spans="1:51">
      <c r="A500" s="23" t="s">
        <v>2451</v>
      </c>
      <c r="B500" s="23" t="s">
        <v>2452</v>
      </c>
      <c r="C500" s="23" t="s">
        <v>1323</v>
      </c>
      <c r="D500" s="47" t="s">
        <v>103</v>
      </c>
      <c r="E500" s="47">
        <f>VLOOKUP(M500,Revistas!$B$2:$H$64092,2,FALSE)</f>
        <v>4.085</v>
      </c>
      <c r="F500" s="47" t="str">
        <f>VLOOKUP(M500,Revistas!$B$2:$H$64092,3,FALSE)</f>
        <v>Q1</v>
      </c>
      <c r="G500" s="47" t="str">
        <f>VLOOKUP(M500,Revistas!$B$2:$H$64092,4,FALSE)</f>
        <v>UROLOGY &amp; NEPHROLOGY - SCIE;</v>
      </c>
      <c r="H500" s="47" t="str">
        <f>VLOOKUP(M500,Revistas!$B$2:$H$64092,5,FALSE)</f>
        <v>77/11</v>
      </c>
      <c r="I500" s="47" t="str">
        <f>VLOOKUP(M500,Revistas!$B$2:$H$64092,6,FALSE)</f>
        <v>NO</v>
      </c>
      <c r="J500" s="47" t="s">
        <v>2453</v>
      </c>
      <c r="K500" s="47"/>
      <c r="L500" s="47">
        <v>0</v>
      </c>
      <c r="M500" s="47" t="s">
        <v>1325</v>
      </c>
      <c r="N500" s="47" t="s">
        <v>206</v>
      </c>
      <c r="O500" s="47">
        <v>2016</v>
      </c>
      <c r="P500" s="47">
        <v>31</v>
      </c>
      <c r="Q500" s="47"/>
      <c r="R500" s="47">
        <v>23</v>
      </c>
      <c r="S500" s="47">
        <v>23</v>
      </c>
    </row>
    <row r="501" spans="1:51">
      <c r="A501" s="23" t="s">
        <v>1920</v>
      </c>
      <c r="B501" s="23" t="s">
        <v>1919</v>
      </c>
      <c r="C501" s="23" t="s">
        <v>1921</v>
      </c>
      <c r="D501" s="47" t="s">
        <v>19</v>
      </c>
      <c r="E501" s="47">
        <f>VLOOKUP(M501,Revistas!$B$2:$H$64092,2,FALSE)</f>
        <v>3.847</v>
      </c>
      <c r="F501" s="47" t="str">
        <f>VLOOKUP(M501,Revistas!$B$2:$H$64092,3,FALSE)</f>
        <v>Q1</v>
      </c>
      <c r="G501" s="47" t="str">
        <f>VLOOKUP(M501,Revistas!$B$2:$H$64092,4,FALSE)</f>
        <v>PHARMACOLOGY &amp; PHARMACY - SCIE;</v>
      </c>
      <c r="H501" s="47" t="str">
        <f>VLOOKUP(M501,Revistas!$B$2:$H$64092,5,FALSE)</f>
        <v>48/255</v>
      </c>
      <c r="I501" s="47" t="str">
        <f>VLOOKUP(M501,Revistas!$B$2:$H$64092,6,FALSE)</f>
        <v>NO</v>
      </c>
      <c r="J501" s="47" t="s">
        <v>1922</v>
      </c>
      <c r="K501" s="47"/>
      <c r="L501" s="47" t="s">
        <v>361</v>
      </c>
      <c r="M501" s="47" t="s">
        <v>1828</v>
      </c>
      <c r="N501" s="47" t="s">
        <v>1288</v>
      </c>
      <c r="O501" s="47">
        <v>2016</v>
      </c>
      <c r="P501" s="47">
        <v>315</v>
      </c>
      <c r="Q501" s="47"/>
      <c r="R501" s="47">
        <v>12</v>
      </c>
      <c r="S501" s="47">
        <v>22</v>
      </c>
    </row>
    <row r="502" spans="1:51">
      <c r="A502" s="23" t="s">
        <v>1092</v>
      </c>
      <c r="B502" s="23" t="s">
        <v>1091</v>
      </c>
      <c r="C502" s="23" t="s">
        <v>1093</v>
      </c>
      <c r="D502" s="47" t="s">
        <v>19</v>
      </c>
      <c r="E502" s="47">
        <f>VLOOKUP(M502,Revistas!$B$2:$H$64092,2,FALSE)</f>
        <v>4.2009999999999996</v>
      </c>
      <c r="F502" s="47" t="str">
        <f>VLOOKUP(M502,Revistas!$B$2:$H$64092,3,FALSE)</f>
        <v>Q1</v>
      </c>
      <c r="G502" s="47" t="str">
        <f>VLOOKUP(M502,Revistas!$B$2:$H$64092,4,FALSE)</f>
        <v>GERIATRICS &amp; GERONTOLOGY - SCIE</v>
      </c>
      <c r="H502" s="47" t="str">
        <f>VLOOKUP(M502,Revistas!$B$2:$H$64092,5,FALSE)</f>
        <v>49/7</v>
      </c>
      <c r="I502" s="47" t="str">
        <f>VLOOKUP(M502,Revistas!$B$2:$H$64092,6,FALSE)</f>
        <v>NO</v>
      </c>
      <c r="J502" s="47" t="s">
        <v>1095</v>
      </c>
      <c r="K502" s="47"/>
      <c r="L502" s="47"/>
      <c r="M502" s="47" t="s">
        <v>1096</v>
      </c>
      <c r="N502" s="47" t="s">
        <v>1094</v>
      </c>
      <c r="O502" s="47">
        <v>2016</v>
      </c>
      <c r="P502" s="47">
        <v>45</v>
      </c>
      <c r="Q502" s="47">
        <v>6</v>
      </c>
      <c r="R502" s="47">
        <v>819</v>
      </c>
      <c r="S502" s="47">
        <v>826</v>
      </c>
    </row>
    <row r="503" spans="1:51">
      <c r="A503" s="23" t="s">
        <v>4294</v>
      </c>
      <c r="B503" s="23" t="s">
        <v>4295</v>
      </c>
      <c r="C503" s="23" t="s">
        <v>4296</v>
      </c>
      <c r="D503" s="47" t="s">
        <v>19</v>
      </c>
      <c r="E503" s="47" t="str">
        <f>VLOOKUP(M503,Revistas!$B$2:$H$64092,2,FALSE)</f>
        <v>NO TIENE</v>
      </c>
      <c r="F503" s="47" t="str">
        <f>VLOOKUP(M503,Revistas!$B$2:$H$64092,3,FALSE)</f>
        <v>NO TIENE</v>
      </c>
      <c r="G503" s="47" t="str">
        <f>VLOOKUP(M503,Revistas!$B$2:$H$64092,4,FALSE)</f>
        <v>NO TIENE</v>
      </c>
      <c r="H503" s="47" t="str">
        <f>VLOOKUP(M503,Revistas!$B$2:$H$64092,5,FALSE)</f>
        <v>NO TIENE</v>
      </c>
      <c r="I503" s="47" t="str">
        <f>VLOOKUP(M503,Revistas!$B$2:$H$64092,6,FALSE)</f>
        <v>NO</v>
      </c>
      <c r="J503" s="47" t="s">
        <v>4297</v>
      </c>
      <c r="K503" s="47" t="s">
        <v>4298</v>
      </c>
      <c r="L503" s="47">
        <v>0</v>
      </c>
      <c r="M503" s="47" t="s">
        <v>4299</v>
      </c>
      <c r="N503" s="47" t="s">
        <v>2882</v>
      </c>
      <c r="O503" s="47">
        <v>2016</v>
      </c>
      <c r="P503" s="47">
        <v>49</v>
      </c>
      <c r="Q503" s="47">
        <v>2</v>
      </c>
      <c r="R503" s="47">
        <v>239</v>
      </c>
      <c r="S503" s="47">
        <v>244</v>
      </c>
    </row>
    <row r="504" spans="1:51">
      <c r="A504" s="23" t="s">
        <v>3771</v>
      </c>
      <c r="B504" s="23" t="s">
        <v>3772</v>
      </c>
      <c r="C504" s="23" t="s">
        <v>3773</v>
      </c>
      <c r="D504" s="47" t="s">
        <v>10</v>
      </c>
      <c r="E504" s="47">
        <f>VLOOKUP(M504,Revistas!$B$2:$H$64092,2,FALSE)</f>
        <v>3.6869999999999998</v>
      </c>
      <c r="F504" s="47" t="str">
        <f>VLOOKUP(M504,Revistas!$B$2:$H$64092,3,FALSE)</f>
        <v>Q2</v>
      </c>
      <c r="G504" s="47" t="str">
        <f>VLOOKUP(M504,Revistas!$B$2:$H$64092,4,FALSE)</f>
        <v>CELL &amp; TISSUE ENGINEERING - SCIE</v>
      </c>
      <c r="H504" s="47" t="str">
        <f>VLOOKUP(M504,Revistas!$B$2:$H$64092,5,FALSE)</f>
        <v>10 DE 21</v>
      </c>
      <c r="I504" s="47" t="str">
        <f>VLOOKUP(M504,Revistas!$B$2:$H$64092,6,FALSE)</f>
        <v>NO</v>
      </c>
      <c r="J504" s="47" t="s">
        <v>3774</v>
      </c>
      <c r="K504" s="47" t="s">
        <v>3775</v>
      </c>
      <c r="L504" s="47">
        <v>0</v>
      </c>
      <c r="M504" s="47" t="s">
        <v>3776</v>
      </c>
      <c r="N504" s="47"/>
      <c r="O504" s="47">
        <v>2016</v>
      </c>
      <c r="P504" s="47"/>
      <c r="Q504" s="47"/>
      <c r="R504" s="47"/>
      <c r="S504" s="47">
        <v>6213872</v>
      </c>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row>
    <row r="505" spans="1:51">
      <c r="A505" s="23" t="s">
        <v>3655</v>
      </c>
      <c r="B505" s="23" t="s">
        <v>3656</v>
      </c>
      <c r="C505" s="23" t="s">
        <v>3588</v>
      </c>
      <c r="D505" s="47" t="s">
        <v>19</v>
      </c>
      <c r="E505" s="47">
        <f>VLOOKUP(M505,Revistas!$B$2:$H$64092,2,FALSE)</f>
        <v>1.627</v>
      </c>
      <c r="F505" s="47" t="str">
        <f>VLOOKUP(M505,Revistas!$B$2:$H$64092,3,FALSE)</f>
        <v>Q2</v>
      </c>
      <c r="G505" s="47" t="str">
        <f>VLOOKUP(M505,Revistas!$B$2:$H$64092,4,FALSE)</f>
        <v>OTORHINOLARYNGOLOGY - SCIE</v>
      </c>
      <c r="H505" s="47" t="str">
        <f>VLOOKUP(M505,Revistas!$B$2:$H$64092,5,FALSE)</f>
        <v>18/43</v>
      </c>
      <c r="I505" s="47" t="str">
        <f>VLOOKUP(M505,Revistas!$B$2:$H$64092,6,FALSE)</f>
        <v>NO</v>
      </c>
      <c r="J505" s="47" t="s">
        <v>3657</v>
      </c>
      <c r="K505" s="47" t="s">
        <v>3658</v>
      </c>
      <c r="L505" s="47">
        <v>1</v>
      </c>
      <c r="M505" s="47" t="s">
        <v>3591</v>
      </c>
      <c r="N505" s="47" t="s">
        <v>37</v>
      </c>
      <c r="O505" s="47">
        <v>2016</v>
      </c>
      <c r="P505" s="47">
        <v>273</v>
      </c>
      <c r="Q505" s="47">
        <v>1</v>
      </c>
      <c r="R505" s="47">
        <v>27</v>
      </c>
      <c r="S505" s="47">
        <v>35</v>
      </c>
    </row>
    <row r="506" spans="1:51">
      <c r="A506" s="23" t="s">
        <v>3586</v>
      </c>
      <c r="B506" s="23" t="s">
        <v>3587</v>
      </c>
      <c r="C506" s="23" t="s">
        <v>3588</v>
      </c>
      <c r="D506" s="47" t="s">
        <v>10</v>
      </c>
      <c r="E506" s="47">
        <f>VLOOKUP(M506,Revistas!$B$2:$H$64092,2,FALSE)</f>
        <v>1.627</v>
      </c>
      <c r="F506" s="47" t="str">
        <f>VLOOKUP(M506,Revistas!$B$2:$H$64092,3,FALSE)</f>
        <v>Q2</v>
      </c>
      <c r="G506" s="47" t="str">
        <f>VLOOKUP(M506,Revistas!$B$2:$H$64092,4,FALSE)</f>
        <v>OTORHINOLARYNGOLOGY - SCIE</v>
      </c>
      <c r="H506" s="47" t="str">
        <f>VLOOKUP(M506,Revistas!$B$2:$H$64092,5,FALSE)</f>
        <v>18/43</v>
      </c>
      <c r="I506" s="47" t="str">
        <f>VLOOKUP(M506,Revistas!$B$2:$H$64092,6,FALSE)</f>
        <v>NO</v>
      </c>
      <c r="J506" s="47" t="s">
        <v>3589</v>
      </c>
      <c r="K506" s="47" t="s">
        <v>3590</v>
      </c>
      <c r="L506" s="47">
        <v>0</v>
      </c>
      <c r="M506" s="47" t="s">
        <v>3591</v>
      </c>
      <c r="N506" s="47" t="s">
        <v>393</v>
      </c>
      <c r="O506" s="47">
        <v>2016</v>
      </c>
      <c r="P506" s="47">
        <v>273</v>
      </c>
      <c r="Q506" s="47">
        <v>12</v>
      </c>
      <c r="R506" s="47">
        <v>4103</v>
      </c>
      <c r="S506" s="47">
        <v>4110</v>
      </c>
    </row>
    <row r="507" spans="1:51">
      <c r="A507" s="23" t="s">
        <v>431</v>
      </c>
      <c r="B507" s="23" t="s">
        <v>432</v>
      </c>
      <c r="C507" s="23" t="s">
        <v>433</v>
      </c>
      <c r="D507" s="47" t="s">
        <v>19</v>
      </c>
      <c r="E507" s="47">
        <f>VLOOKUP(M507,Revistas!$B$2:$H$64092,2,FALSE)</f>
        <v>7.093</v>
      </c>
      <c r="F507" s="47" t="str">
        <f>VLOOKUP(M507,Revistas!$B$2:$H$64092,3,FALSE)</f>
        <v>Q1</v>
      </c>
      <c r="G507" s="47" t="str">
        <f>VLOOKUP(M507,Revistas!$B$2:$H$64092,4,FALSE)</f>
        <v>ENDOCRINOLOGY &amp; METABOLISM - SCIE;</v>
      </c>
      <c r="H507" s="47" t="str">
        <f>VLOOKUP(M507,Revistas!$B$2:$H$64092,5,FALSE)</f>
        <v>11/113</v>
      </c>
      <c r="I507" s="47" t="str">
        <f>VLOOKUP(M507,Revistas!$B$2:$H$64092,6,FALSE)</f>
        <v>SI</v>
      </c>
      <c r="J507" s="47" t="s">
        <v>434</v>
      </c>
      <c r="K507" s="47" t="s">
        <v>435</v>
      </c>
      <c r="L507" s="47">
        <v>3</v>
      </c>
      <c r="M507" s="47" t="s">
        <v>436</v>
      </c>
      <c r="N507" s="48">
        <v>40360</v>
      </c>
      <c r="O507" s="47">
        <v>2016</v>
      </c>
      <c r="P507" s="47">
        <v>25</v>
      </c>
      <c r="Q507" s="47">
        <v>2</v>
      </c>
      <c r="R507" s="47">
        <v>61</v>
      </c>
      <c r="S507" s="47">
        <v>77</v>
      </c>
    </row>
    <row r="508" spans="1:51">
      <c r="A508" s="23" t="s">
        <v>412</v>
      </c>
      <c r="B508" s="23" t="s">
        <v>413</v>
      </c>
      <c r="C508" s="23" t="s">
        <v>414</v>
      </c>
      <c r="D508" s="47" t="s">
        <v>19</v>
      </c>
      <c r="E508" s="47">
        <f>VLOOKUP(M508,Revistas!$B$2:$H$64092,2,FALSE)</f>
        <v>5.1580000000000004</v>
      </c>
      <c r="F508" s="47" t="str">
        <f>VLOOKUP(M508,Revistas!$B$2:$H$64092,3,FALSE)</f>
        <v>Q1</v>
      </c>
      <c r="G508" s="47" t="str">
        <f>VLOOKUP(M508,Revistas!$B$2:$H$64092,4,FALSE)</f>
        <v>BIOCHEMISTRY &amp; MOLECULAR BIOLOGY - SCIE;</v>
      </c>
      <c r="H508" s="47" t="str">
        <f>VLOOKUP(M508,Revistas!$B$2:$H$64092,5,FALSE)</f>
        <v>49/289</v>
      </c>
      <c r="I508" s="47" t="str">
        <f>VLOOKUP(M508,Revistas!$B$2:$H$64092,6,FALSE)</f>
        <v>NO</v>
      </c>
      <c r="J508" s="47" t="s">
        <v>415</v>
      </c>
      <c r="K508" s="47" t="s">
        <v>416</v>
      </c>
      <c r="L508" s="47">
        <v>1</v>
      </c>
      <c r="M508" s="47" t="s">
        <v>417</v>
      </c>
      <c r="N508" s="47" t="s">
        <v>99</v>
      </c>
      <c r="O508" s="47">
        <v>2016</v>
      </c>
      <c r="P508" s="47">
        <v>1862</v>
      </c>
      <c r="Q508" s="47">
        <v>9</v>
      </c>
      <c r="R508" s="47">
        <v>1558</v>
      </c>
      <c r="S508" s="47">
        <v>1569</v>
      </c>
    </row>
    <row r="509" spans="1:51">
      <c r="A509" s="23" t="s">
        <v>1684</v>
      </c>
      <c r="B509" s="23" t="s">
        <v>1683</v>
      </c>
      <c r="C509" s="23" t="s">
        <v>1685</v>
      </c>
      <c r="D509" s="47" t="s">
        <v>215</v>
      </c>
      <c r="E509" s="47">
        <f>VLOOKUP(M509,Revistas!$B$2:$H$64092,2,FALSE)</f>
        <v>4.0970000000000004</v>
      </c>
      <c r="F509" s="47" t="str">
        <f>VLOOKUP(M509,Revistas!$B$2:$H$64092,3,FALSE)</f>
        <v>Q1</v>
      </c>
      <c r="G509" s="47" t="str">
        <f>VLOOKUP(M509,Revistas!$B$2:$H$64092,4,FALSE)</f>
        <v>INFECTIOUS DISEASES - SCIE;</v>
      </c>
      <c r="H509" s="47" t="str">
        <f>VLOOKUP(M509,Revistas!$B$2:$H$64092,5,FALSE)</f>
        <v>16/83</v>
      </c>
      <c r="I509" s="47" t="str">
        <f>VLOOKUP(M509,Revistas!$B$2:$H$64092,6,FALSE)</f>
        <v>NO</v>
      </c>
      <c r="J509" s="47" t="s">
        <v>1686</v>
      </c>
      <c r="K509" s="47"/>
      <c r="L509" s="47" t="s">
        <v>361</v>
      </c>
      <c r="M509" s="47" t="s">
        <v>1651</v>
      </c>
      <c r="N509" s="47" t="s">
        <v>1292</v>
      </c>
      <c r="O509" s="47">
        <v>2016</v>
      </c>
      <c r="P509" s="47"/>
      <c r="Q509" s="47"/>
      <c r="R509" s="47"/>
      <c r="S509" s="47"/>
    </row>
    <row r="510" spans="1:51">
      <c r="A510" s="23" t="s">
        <v>3582</v>
      </c>
      <c r="B510" s="23" t="s">
        <v>3583</v>
      </c>
      <c r="C510" s="23" t="s">
        <v>481</v>
      </c>
      <c r="D510" s="47" t="s">
        <v>19</v>
      </c>
      <c r="E510" s="47">
        <f>VLOOKUP(M510,Revistas!$B$2:$H$64092,2,FALSE)</f>
        <v>5.008</v>
      </c>
      <c r="F510" s="47" t="str">
        <f>VLOOKUP(M510,Revistas!$B$2:$H$64092,3,FALSE)</f>
        <v>Q1</v>
      </c>
      <c r="G510" s="47" t="str">
        <f>VLOOKUP(M510,Revistas!$B$2:$H$64092,4,FALSE)</f>
        <v>CELL BIOLOGY - SCIE;</v>
      </c>
      <c r="H510" s="47" t="str">
        <f>VLOOKUP(M510,Revistas!$B$2:$H$64092,5,FALSE)</f>
        <v>43/187</v>
      </c>
      <c r="I510" s="47" t="str">
        <f>VLOOKUP(M510,Revistas!$B$2:$H$64092,6,FALSE)</f>
        <v>NO</v>
      </c>
      <c r="J510" s="47" t="s">
        <v>3584</v>
      </c>
      <c r="K510" s="47" t="s">
        <v>3585</v>
      </c>
      <c r="L510" s="47">
        <v>0</v>
      </c>
      <c r="M510" s="47" t="s">
        <v>484</v>
      </c>
      <c r="N510" s="47" t="s">
        <v>529</v>
      </c>
      <c r="O510" s="47">
        <v>2016</v>
      </c>
      <c r="P510" s="47">
        <v>7</v>
      </c>
      <c r="Q510" s="47">
        <v>51</v>
      </c>
      <c r="R510" s="47">
        <v>85393</v>
      </c>
      <c r="S510" s="47">
        <v>85410</v>
      </c>
    </row>
    <row r="511" spans="1:51">
      <c r="A511" s="23" t="s">
        <v>1262</v>
      </c>
      <c r="B511" s="23" t="s">
        <v>1263</v>
      </c>
      <c r="C511" s="23" t="s">
        <v>1169</v>
      </c>
      <c r="D511" s="47" t="s">
        <v>103</v>
      </c>
      <c r="E511" s="47">
        <f>VLOOKUP(M511,Revistas!$B$2:$H$64092,2,FALSE)</f>
        <v>2.673</v>
      </c>
      <c r="F511" s="47" t="str">
        <f>VLOOKUP(M511,Revistas!$B$2:$H$64092,3,FALSE)</f>
        <v>Q2</v>
      </c>
      <c r="G511" s="47" t="str">
        <f>VLOOKUP(M511,Revistas!$B$2:$H$64092,4,FALSE)</f>
        <v>HEMATOLOGY - SCIE</v>
      </c>
      <c r="H511" s="47" t="str">
        <f>VLOOKUP(M511,Revistas!$B$2:$H$64092,5,FALSE)</f>
        <v>35/70</v>
      </c>
      <c r="I511" s="47" t="str">
        <f>VLOOKUP(M511,Revistas!$B$2:$H$64092,6,FALSE)</f>
        <v>NO</v>
      </c>
      <c r="J511" s="47" t="s">
        <v>1264</v>
      </c>
      <c r="K511" s="47"/>
      <c r="L511" s="47">
        <v>0</v>
      </c>
      <c r="M511" s="47" t="s">
        <v>1172</v>
      </c>
      <c r="N511" s="47" t="s">
        <v>240</v>
      </c>
      <c r="O511" s="47">
        <v>2016</v>
      </c>
      <c r="P511" s="47">
        <v>22</v>
      </c>
      <c r="Q511" s="47"/>
      <c r="R511" s="47">
        <v>98</v>
      </c>
      <c r="S511" s="47">
        <v>98</v>
      </c>
    </row>
    <row r="512" spans="1:51">
      <c r="A512" s="23" t="s">
        <v>86</v>
      </c>
      <c r="B512" s="23" t="s">
        <v>87</v>
      </c>
      <c r="C512" s="23" t="s">
        <v>88</v>
      </c>
      <c r="D512" s="47" t="s">
        <v>19</v>
      </c>
      <c r="E512" s="47">
        <f>VLOOKUP(M512,Revistas!$B$2:$H$64092,2,FALSE)</f>
        <v>0.89800000000000002</v>
      </c>
      <c r="F512" s="47" t="str">
        <f>VLOOKUP(M512,Revistas!$B$2:$H$64092,3,FALSE)</f>
        <v>Q3</v>
      </c>
      <c r="G512" s="47" t="str">
        <f>VLOOKUP(M512,Revistas!$B$2:$H$64092,4,FALSE)</f>
        <v>ORTHOPEDICS - SCIE;</v>
      </c>
      <c r="H512" s="47" t="str">
        <f>VLOOKUP(M512,Revistas!$B$2:$H$64092,5,FALSE)</f>
        <v>54/74</v>
      </c>
      <c r="I512" s="47" t="str">
        <f>VLOOKUP(M512,Revistas!$B$2:$H$64092,6,FALSE)</f>
        <v>NO</v>
      </c>
      <c r="J512" s="47" t="s">
        <v>89</v>
      </c>
      <c r="K512" s="47" t="s">
        <v>90</v>
      </c>
      <c r="L512" s="47">
        <v>0</v>
      </c>
      <c r="M512" s="47" t="s">
        <v>91</v>
      </c>
      <c r="N512" s="47" t="s">
        <v>92</v>
      </c>
      <c r="O512" s="47">
        <v>2016</v>
      </c>
      <c r="P512" s="47">
        <v>20</v>
      </c>
      <c r="Q512" s="47">
        <v>5</v>
      </c>
      <c r="R512" s="47">
        <v>422</v>
      </c>
      <c r="S512" s="47">
        <v>431</v>
      </c>
    </row>
    <row r="513" spans="1:51">
      <c r="A513" s="23" t="s">
        <v>1012</v>
      </c>
      <c r="B513" s="23" t="s">
        <v>1013</v>
      </c>
      <c r="C513" s="23" t="s">
        <v>1014</v>
      </c>
      <c r="D513" s="47" t="s">
        <v>19</v>
      </c>
      <c r="E513" s="47">
        <f>VLOOKUP(M513,Revistas!$B$2:$H$64092,2,FALSE)</f>
        <v>3.6139999999999999</v>
      </c>
      <c r="F513" s="47" t="str">
        <f>VLOOKUP(M513,Revistas!$B$2:$H$64092,3,FALSE)</f>
        <v>Q1</v>
      </c>
      <c r="G513" s="47" t="str">
        <f>VLOOKUP(M513,Revistas!$B$2:$H$64092,4,FALSE)</f>
        <v>NUTRITION &amp; DIETETICS - SCIE;</v>
      </c>
      <c r="H513" s="47" t="str">
        <f>VLOOKUP(M513,Revistas!$B$2:$H$64092,5,FALSE)</f>
        <v>18/80</v>
      </c>
      <c r="I513" s="47" t="str">
        <f>VLOOKUP(M513,Revistas!$B$2:$H$64092,6,FALSE)</f>
        <v>NO</v>
      </c>
      <c r="J513" s="47" t="s">
        <v>1015</v>
      </c>
      <c r="K513" s="47" t="s">
        <v>1016</v>
      </c>
      <c r="L513" s="47">
        <v>1</v>
      </c>
      <c r="M513" s="47" t="s">
        <v>1017</v>
      </c>
      <c r="N513" s="47" t="s">
        <v>206</v>
      </c>
      <c r="O513" s="47">
        <v>2016</v>
      </c>
      <c r="P513" s="47">
        <v>24</v>
      </c>
      <c r="Q513" s="47">
        <v>5</v>
      </c>
      <c r="R513" s="47">
        <v>1178</v>
      </c>
      <c r="S513" s="47">
        <v>1184</v>
      </c>
    </row>
    <row r="514" spans="1:51">
      <c r="A514" s="23" t="s">
        <v>3621</v>
      </c>
      <c r="B514" s="23" t="s">
        <v>3622</v>
      </c>
      <c r="C514" s="23" t="s">
        <v>3623</v>
      </c>
      <c r="D514" s="47" t="s">
        <v>19</v>
      </c>
      <c r="E514" s="47" t="str">
        <f>VLOOKUP(M514,Revistas!$B$2:$H$64092,2,FALSE)</f>
        <v>NO TIENE</v>
      </c>
      <c r="F514" s="47" t="str">
        <f>VLOOKUP(M514,Revistas!$B$2:$H$64092,3,FALSE)</f>
        <v>NO TIENE</v>
      </c>
      <c r="G514" s="47" t="str">
        <f>VLOOKUP(M514,Revistas!$B$2:$H$64092,4,FALSE)</f>
        <v>NO TIENE</v>
      </c>
      <c r="H514" s="47" t="str">
        <f>VLOOKUP(M514,Revistas!$B$2:$H$64092,5,FALSE)</f>
        <v>NO TIENE</v>
      </c>
      <c r="I514" s="47" t="str">
        <f>VLOOKUP(M514,Revistas!$B$2:$H$64092,6,FALSE)</f>
        <v>NO</v>
      </c>
      <c r="J514" s="47" t="s">
        <v>3624</v>
      </c>
      <c r="K514" s="47" t="s">
        <v>3625</v>
      </c>
      <c r="L514" s="47">
        <v>0</v>
      </c>
      <c r="M514" s="47" t="s">
        <v>3626</v>
      </c>
      <c r="N514" s="47" t="s">
        <v>3627</v>
      </c>
      <c r="O514" s="47">
        <v>2016</v>
      </c>
      <c r="P514" s="47">
        <v>17</v>
      </c>
      <c r="Q514" s="47"/>
      <c r="R514" s="47">
        <v>268</v>
      </c>
      <c r="S514" s="47">
        <v>273</v>
      </c>
    </row>
    <row r="515" spans="1:51">
      <c r="A515" s="23" t="s">
        <v>805</v>
      </c>
      <c r="B515" s="23" t="s">
        <v>806</v>
      </c>
      <c r="C515" s="23" t="s">
        <v>807</v>
      </c>
      <c r="D515" s="47" t="s">
        <v>19</v>
      </c>
      <c r="E515" s="47">
        <f>VLOOKUP(M515,Revistas!$B$2:$H$64092,2,FALSE)</f>
        <v>1.327</v>
      </c>
      <c r="F515" s="47" t="str">
        <f>VLOOKUP(M515,Revistas!$B$2:$H$64092,3,FALSE)</f>
        <v>Q3</v>
      </c>
      <c r="G515" s="47" t="str">
        <f>VLOOKUP(M515,Revistas!$B$2:$H$64092,4,FALSE)</f>
        <v>CARDIAC &amp; CARDIOVASCULAR SYSTEMS - SCIE</v>
      </c>
      <c r="H515" s="47" t="str">
        <f>VLOOKUP(M515,Revistas!$B$2:$H$64092,5,FALSE)</f>
        <v>93/124</v>
      </c>
      <c r="I515" s="47" t="str">
        <f>VLOOKUP(M515,Revistas!$B$2:$H$64092,6,FALSE)</f>
        <v>NO</v>
      </c>
      <c r="J515" s="47" t="s">
        <v>808</v>
      </c>
      <c r="K515" s="47" t="s">
        <v>809</v>
      </c>
      <c r="L515" s="47">
        <v>1</v>
      </c>
      <c r="M515" s="47" t="s">
        <v>810</v>
      </c>
      <c r="N515" s="47" t="s">
        <v>240</v>
      </c>
      <c r="O515" s="47">
        <v>2016</v>
      </c>
      <c r="P515" s="47">
        <v>29</v>
      </c>
      <c r="Q515" s="47">
        <v>1</v>
      </c>
      <c r="R515" s="47">
        <v>47</v>
      </c>
      <c r="S515" s="47">
        <v>56</v>
      </c>
    </row>
    <row r="516" spans="1:51">
      <c r="A516" s="23" t="s">
        <v>1899</v>
      </c>
      <c r="B516" s="23" t="s">
        <v>1900</v>
      </c>
      <c r="C516" s="23" t="s">
        <v>1901</v>
      </c>
      <c r="D516" s="47" t="s">
        <v>103</v>
      </c>
      <c r="E516" s="47">
        <f>VLOOKUP(M516,Revistas!$B$2:$H$64092,2,FALSE)</f>
        <v>3.6320000000000001</v>
      </c>
      <c r="F516" s="47" t="str">
        <f>VLOOKUP(M516,Revistas!$B$2:$H$64092,3,FALSE)</f>
        <v>Q1</v>
      </c>
      <c r="G516" s="47" t="str">
        <f>VLOOKUP(M516,Revistas!$B$2:$H$64092,4,FALSE)</f>
        <v>BIOPHYSICS - SCIE</v>
      </c>
      <c r="H516" s="47" t="str">
        <f>VLOOKUP(M516,Revistas!$B$2:$H$64092,5,FALSE)</f>
        <v>18/72</v>
      </c>
      <c r="I516" s="47" t="str">
        <f>VLOOKUP(M516,Revistas!$B$2:$H$64092,6,FALSE)</f>
        <v>NO</v>
      </c>
      <c r="J516" s="47" t="s">
        <v>1902</v>
      </c>
      <c r="K516" s="47"/>
      <c r="L516" s="47">
        <v>0</v>
      </c>
      <c r="M516" s="47" t="s">
        <v>1903</v>
      </c>
      <c r="N516" s="48">
        <v>42401</v>
      </c>
      <c r="O516" s="47">
        <v>2016</v>
      </c>
      <c r="P516" s="47">
        <v>110</v>
      </c>
      <c r="Q516" s="47">
        <v>3</v>
      </c>
      <c r="R516" s="47" t="s">
        <v>1904</v>
      </c>
      <c r="S516" s="47" t="s">
        <v>1905</v>
      </c>
    </row>
    <row r="517" spans="1:51">
      <c r="A517" s="23" t="s">
        <v>2441</v>
      </c>
      <c r="B517" s="23" t="s">
        <v>2442</v>
      </c>
      <c r="C517" s="23" t="s">
        <v>481</v>
      </c>
      <c r="D517" s="47" t="s">
        <v>19</v>
      </c>
      <c r="E517" s="47">
        <f>VLOOKUP(M517,Revistas!$B$2:$H$64092,2,FALSE)</f>
        <v>5.008</v>
      </c>
      <c r="F517" s="47" t="str">
        <f>VLOOKUP(M517,Revistas!$B$2:$H$64092,3,FALSE)</f>
        <v>Q1</v>
      </c>
      <c r="G517" s="47" t="str">
        <f>VLOOKUP(M517,Revistas!$B$2:$H$64092,4,FALSE)</f>
        <v>CELL BIOLOGY - SCIE;</v>
      </c>
      <c r="H517" s="47" t="str">
        <f>VLOOKUP(M517,Revistas!$B$2:$H$64092,5,FALSE)</f>
        <v>43/187</v>
      </c>
      <c r="I517" s="47" t="str">
        <f>VLOOKUP(M517,Revistas!$B$2:$H$64092,6,FALSE)</f>
        <v>NO</v>
      </c>
      <c r="J517" s="47" t="s">
        <v>2443</v>
      </c>
      <c r="K517" s="47" t="s">
        <v>2444</v>
      </c>
      <c r="L517" s="47">
        <v>0</v>
      </c>
      <c r="M517" s="47" t="s">
        <v>484</v>
      </c>
      <c r="N517" s="48">
        <v>45413</v>
      </c>
      <c r="O517" s="47">
        <v>2016</v>
      </c>
      <c r="P517" s="47">
        <v>7</v>
      </c>
      <c r="Q517" s="47">
        <v>21</v>
      </c>
      <c r="R517" s="47">
        <v>30133</v>
      </c>
      <c r="S517" s="47">
        <v>30146</v>
      </c>
    </row>
    <row r="518" spans="1:51">
      <c r="A518" s="23" t="s">
        <v>2376</v>
      </c>
      <c r="B518" s="23" t="s">
        <v>2377</v>
      </c>
      <c r="C518" s="23" t="s">
        <v>2378</v>
      </c>
      <c r="D518" s="47" t="s">
        <v>19</v>
      </c>
      <c r="E518" s="47">
        <f>VLOOKUP(M518,Revistas!$B$2:$H$64092,2,FALSE)</f>
        <v>8.4909999999999997</v>
      </c>
      <c r="F518" s="47" t="str">
        <f>VLOOKUP(M518,Revistas!$B$2:$H$64092,3,FALSE)</f>
        <v>Q1</v>
      </c>
      <c r="G518" s="47" t="str">
        <f>VLOOKUP(M518,Revistas!$B$2:$H$64092,4,FALSE)</f>
        <v>UROLOGY &amp; NEPHROLOGY - SCIE</v>
      </c>
      <c r="H518" s="47" t="str">
        <f>VLOOKUP(M518,Revistas!$B$2:$H$64092,5,FALSE)</f>
        <v>3 DE 77</v>
      </c>
      <c r="I518" s="47" t="str">
        <f>VLOOKUP(M518,Revistas!$B$2:$H$64092,6,FALSE)</f>
        <v>SI</v>
      </c>
      <c r="J518" s="47" t="s">
        <v>2379</v>
      </c>
      <c r="K518" s="47" t="s">
        <v>2380</v>
      </c>
      <c r="L518" s="47">
        <v>0</v>
      </c>
      <c r="M518" s="47" t="s">
        <v>2381</v>
      </c>
      <c r="N518" s="47" t="s">
        <v>393</v>
      </c>
      <c r="O518" s="47">
        <v>2016</v>
      </c>
      <c r="P518" s="47">
        <v>27</v>
      </c>
      <c r="Q518" s="47">
        <v>12</v>
      </c>
      <c r="R518" s="47">
        <v>3561</v>
      </c>
      <c r="S518" s="47">
        <v>3576</v>
      </c>
    </row>
    <row r="519" spans="1:51">
      <c r="A519" s="23" t="s">
        <v>811</v>
      </c>
      <c r="B519" s="23" t="s">
        <v>812</v>
      </c>
      <c r="C519" s="23" t="s">
        <v>813</v>
      </c>
      <c r="D519" s="47" t="s">
        <v>19</v>
      </c>
      <c r="E519" s="47">
        <f>VLOOKUP(M519,Revistas!$B$2:$H$64092,2,FALSE)</f>
        <v>44.002000000000002</v>
      </c>
      <c r="F519" s="47" t="str">
        <f>VLOOKUP(M519,Revistas!$B$2:$H$64092,3,FALSE)</f>
        <v>Q1</v>
      </c>
      <c r="G519" s="47" t="str">
        <f>VLOOKUP(M519,Revistas!$B$2:$H$64092,4,FALSE)</f>
        <v>MEDICINE, GENERAL &amp; INTERNAL - SCIE</v>
      </c>
      <c r="H519" s="47" t="str">
        <f>VLOOKUP(M519,Revistas!$B$2:$H$64092,5,FALSE)</f>
        <v>2/155</v>
      </c>
      <c r="I519" s="47" t="str">
        <f>VLOOKUP(M519,Revistas!$B$2:$H$64092,6,FALSE)</f>
        <v>SI</v>
      </c>
      <c r="J519" s="47" t="s">
        <v>814</v>
      </c>
      <c r="K519" s="47" t="s">
        <v>815</v>
      </c>
      <c r="L519" s="47">
        <v>12</v>
      </c>
      <c r="M519" s="47" t="s">
        <v>816</v>
      </c>
      <c r="N519" s="47" t="s">
        <v>818</v>
      </c>
      <c r="O519" s="47">
        <v>2016</v>
      </c>
      <c r="P519" s="47">
        <v>387</v>
      </c>
      <c r="Q519" s="47">
        <v>10016</v>
      </c>
      <c r="R519" s="47">
        <v>349</v>
      </c>
      <c r="S519" s="47">
        <v>356</v>
      </c>
    </row>
    <row r="520" spans="1:51">
      <c r="A520" s="23" t="s">
        <v>2803</v>
      </c>
      <c r="B520" s="23" t="s">
        <v>2804</v>
      </c>
      <c r="C520" s="23" t="s">
        <v>1997</v>
      </c>
      <c r="D520" s="47" t="s">
        <v>103</v>
      </c>
      <c r="E520" s="47">
        <f>VLOOKUP(M520,Revistas!$B$2:$H$64092,2,FALSE)</f>
        <v>6.335</v>
      </c>
      <c r="F520" s="47" t="str">
        <f>VLOOKUP(M520,Revistas!$B$2:$H$64092,3,FALSE)</f>
        <v>Q1</v>
      </c>
      <c r="G520" s="47" t="str">
        <f>VLOOKUP(M520,Revistas!$B$2:$H$64092,4,FALSE)</f>
        <v>ALLERGY - SCIE;</v>
      </c>
      <c r="H520" s="47" t="str">
        <f>VLOOKUP(M520,Revistas!$B$2:$H$64092,5,FALSE)</f>
        <v>2 DE 25</v>
      </c>
      <c r="I520" s="47" t="str">
        <f>VLOOKUP(M520,Revistas!$B$2:$H$64092,6,FALSE)</f>
        <v>SI</v>
      </c>
      <c r="J520" s="47" t="s">
        <v>2805</v>
      </c>
      <c r="K520" s="47"/>
      <c r="L520" s="47">
        <v>0</v>
      </c>
      <c r="M520" s="47" t="s">
        <v>1999</v>
      </c>
      <c r="N520" s="47" t="s">
        <v>127</v>
      </c>
      <c r="O520" s="47">
        <v>2016</v>
      </c>
      <c r="P520" s="47">
        <v>71</v>
      </c>
      <c r="Q520" s="47"/>
      <c r="R520" s="47">
        <v>243</v>
      </c>
      <c r="S520" s="47">
        <v>243</v>
      </c>
    </row>
    <row r="521" spans="1:51">
      <c r="A521" s="23" t="s">
        <v>2864</v>
      </c>
      <c r="B521" s="23" t="s">
        <v>2865</v>
      </c>
      <c r="C521" s="23" t="s">
        <v>2866</v>
      </c>
      <c r="D521" s="47" t="s">
        <v>19</v>
      </c>
      <c r="E521" s="47">
        <f>VLOOKUP(M521,Revistas!$B$2:$H$64092,2,FALSE)</f>
        <v>2.0259999999999998</v>
      </c>
      <c r="F521" s="47" t="str">
        <f>VLOOKUP(M521,Revistas!$B$2:$H$64092,3,FALSE)</f>
        <v>Q2</v>
      </c>
      <c r="G521" s="47" t="str">
        <f>VLOOKUP(M521,Revistas!$B$2:$H$64092,4,FALSE)</f>
        <v>EMERGENCY MEDICINE - SCIE</v>
      </c>
      <c r="H521" s="47" t="str">
        <f>VLOOKUP(M521,Revistas!$B$2:$H$64092,5,FALSE)</f>
        <v>24 DE 7</v>
      </c>
      <c r="I521" s="47" t="str">
        <f>VLOOKUP(M521,Revistas!$B$2:$H$64092,6,FALSE)</f>
        <v>NO</v>
      </c>
      <c r="J521" s="47" t="s">
        <v>2867</v>
      </c>
      <c r="K521" s="47" t="s">
        <v>2868</v>
      </c>
      <c r="L521" s="47">
        <v>0</v>
      </c>
      <c r="M521" s="47" t="s">
        <v>2869</v>
      </c>
      <c r="N521" s="47" t="s">
        <v>189</v>
      </c>
      <c r="O521" s="47">
        <v>2016</v>
      </c>
      <c r="P521" s="47">
        <v>23</v>
      </c>
      <c r="Q521" s="47">
        <v>3</v>
      </c>
      <c r="R521" s="47">
        <v>224</v>
      </c>
      <c r="S521" s="47">
        <v>227</v>
      </c>
    </row>
    <row r="522" spans="1:51">
      <c r="A522" s="23" t="s">
        <v>3211</v>
      </c>
      <c r="B522" s="23" t="s">
        <v>3212</v>
      </c>
      <c r="C522" s="23" t="s">
        <v>3213</v>
      </c>
      <c r="D522" s="47" t="s">
        <v>19</v>
      </c>
      <c r="E522" s="47">
        <f>VLOOKUP(M522,Revistas!$B$2:$H$64092,2,FALSE)</f>
        <v>2.6440000000000001</v>
      </c>
      <c r="F522" s="47" t="str">
        <f>VLOOKUP(M522,Revistas!$B$2:$H$64092,3,FALSE)</f>
        <v>Q1</v>
      </c>
      <c r="G522" s="47" t="str">
        <f>VLOOKUP(M522,Revistas!$B$2:$H$64092,4,FALSE)</f>
        <v>PUBLIC, ENVIRONMENTAL &amp; OCCUPATIONAL HEALTH - SCIE;</v>
      </c>
      <c r="H522" s="47" t="str">
        <f>VLOOKUP(M522,Revistas!$B$2:$H$64092,5,FALSE)</f>
        <v>41/173</v>
      </c>
      <c r="I522" s="47" t="str">
        <f>VLOOKUP(M522,Revistas!$B$2:$H$64092,6,FALSE)</f>
        <v>NO</v>
      </c>
      <c r="J522" s="47" t="s">
        <v>3214</v>
      </c>
      <c r="K522" s="47" t="s">
        <v>3215</v>
      </c>
      <c r="L522" s="47">
        <v>0</v>
      </c>
      <c r="M522" s="47" t="s">
        <v>3216</v>
      </c>
      <c r="N522" s="47" t="s">
        <v>127</v>
      </c>
      <c r="O522" s="47">
        <v>2016</v>
      </c>
      <c r="P522" s="47">
        <v>43</v>
      </c>
      <c r="Q522" s="47"/>
      <c r="R522" s="47">
        <v>49</v>
      </c>
      <c r="S522" s="47">
        <v>55</v>
      </c>
    </row>
    <row r="523" spans="1:51">
      <c r="A523" s="23" t="s">
        <v>7265</v>
      </c>
      <c r="B523" s="23" t="s">
        <v>7266</v>
      </c>
      <c r="C523" s="23" t="s">
        <v>5940</v>
      </c>
      <c r="D523" s="47" t="s">
        <v>215</v>
      </c>
      <c r="E523" s="47">
        <f>VLOOKUP(M523,Revistas!$B$2:$H$64092,2,FALSE)</f>
        <v>3.1629999999999998</v>
      </c>
      <c r="F523" s="47" t="str">
        <f>VLOOKUP(M523,Revistas!$B$2:$H$64092,3,FALSE)</f>
        <v>Q2</v>
      </c>
      <c r="G523" s="47" t="str">
        <f>VLOOKUP(M523,Revistas!$B$2:$H$64092,4,FALSE)</f>
        <v>GASTROENTEROLOGY &amp; HEPATOLOGY - SCIE</v>
      </c>
      <c r="H523" s="47" t="str">
        <f>VLOOKUP(M523,Revistas!$B$2:$H$64092,5,FALSE)</f>
        <v>28/79</v>
      </c>
      <c r="I523" s="47" t="str">
        <f>VLOOKUP(M523,Revistas!$B$2:$H$64092,6,FALSE)</f>
        <v>NO</v>
      </c>
      <c r="J523" s="47" t="s">
        <v>7267</v>
      </c>
      <c r="K523" s="47" t="s">
        <v>7268</v>
      </c>
      <c r="L523" s="47">
        <v>0</v>
      </c>
      <c r="M523" s="47" t="s">
        <v>5941</v>
      </c>
      <c r="N523" s="47" t="s">
        <v>462</v>
      </c>
      <c r="O523" s="47">
        <v>2016</v>
      </c>
      <c r="P523" s="47">
        <v>50</v>
      </c>
      <c r="Q523" s="47">
        <v>4</v>
      </c>
      <c r="R523" s="47">
        <v>351</v>
      </c>
      <c r="S523" s="47">
        <v>352</v>
      </c>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row>
    <row r="524" spans="1:51">
      <c r="A524" s="23" t="s">
        <v>824</v>
      </c>
      <c r="B524" s="23" t="s">
        <v>825</v>
      </c>
      <c r="C524" s="23" t="s">
        <v>563</v>
      </c>
      <c r="D524" s="47" t="s">
        <v>19</v>
      </c>
      <c r="E524" s="47" t="str">
        <f>VLOOKUP(M524,Revistas!$B$2:$H$64092,2,FALSE)</f>
        <v>NO TIENE</v>
      </c>
      <c r="F524" s="47" t="str">
        <f>VLOOKUP(M524,Revistas!$B$2:$H$64092,3,FALSE)</f>
        <v>NO TIENE</v>
      </c>
      <c r="G524" s="47" t="str">
        <f>VLOOKUP(M524,Revistas!$B$2:$H$64092,4,FALSE)</f>
        <v>NO TIENE</v>
      </c>
      <c r="H524" s="47" t="str">
        <f>VLOOKUP(M524,Revistas!$B$2:$H$64092,5,FALSE)</f>
        <v>NO TIENE</v>
      </c>
      <c r="I524" s="47" t="str">
        <f>VLOOKUP(M524,Revistas!$B$2:$H$64092,6,FALSE)</f>
        <v>NO</v>
      </c>
      <c r="J524" s="47" t="s">
        <v>826</v>
      </c>
      <c r="K524" s="47" t="s">
        <v>827</v>
      </c>
      <c r="L524" s="47">
        <v>0</v>
      </c>
      <c r="M524" s="47" t="s">
        <v>566</v>
      </c>
      <c r="N524" s="47" t="s">
        <v>828</v>
      </c>
      <c r="O524" s="47">
        <v>2016</v>
      </c>
      <c r="P524" s="47">
        <v>23</v>
      </c>
      <c r="Q524" s="47">
        <v>1</v>
      </c>
      <c r="R524" s="47">
        <v>24</v>
      </c>
      <c r="S524" s="47">
        <v>30</v>
      </c>
      <c r="T524" s="29"/>
    </row>
    <row r="525" spans="1:51">
      <c r="A525" s="23" t="s">
        <v>561</v>
      </c>
      <c r="B525" s="23" t="s">
        <v>562</v>
      </c>
      <c r="C525" s="23" t="s">
        <v>563</v>
      </c>
      <c r="D525" s="47" t="s">
        <v>19</v>
      </c>
      <c r="E525" s="47" t="str">
        <f>VLOOKUP(M525,Revistas!$B$2:$H$64092,2,FALSE)</f>
        <v>NO TIENE</v>
      </c>
      <c r="F525" s="47" t="str">
        <f>VLOOKUP(M525,Revistas!$B$2:$H$64092,3,FALSE)</f>
        <v>NO TIENE</v>
      </c>
      <c r="G525" s="47" t="str">
        <f>VLOOKUP(M525,Revistas!$B$2:$H$64092,4,FALSE)</f>
        <v>NO TIENE</v>
      </c>
      <c r="H525" s="47" t="str">
        <f>VLOOKUP(M525,Revistas!$B$2:$H$64092,5,FALSE)</f>
        <v>NO TIENE</v>
      </c>
      <c r="I525" s="47" t="str">
        <f>VLOOKUP(M525,Revistas!$B$2:$H$64092,6,FALSE)</f>
        <v>NO</v>
      </c>
      <c r="J525" s="47" t="s">
        <v>564</v>
      </c>
      <c r="K525" s="47" t="s">
        <v>565</v>
      </c>
      <c r="L525" s="47">
        <v>1</v>
      </c>
      <c r="M525" s="47" t="s">
        <v>566</v>
      </c>
      <c r="N525" s="47" t="s">
        <v>92</v>
      </c>
      <c r="O525" s="47">
        <v>2016</v>
      </c>
      <c r="P525" s="47">
        <v>23</v>
      </c>
      <c r="Q525" s="47">
        <v>5</v>
      </c>
      <c r="R525" s="47">
        <v>220</v>
      </c>
      <c r="S525" s="47">
        <v>228</v>
      </c>
      <c r="T525" s="29"/>
    </row>
    <row r="526" spans="1:51">
      <c r="A526" s="23" t="s">
        <v>3053</v>
      </c>
      <c r="B526" s="23" t="s">
        <v>3054</v>
      </c>
      <c r="C526" s="23" t="s">
        <v>3055</v>
      </c>
      <c r="D526" s="47" t="s">
        <v>10</v>
      </c>
      <c r="E526" s="47">
        <f>VLOOKUP(M526,Revistas!$B$2:$H$64092,2,FALSE)</f>
        <v>0.61099999999999999</v>
      </c>
      <c r="F526" s="47" t="str">
        <f>VLOOKUP(M526,Revistas!$B$2:$H$64092,3,FALSE)</f>
        <v>Q4</v>
      </c>
      <c r="G526" s="47" t="str">
        <f>VLOOKUP(M526,Revistas!$B$2:$H$64092,4,FALSE)</f>
        <v>OBSTETRICS &amp; GYNECOLOGY - SCIE</v>
      </c>
      <c r="H526" s="47" t="str">
        <f>VLOOKUP(M526,Revistas!$B$2:$H$64092,5,FALSE)</f>
        <v>75/80</v>
      </c>
      <c r="I526" s="47" t="str">
        <f>VLOOKUP(M526,Revistas!$B$2:$H$64092,6,FALSE)</f>
        <v>NO</v>
      </c>
      <c r="J526" s="47" t="s">
        <v>3056</v>
      </c>
      <c r="K526" s="47" t="s">
        <v>3057</v>
      </c>
      <c r="L526" s="47">
        <v>0</v>
      </c>
      <c r="M526" s="47" t="s">
        <v>3058</v>
      </c>
      <c r="N526" s="47" t="s">
        <v>206</v>
      </c>
      <c r="O526" s="47">
        <v>2016</v>
      </c>
      <c r="P526" s="47">
        <v>36</v>
      </c>
      <c r="Q526" s="47">
        <v>4</v>
      </c>
      <c r="R526" s="47">
        <v>450</v>
      </c>
      <c r="S526" s="47">
        <v>454</v>
      </c>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row>
    <row r="527" spans="1:51">
      <c r="A527" s="23" t="s">
        <v>2642</v>
      </c>
      <c r="B527" s="23" t="s">
        <v>2643</v>
      </c>
      <c r="C527" s="23" t="s">
        <v>2644</v>
      </c>
      <c r="D527" s="47" t="s">
        <v>19</v>
      </c>
      <c r="E527" s="47">
        <f>VLOOKUP(M527,Revistas!$B$2:$H$64092,2,FALSE)</f>
        <v>3.0590000000000002</v>
      </c>
      <c r="F527" s="47" t="str">
        <f>VLOOKUP(M527,Revistas!$B$2:$H$64092,3,FALSE)</f>
        <v>Q1</v>
      </c>
      <c r="G527" s="47" t="str">
        <f>VLOOKUP(M527,Revistas!$B$2:$H$64092,4,FALSE)</f>
        <v>HEALTH CARE SCIENCES &amp; SERVICES - SCIE</v>
      </c>
      <c r="H527" s="47" t="str">
        <f>VLOOKUP(M527,Revistas!$B$2:$H$64092,5,FALSE)</f>
        <v>18/88</v>
      </c>
      <c r="I527" s="47" t="str">
        <f>VLOOKUP(M527,Revistas!$B$2:$H$64092,6,FALSE)</f>
        <v>NO</v>
      </c>
      <c r="J527" s="47" t="s">
        <v>2645</v>
      </c>
      <c r="K527" s="47" t="s">
        <v>2646</v>
      </c>
      <c r="L527" s="47">
        <v>0</v>
      </c>
      <c r="M527" s="47" t="s">
        <v>2647</v>
      </c>
      <c r="N527" s="48">
        <v>44866</v>
      </c>
      <c r="O527" s="47">
        <v>2016</v>
      </c>
      <c r="P527" s="47">
        <v>16</v>
      </c>
      <c r="Q527" s="47"/>
      <c r="R527" s="47"/>
      <c r="S527" s="47">
        <v>160</v>
      </c>
      <c r="T527" s="29"/>
    </row>
    <row r="528" spans="1:51">
      <c r="A528" s="23" t="s">
        <v>2708</v>
      </c>
      <c r="B528" s="23" t="s">
        <v>2709</v>
      </c>
      <c r="C528" s="23" t="s">
        <v>2698</v>
      </c>
      <c r="D528" s="47" t="s">
        <v>19</v>
      </c>
      <c r="E528" s="47">
        <f>VLOOKUP(M528,Revistas!$B$2:$H$64092,2,FALSE)</f>
        <v>3.4449999999999998</v>
      </c>
      <c r="F528" s="47" t="str">
        <f>VLOOKUP(M528,Revistas!$B$2:$H$64092,3,FALSE)</f>
        <v>Q2</v>
      </c>
      <c r="G528" s="47" t="str">
        <f>VLOOKUP(M528,Revistas!$B$2:$H$64092,4,FALSE)</f>
        <v>ENDOCRINOLOGY &amp; METABOLISM - SCIE</v>
      </c>
      <c r="H528" s="47" t="str">
        <f>VLOOKUP(M528,Revistas!$B$2:$H$64092,5,FALSE)</f>
        <v>45/133</v>
      </c>
      <c r="I528" s="47" t="str">
        <f>VLOOKUP(M528,Revistas!$B$2:$H$64092,6,FALSE)</f>
        <v>NO</v>
      </c>
      <c r="J528" s="47" t="s">
        <v>2710</v>
      </c>
      <c r="K528" s="47" t="s">
        <v>2711</v>
      </c>
      <c r="L528" s="47">
        <v>2</v>
      </c>
      <c r="M528" s="47" t="s">
        <v>2701</v>
      </c>
      <c r="N528" s="47" t="s">
        <v>240</v>
      </c>
      <c r="O528" s="47">
        <v>2016</v>
      </c>
      <c r="P528" s="47">
        <v>27</v>
      </c>
      <c r="Q528" s="47">
        <v>2</v>
      </c>
      <c r="R528" s="47">
        <v>605</v>
      </c>
      <c r="S528" s="47">
        <v>616</v>
      </c>
      <c r="U528" s="29"/>
    </row>
    <row r="529" spans="1:57">
      <c r="A529" s="23" t="s">
        <v>2670</v>
      </c>
      <c r="B529" s="23" t="s">
        <v>2671</v>
      </c>
      <c r="C529" s="23" t="s">
        <v>1361</v>
      </c>
      <c r="D529" s="47" t="s">
        <v>458</v>
      </c>
      <c r="E529" s="47">
        <f>VLOOKUP(M529,Revistas!$B$2:$H$64092,2,FALSE)</f>
        <v>4.5339999999999998</v>
      </c>
      <c r="F529" s="47" t="str">
        <f>VLOOKUP(M529,Revistas!$B$2:$H$64092,3,FALSE)</f>
        <v>Q1</v>
      </c>
      <c r="G529" s="47" t="str">
        <f>VLOOKUP(M529,Revistas!$B$2:$H$64092,4,FALSE)</f>
        <v>CARDIAC &amp; CARDIOVASCULAR SYSTEMS - SCIE;</v>
      </c>
      <c r="H529" s="47" t="str">
        <f>VLOOKUP(M529,Revistas!$B$2:$H$64092,5,FALSE)</f>
        <v>23/124</v>
      </c>
      <c r="I529" s="47" t="str">
        <f>VLOOKUP(M529,Revistas!$B$2:$H$64092,6,FALSE)</f>
        <v>NO</v>
      </c>
      <c r="J529" s="47" t="s">
        <v>2672</v>
      </c>
      <c r="K529" s="47" t="s">
        <v>2646</v>
      </c>
      <c r="L529" s="47">
        <v>0</v>
      </c>
      <c r="M529" s="47" t="s">
        <v>1364</v>
      </c>
      <c r="N529" s="48">
        <v>44378</v>
      </c>
      <c r="O529" s="47">
        <v>2016</v>
      </c>
      <c r="P529" s="47">
        <v>15</v>
      </c>
      <c r="Q529" s="47"/>
      <c r="R529" s="47"/>
      <c r="S529" s="47">
        <v>103</v>
      </c>
    </row>
    <row r="530" spans="1:57">
      <c r="A530" s="23" t="s">
        <v>2658</v>
      </c>
      <c r="B530" s="23" t="s">
        <v>2659</v>
      </c>
      <c r="C530" s="23" t="s">
        <v>178</v>
      </c>
      <c r="D530" s="47" t="s">
        <v>458</v>
      </c>
      <c r="E530" s="47">
        <f>VLOOKUP(M530,Revistas!$B$2:$H$64092,2,FALSE)</f>
        <v>3.0569999999999999</v>
      </c>
      <c r="F530" s="47" t="str">
        <f>VLOOKUP(M530,Revistas!$B$2:$H$64092,3,FALSE)</f>
        <v>Q1</v>
      </c>
      <c r="G530" s="47" t="str">
        <f>VLOOKUP(M530,Revistas!$B$2:$H$64092,4,FALSE)</f>
        <v>MULTIDISCIPLINARY SCIENCES - SCIE</v>
      </c>
      <c r="H530" s="47" t="str">
        <f>VLOOKUP(M530,Revistas!$B$2:$H$64092,5,FALSE)</f>
        <v>63/11</v>
      </c>
      <c r="I530" s="47" t="str">
        <f>VLOOKUP(M530,Revistas!$B$2:$H$64092,6,FALSE)</f>
        <v>NO</v>
      </c>
      <c r="J530" s="47"/>
      <c r="K530" s="47"/>
      <c r="L530" s="47">
        <v>0</v>
      </c>
      <c r="M530" s="47" t="s">
        <v>181</v>
      </c>
      <c r="N530" s="47" t="s">
        <v>2660</v>
      </c>
      <c r="O530" s="47">
        <v>2016</v>
      </c>
      <c r="P530" s="47">
        <v>11</v>
      </c>
      <c r="Q530" s="47">
        <v>8</v>
      </c>
      <c r="R530" s="47"/>
      <c r="S530" s="47" t="s">
        <v>2661</v>
      </c>
    </row>
    <row r="531" spans="1:57">
      <c r="A531" s="23" t="s">
        <v>524</v>
      </c>
      <c r="B531" s="23" t="s">
        <v>525</v>
      </c>
      <c r="C531" s="23" t="s">
        <v>526</v>
      </c>
      <c r="D531" s="47" t="s">
        <v>103</v>
      </c>
      <c r="E531" s="47">
        <f>VLOOKUP(M531,Revistas!$B$2:$H$64092,2,FALSE)</f>
        <v>17.202000000000002</v>
      </c>
      <c r="F531" s="47" t="str">
        <f>VLOOKUP(M531,Revistas!$B$2:$H$64092,3,FALSE)</f>
        <v>Q1</v>
      </c>
      <c r="G531" s="47" t="str">
        <f>VLOOKUP(M531,Revistas!$B$2:$H$64092,4,FALSE)</f>
        <v>CARDIAC &amp; CARDIOVASCULAR SYSTEMS - SCIE;</v>
      </c>
      <c r="H531" s="47" t="str">
        <f>VLOOKUP(M531,Revistas!$B$2:$H$64092,5,FALSE)</f>
        <v>2/124</v>
      </c>
      <c r="I531" s="47" t="str">
        <f>VLOOKUP(M531,Revistas!$B$2:$H$64092,6,FALSE)</f>
        <v>SI</v>
      </c>
      <c r="J531" s="47" t="s">
        <v>527</v>
      </c>
      <c r="K531" s="47"/>
      <c r="L531" s="47">
        <v>0</v>
      </c>
      <c r="M531" s="47" t="s">
        <v>528</v>
      </c>
      <c r="N531" s="47" t="s">
        <v>529</v>
      </c>
      <c r="O531" s="47">
        <v>2016</v>
      </c>
      <c r="P531" s="47">
        <v>134</v>
      </c>
      <c r="Q531" s="47">
        <v>25</v>
      </c>
      <c r="R531" s="47" t="s">
        <v>530</v>
      </c>
      <c r="S531" s="47" t="s">
        <v>530</v>
      </c>
      <c r="AZ531" s="29"/>
      <c r="BA531" s="29"/>
      <c r="BB531" s="29"/>
      <c r="BC531" s="29"/>
      <c r="BD531" s="29"/>
      <c r="BE531" s="29"/>
    </row>
    <row r="532" spans="1:57">
      <c r="A532" s="23" t="s">
        <v>269</v>
      </c>
      <c r="B532" s="23" t="s">
        <v>270</v>
      </c>
      <c r="C532" s="23" t="s">
        <v>271</v>
      </c>
      <c r="D532" s="47" t="s">
        <v>19</v>
      </c>
      <c r="E532" s="47">
        <f>VLOOKUP(M532,Revistas!$B$2:$H$64092,2,FALSE)</f>
        <v>2.3239999999999998</v>
      </c>
      <c r="F532" s="47" t="str">
        <f>VLOOKUP(M532,Revistas!$B$2:$H$64092,3,FALSE)</f>
        <v>Q1</v>
      </c>
      <c r="G532" s="47" t="str">
        <f>VLOOKUP(M532,Revistas!$B$2:$H$64092,4,FALSE)</f>
        <v>MEDICINE, GENERAL &amp; INTERNAL - SCIE</v>
      </c>
      <c r="H532" s="47" t="str">
        <f>VLOOKUP(M532,Revistas!$B$2:$H$64092,5,FALSE)</f>
        <v>36/155</v>
      </c>
      <c r="I532" s="47" t="str">
        <f>VLOOKUP(M532,Revistas!$B$2:$H$64092,6,FALSE)</f>
        <v>NO</v>
      </c>
      <c r="J532" s="47" t="s">
        <v>272</v>
      </c>
      <c r="K532" s="47" t="s">
        <v>273</v>
      </c>
      <c r="L532" s="47">
        <v>1</v>
      </c>
      <c r="M532" s="47" t="s">
        <v>274</v>
      </c>
      <c r="N532" s="47" t="s">
        <v>37</v>
      </c>
      <c r="O532" s="47">
        <v>2016</v>
      </c>
      <c r="P532" s="47">
        <v>17</v>
      </c>
      <c r="Q532" s="47">
        <v>1</v>
      </c>
      <c r="R532" s="47">
        <v>136</v>
      </c>
      <c r="S532" s="47">
        <v>148</v>
      </c>
    </row>
    <row r="533" spans="1:57">
      <c r="A533" s="23" t="s">
        <v>234</v>
      </c>
      <c r="B533" s="23" t="s">
        <v>235</v>
      </c>
      <c r="C533" s="23" t="s">
        <v>236</v>
      </c>
      <c r="D533" s="47" t="s">
        <v>19</v>
      </c>
      <c r="E533" s="47">
        <f>VLOOKUP(M533,Revistas!$B$2:$H$64092,2,FALSE)</f>
        <v>3.407</v>
      </c>
      <c r="F533" s="47" t="str">
        <f>VLOOKUP(M533,Revistas!$B$2:$H$64092,3,FALSE)</f>
        <v>Q2</v>
      </c>
      <c r="G533" s="47" t="str">
        <f>VLOOKUP(M533,Revistas!$B$2:$H$64092,4,FALSE)</f>
        <v>CLINICAL NEUROLOGY - SCIE;</v>
      </c>
      <c r="H533" s="47" t="str">
        <f>VLOOKUP(M533,Revistas!$B$2:$H$64092,5,FALSE)</f>
        <v>53/159</v>
      </c>
      <c r="I533" s="47" t="str">
        <f>VLOOKUP(M533,Revistas!$B$2:$H$64092,6,FALSE)</f>
        <v>NO</v>
      </c>
      <c r="J533" s="47" t="s">
        <v>237</v>
      </c>
      <c r="K533" s="47" t="s">
        <v>238</v>
      </c>
      <c r="L533" s="47">
        <v>1</v>
      </c>
      <c r="M533" s="47" t="s">
        <v>239</v>
      </c>
      <c r="N533" s="47" t="s">
        <v>240</v>
      </c>
      <c r="O533" s="47">
        <v>2016</v>
      </c>
      <c r="P533" s="47">
        <v>19</v>
      </c>
      <c r="Q533" s="47">
        <v>2</v>
      </c>
      <c r="R533" s="47">
        <v>77</v>
      </c>
      <c r="S533" s="47">
        <v>87</v>
      </c>
    </row>
    <row r="534" spans="1:57">
      <c r="A534" s="23" t="s">
        <v>275</v>
      </c>
      <c r="B534" s="23" t="s">
        <v>276</v>
      </c>
      <c r="C534" s="23" t="s">
        <v>271</v>
      </c>
      <c r="D534" s="47" t="s">
        <v>10</v>
      </c>
      <c r="E534" s="47">
        <f>VLOOKUP(M534,Revistas!$B$2:$H$64092,2,FALSE)</f>
        <v>2.3239999999999998</v>
      </c>
      <c r="F534" s="47" t="str">
        <f>VLOOKUP(M534,Revistas!$B$2:$H$64092,3,FALSE)</f>
        <v>Q1</v>
      </c>
      <c r="G534" s="47" t="str">
        <f>VLOOKUP(M534,Revistas!$B$2:$H$64092,4,FALSE)</f>
        <v>MEDICINE, GENERAL &amp; INTERNAL - SCIE</v>
      </c>
      <c r="H534" s="47" t="str">
        <f>VLOOKUP(M534,Revistas!$B$2:$H$64092,5,FALSE)</f>
        <v>36/155</v>
      </c>
      <c r="I534" s="47" t="str">
        <f>VLOOKUP(M534,Revistas!$B$2:$H$64092,6,FALSE)</f>
        <v>NO</v>
      </c>
      <c r="J534" s="47" t="s">
        <v>277</v>
      </c>
      <c r="K534" s="47" t="s">
        <v>278</v>
      </c>
      <c r="L534" s="47">
        <v>1</v>
      </c>
      <c r="M534" s="47" t="s">
        <v>274</v>
      </c>
      <c r="N534" s="47" t="s">
        <v>37</v>
      </c>
      <c r="O534" s="47">
        <v>2016</v>
      </c>
      <c r="P534" s="47">
        <v>17</v>
      </c>
      <c r="Q534" s="47">
        <v>1</v>
      </c>
      <c r="R534" s="47">
        <v>172</v>
      </c>
      <c r="S534" s="47">
        <v>188</v>
      </c>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row>
    <row r="535" spans="1:57">
      <c r="A535" s="23" t="s">
        <v>1217</v>
      </c>
      <c r="B535" s="23" t="s">
        <v>1218</v>
      </c>
      <c r="C535" s="23" t="s">
        <v>1186</v>
      </c>
      <c r="D535" s="47" t="s">
        <v>19</v>
      </c>
      <c r="E535" s="47">
        <f>VLOOKUP(M535,Revistas!$B$2:$H$64092,2,FALSE)</f>
        <v>5.2549999999999999</v>
      </c>
      <c r="F535" s="47" t="str">
        <f>VLOOKUP(M535,Revistas!$B$2:$H$64092,3,FALSE)</f>
        <v>Q1</v>
      </c>
      <c r="G535" s="47" t="str">
        <f>VLOOKUP(M535,Revistas!$B$2:$H$64092,4,FALSE)</f>
        <v>PERIPHERAL VASCULAR DISEASE - SCIE;</v>
      </c>
      <c r="H535" s="47" t="str">
        <f>VLOOKUP(M535,Revistas!$B$2:$H$64092,5,FALSE)</f>
        <v>63/8</v>
      </c>
      <c r="I535" s="47" t="str">
        <f>VLOOKUP(M535,Revistas!$B$2:$H$64092,6,FALSE)</f>
        <v>NO</v>
      </c>
      <c r="J535" s="47" t="s">
        <v>1219</v>
      </c>
      <c r="K535" s="47" t="s">
        <v>1220</v>
      </c>
      <c r="L535" s="47">
        <v>1</v>
      </c>
      <c r="M535" s="47" t="s">
        <v>1189</v>
      </c>
      <c r="N535" s="47" t="s">
        <v>206</v>
      </c>
      <c r="O535" s="47">
        <v>2016</v>
      </c>
      <c r="P535" s="47">
        <v>115</v>
      </c>
      <c r="Q535" s="47">
        <v>5</v>
      </c>
      <c r="R535" s="47">
        <v>872</v>
      </c>
      <c r="S535" s="47">
        <v>895</v>
      </c>
    </row>
    <row r="536" spans="1:57">
      <c r="A536" s="23" t="s">
        <v>4274</v>
      </c>
      <c r="B536" s="23" t="s">
        <v>4275</v>
      </c>
      <c r="C536" s="23" t="s">
        <v>4276</v>
      </c>
      <c r="D536" s="47" t="s">
        <v>19</v>
      </c>
      <c r="E536" s="47">
        <f>VLOOKUP(M536,Revistas!$B$2:$H$64092,2,FALSE)</f>
        <v>1.496</v>
      </c>
      <c r="F536" s="47" t="str">
        <f>VLOOKUP(M536,Revistas!$B$2:$H$64092,3,FALSE)</f>
        <v>Q2</v>
      </c>
      <c r="G536" s="47" t="str">
        <f>VLOOKUP(M536,Revistas!$B$2:$H$64092,4,FALSE)</f>
        <v>ORTHOPEDICS - SCIE;</v>
      </c>
      <c r="H536" s="47" t="str">
        <f>VLOOKUP(M536,Revistas!$B$2:$H$64092,5,FALSE)</f>
        <v>35/74</v>
      </c>
      <c r="I536" s="47" t="str">
        <f>VLOOKUP(M536,Revistas!$B$2:$H$64092,6,FALSE)</f>
        <v>NO</v>
      </c>
      <c r="J536" s="47" t="s">
        <v>4277</v>
      </c>
      <c r="K536" s="47" t="s">
        <v>4278</v>
      </c>
      <c r="L536" s="47">
        <v>0</v>
      </c>
      <c r="M536" s="47" t="s">
        <v>4279</v>
      </c>
      <c r="N536" s="47" t="s">
        <v>240</v>
      </c>
      <c r="O536" s="47">
        <v>2016</v>
      </c>
      <c r="P536" s="47">
        <v>136</v>
      </c>
      <c r="Q536" s="47">
        <v>2</v>
      </c>
      <c r="R536" s="47">
        <v>175</v>
      </c>
      <c r="S536" s="47">
        <v>183</v>
      </c>
    </row>
    <row r="537" spans="1:57">
      <c r="A537" s="23" t="s">
        <v>898</v>
      </c>
      <c r="B537" s="23" t="s">
        <v>899</v>
      </c>
      <c r="C537" s="23" t="s">
        <v>900</v>
      </c>
      <c r="D537" s="47" t="s">
        <v>19</v>
      </c>
      <c r="E537" s="47">
        <f>VLOOKUP(M537,Revistas!$B$2:$H$64092,2,FALSE)</f>
        <v>4.4870000000000001</v>
      </c>
      <c r="F537" s="47" t="str">
        <f>VLOOKUP(M537,Revistas!$B$2:$H$64092,3,FALSE)</f>
        <v>Q1</v>
      </c>
      <c r="G537" s="47" t="str">
        <f>VLOOKUP(M537,Revistas!$B$2:$H$64092,4,FALSE)</f>
        <v>NUTRITION &amp; DIETETICS - SCIE</v>
      </c>
      <c r="H537" s="47" t="str">
        <f>VLOOKUP(M537,Revistas!$B$2:$H$64092,5,FALSE)</f>
        <v>80/10</v>
      </c>
      <c r="I537" s="47" t="str">
        <f>VLOOKUP(M537,Revistas!$B$2:$H$64092,6,FALSE)</f>
        <v>NO</v>
      </c>
      <c r="J537" s="47" t="s">
        <v>901</v>
      </c>
      <c r="K537" s="47" t="s">
        <v>902</v>
      </c>
      <c r="L537" s="47">
        <v>0</v>
      </c>
      <c r="M537" s="47" t="s">
        <v>903</v>
      </c>
      <c r="N537" s="47" t="s">
        <v>393</v>
      </c>
      <c r="O537" s="47">
        <v>2016</v>
      </c>
      <c r="P537" s="47">
        <v>35</v>
      </c>
      <c r="Q537" s="47">
        <v>6</v>
      </c>
      <c r="R537" s="47">
        <v>1457</v>
      </c>
      <c r="S537" s="47">
        <v>1463</v>
      </c>
    </row>
    <row r="538" spans="1:57">
      <c r="A538" s="23" t="s">
        <v>3385</v>
      </c>
      <c r="B538" s="23" t="s">
        <v>3386</v>
      </c>
      <c r="C538" s="23" t="s">
        <v>3387</v>
      </c>
      <c r="D538" s="47" t="s">
        <v>10</v>
      </c>
      <c r="E538" s="47">
        <f>VLOOKUP(M538,Revistas!$B$2:$H$64092,2,FALSE)</f>
        <v>5.0389999999999997</v>
      </c>
      <c r="F538" s="47" t="str">
        <f>VLOOKUP(M538,Revistas!$B$2:$H$64092,3,FALSE)</f>
        <v>Q1</v>
      </c>
      <c r="G538" s="47" t="str">
        <f>VLOOKUP(M538,Revistas!$B$2:$H$64092,4,FALSE)</f>
        <v>ONCOLOGY - SCIE;</v>
      </c>
      <c r="H538" s="47" t="str">
        <f>VLOOKUP(M538,Revistas!$B$2:$H$64092,5,FALSE)</f>
        <v>34/213</v>
      </c>
      <c r="I538" s="47" t="str">
        <f>VLOOKUP(M538,Revistas!$B$2:$H$64092,6,FALSE)</f>
        <v>NO</v>
      </c>
      <c r="J538" s="47" t="s">
        <v>3388</v>
      </c>
      <c r="K538" s="47" t="s">
        <v>3389</v>
      </c>
      <c r="L538" s="47">
        <v>0</v>
      </c>
      <c r="M538" s="47" t="s">
        <v>3390</v>
      </c>
      <c r="N538" s="47" t="s">
        <v>548</v>
      </c>
      <c r="O538" s="47">
        <v>2016</v>
      </c>
      <c r="P538" s="47">
        <v>107</v>
      </c>
      <c r="Q538" s="47"/>
      <c r="R538" s="47">
        <v>54</v>
      </c>
      <c r="S538" s="47">
        <v>71</v>
      </c>
    </row>
    <row r="539" spans="1:57">
      <c r="A539" s="23" t="s">
        <v>394</v>
      </c>
      <c r="B539" s="23" t="s">
        <v>395</v>
      </c>
      <c r="C539" s="23" t="s">
        <v>396</v>
      </c>
      <c r="D539" s="47" t="s">
        <v>19</v>
      </c>
      <c r="E539" s="47">
        <f>VLOOKUP(M539,Revistas!$B$2:$H$64092,2,FALSE)</f>
        <v>5.2279999999999998</v>
      </c>
      <c r="F539" s="47" t="str">
        <f>VLOOKUP(M539,Revistas!$B$2:$H$64092,3,FALSE)</f>
        <v>Q1</v>
      </c>
      <c r="G539" s="47" t="str">
        <f>VLOOKUP(M539,Revistas!$B$2:$H$64092,4,FALSE)</f>
        <v>MULTIDISCIPLINARY SCIENCES - SCIE</v>
      </c>
      <c r="H539" s="47" t="str">
        <f>VLOOKUP(M539,Revistas!$B$2:$H$64092,5,FALSE)</f>
        <v>63/7</v>
      </c>
      <c r="I539" s="47" t="str">
        <f>VLOOKUP(M539,Revistas!$B$2:$H$64092,6,FALSE)</f>
        <v>NO</v>
      </c>
      <c r="J539" s="47" t="s">
        <v>397</v>
      </c>
      <c r="K539" s="47" t="s">
        <v>398</v>
      </c>
      <c r="L539" s="47">
        <v>0</v>
      </c>
      <c r="M539" s="47" t="s">
        <v>399</v>
      </c>
      <c r="N539" s="48">
        <v>40452</v>
      </c>
      <c r="O539" s="47">
        <v>2016</v>
      </c>
      <c r="P539" s="47">
        <v>6</v>
      </c>
      <c r="Q539" s="47"/>
      <c r="R539" s="47"/>
      <c r="S539" s="47">
        <v>34542</v>
      </c>
    </row>
    <row r="540" spans="1:57">
      <c r="A540" s="23" t="s">
        <v>1720</v>
      </c>
      <c r="B540" s="23" t="s">
        <v>1721</v>
      </c>
      <c r="C540" s="23" t="s">
        <v>1722</v>
      </c>
      <c r="D540" s="47" t="s">
        <v>19</v>
      </c>
      <c r="E540" s="47">
        <f>VLOOKUP(M540,Revistas!$B$2:$H$64092,2,FALSE)</f>
        <v>6.0090000000000003</v>
      </c>
      <c r="F540" s="47" t="str">
        <f>VLOOKUP(M540,Revistas!$B$2:$H$64092,3,FALSE)</f>
        <v>Q1</v>
      </c>
      <c r="G540" s="47" t="str">
        <f>VLOOKUP(M540,Revistas!$B$2:$H$64092,4,FALSE)</f>
        <v>RHEUMATOLOGY - SCIE</v>
      </c>
      <c r="H540" s="47" t="str">
        <f>VLOOKUP(M540,Revistas!$B$2:$H$64092,5,FALSE)</f>
        <v>32/4</v>
      </c>
      <c r="I540" s="47" t="str">
        <f>VLOOKUP(M540,Revistas!$B$2:$H$64092,6,FALSE)</f>
        <v>NO</v>
      </c>
      <c r="J540" s="47" t="s">
        <v>1723</v>
      </c>
      <c r="K540" s="47" t="s">
        <v>1724</v>
      </c>
      <c r="L540" s="47">
        <v>1</v>
      </c>
      <c r="M540" s="47" t="s">
        <v>1725</v>
      </c>
      <c r="N540" s="47" t="s">
        <v>99</v>
      </c>
      <c r="O540" s="47">
        <v>2016</v>
      </c>
      <c r="P540" s="47">
        <v>68</v>
      </c>
      <c r="Q540" s="47">
        <v>9</v>
      </c>
      <c r="R540" s="47">
        <v>2338</v>
      </c>
      <c r="S540" s="47">
        <v>2344</v>
      </c>
    </row>
    <row r="541" spans="1:57">
      <c r="A541" s="23" t="s">
        <v>2298</v>
      </c>
      <c r="B541" s="23" t="s">
        <v>2299</v>
      </c>
      <c r="C541" s="23" t="s">
        <v>1626</v>
      </c>
      <c r="D541" s="47" t="s">
        <v>19</v>
      </c>
      <c r="E541" s="47">
        <f>VLOOKUP(M541,Revistas!$B$2:$H$64092,2,FALSE)</f>
        <v>1.7709999999999999</v>
      </c>
      <c r="F541" s="47" t="str">
        <f>VLOOKUP(M541,Revistas!$B$2:$H$64092,3,FALSE)</f>
        <v>Q3</v>
      </c>
      <c r="G541" s="47" t="str">
        <f>VLOOKUP(M541,Revistas!$B$2:$H$64092,4,FALSE)</f>
        <v>RESPIRATORY SYSTEM - SCIE</v>
      </c>
      <c r="H541" s="47" t="str">
        <f>VLOOKUP(M541,Revistas!$B$2:$H$64092,5,FALSE)</f>
        <v>41/58</v>
      </c>
      <c r="I541" s="47" t="str">
        <f>VLOOKUP(M541,Revistas!$B$2:$H$64092,6,FALSE)</f>
        <v>NO</v>
      </c>
      <c r="J541" s="47" t="s">
        <v>2300</v>
      </c>
      <c r="K541" s="47" t="s">
        <v>2301</v>
      </c>
      <c r="L541" s="47">
        <v>1</v>
      </c>
      <c r="M541" s="47" t="s">
        <v>1629</v>
      </c>
      <c r="N541" s="47" t="s">
        <v>15</v>
      </c>
      <c r="O541" s="47">
        <v>2016</v>
      </c>
      <c r="P541" s="47">
        <v>52</v>
      </c>
      <c r="Q541" s="47">
        <v>3</v>
      </c>
      <c r="R541" s="47">
        <v>158</v>
      </c>
      <c r="S541" s="47">
        <v>165</v>
      </c>
    </row>
    <row r="542" spans="1:57">
      <c r="A542" s="23" t="s">
        <v>7596</v>
      </c>
      <c r="B542" s="23" t="s">
        <v>7597</v>
      </c>
      <c r="C542" s="23" t="s">
        <v>2022</v>
      </c>
      <c r="D542" s="47" t="s">
        <v>19</v>
      </c>
      <c r="E542" s="47">
        <f>VLOOKUP(M542,Revistas!$B$2:$H$64092,2,FALSE)</f>
        <v>2.71</v>
      </c>
      <c r="F542" s="47" t="str">
        <f>VLOOKUP(M542,Revistas!$B$2:$H$64092,3,FALSE)</f>
        <v>Q2</v>
      </c>
      <c r="G542" s="47" t="str">
        <f>VLOOKUP(M542,Revistas!$B$2:$H$64092,4,FALSE)</f>
        <v>PHARMACOLOGY &amp; PHARMACY - SCIE</v>
      </c>
      <c r="H542" s="47" t="str">
        <f>VLOOKUP(M542,Revistas!$B$2:$H$64092,5,FALSE)</f>
        <v>93/255</v>
      </c>
      <c r="I542" s="47" t="str">
        <f>VLOOKUP(M542,Revistas!$B$2:$H$64092,6,FALSE)</f>
        <v>NO</v>
      </c>
      <c r="J542" s="47" t="s">
        <v>7598</v>
      </c>
      <c r="K542" s="47" t="s">
        <v>7599</v>
      </c>
      <c r="L542" s="47">
        <v>0</v>
      </c>
      <c r="M542" s="47" t="s">
        <v>2025</v>
      </c>
      <c r="N542" s="47" t="s">
        <v>206</v>
      </c>
      <c r="O542" s="47">
        <v>2016</v>
      </c>
      <c r="P542" s="47">
        <v>17</v>
      </c>
      <c r="Q542" s="47">
        <v>7</v>
      </c>
      <c r="R542" s="47">
        <v>731</v>
      </c>
      <c r="S542" s="47">
        <v>741</v>
      </c>
    </row>
    <row r="543" spans="1:57">
      <c r="A543" s="23" t="s">
        <v>473</v>
      </c>
      <c r="B543" s="23" t="s">
        <v>474</v>
      </c>
      <c r="C543" s="23" t="s">
        <v>475</v>
      </c>
      <c r="D543" s="47" t="s">
        <v>19</v>
      </c>
      <c r="E543" s="47">
        <f>VLOOKUP(M543,Revistas!$B$2:$H$64092,2,FALSE)</f>
        <v>11.711</v>
      </c>
      <c r="F543" s="47" t="str">
        <f>VLOOKUP(M543,Revistas!$B$2:$H$64092,3,FALSE)</f>
        <v>Q1</v>
      </c>
      <c r="G543" s="47" t="str">
        <f>VLOOKUP(M543,Revistas!$B$2:$H$64092,4,FALSE)</f>
        <v>GASTROENTEROLOGY &amp; HEPATOLOGY - SCIE</v>
      </c>
      <c r="H543" s="47" t="str">
        <f>VLOOKUP(M543,Revistas!$B$2:$H$64092,5,FALSE)</f>
        <v>79/4</v>
      </c>
      <c r="I543" s="47" t="str">
        <f>VLOOKUP(M543,Revistas!$B$2:$H$64092,6,FALSE)</f>
        <v>SI</v>
      </c>
      <c r="J543" s="47" t="s">
        <v>476</v>
      </c>
      <c r="K543" s="47" t="s">
        <v>477</v>
      </c>
      <c r="L543" s="47">
        <v>5</v>
      </c>
      <c r="M543" s="47" t="s">
        <v>478</v>
      </c>
      <c r="N543" s="47" t="s">
        <v>240</v>
      </c>
      <c r="O543" s="47">
        <v>2016</v>
      </c>
      <c r="P543" s="47">
        <v>63</v>
      </c>
      <c r="Q543" s="47">
        <v>2</v>
      </c>
      <c r="R543" s="47">
        <v>604</v>
      </c>
      <c r="S543" s="47">
        <v>619</v>
      </c>
      <c r="AZ543" s="29"/>
      <c r="BA543" s="29"/>
      <c r="BB543" s="29"/>
      <c r="BC543" s="29"/>
      <c r="BD543" s="29"/>
      <c r="BE543" s="29"/>
    </row>
    <row r="544" spans="1:57">
      <c r="A544" s="23" t="s">
        <v>1726</v>
      </c>
      <c r="B544" s="23" t="s">
        <v>1727</v>
      </c>
      <c r="C544" s="23" t="s">
        <v>396</v>
      </c>
      <c r="D544" s="47" t="s">
        <v>19</v>
      </c>
      <c r="E544" s="47">
        <f>VLOOKUP(M544,Revistas!$B$2:$H$64092,2,FALSE)</f>
        <v>5.2279999999999998</v>
      </c>
      <c r="F544" s="47" t="str">
        <f>VLOOKUP(M544,Revistas!$B$2:$H$64092,3,FALSE)</f>
        <v>Q1</v>
      </c>
      <c r="G544" s="47" t="str">
        <f>VLOOKUP(M544,Revistas!$B$2:$H$64092,4,FALSE)</f>
        <v>MULTIDISCIPLINARY SCIENCES - SCIE</v>
      </c>
      <c r="H544" s="47" t="str">
        <f>VLOOKUP(M544,Revistas!$B$2:$H$64092,5,FALSE)</f>
        <v>63/7</v>
      </c>
      <c r="I544" s="47" t="str">
        <f>VLOOKUP(M544,Revistas!$B$2:$H$64092,6,FALSE)</f>
        <v>NO</v>
      </c>
      <c r="J544" s="47" t="s">
        <v>1728</v>
      </c>
      <c r="K544" s="47" t="s">
        <v>1729</v>
      </c>
      <c r="L544" s="47">
        <v>1</v>
      </c>
      <c r="M544" s="47" t="s">
        <v>399</v>
      </c>
      <c r="N544" s="47" t="s">
        <v>1730</v>
      </c>
      <c r="O544" s="47">
        <v>2016</v>
      </c>
      <c r="P544" s="47">
        <v>6</v>
      </c>
      <c r="Q544" s="47"/>
      <c r="R544" s="47"/>
      <c r="S544" s="47">
        <v>31979</v>
      </c>
    </row>
    <row r="545" spans="1:57">
      <c r="A545" s="23" t="s">
        <v>3989</v>
      </c>
      <c r="B545" s="23" t="s">
        <v>3990</v>
      </c>
      <c r="C545" s="23" t="s">
        <v>3991</v>
      </c>
      <c r="D545" s="47" t="s">
        <v>19</v>
      </c>
      <c r="E545" s="47">
        <f>VLOOKUP(M545,Revistas!$B$2:$H$64092,2,FALSE)</f>
        <v>2.7280000000000002</v>
      </c>
      <c r="F545" s="47" t="str">
        <f>VLOOKUP(M545,Revistas!$B$2:$H$64092,3,FALSE)</f>
        <v>Q1</v>
      </c>
      <c r="G545" s="47" t="str">
        <f>VLOOKUP(M545,Revistas!$B$2:$H$64092,4,FALSE)</f>
        <v>MATERIALS SCIENCE, MULTIDISCIPLINARY - SCIE</v>
      </c>
      <c r="H545" s="47" t="str">
        <f>VLOOKUP(M545,Revistas!$B$2:$H$64092,5,FALSE)</f>
        <v>63/271</v>
      </c>
      <c r="I545" s="47" t="str">
        <f>VLOOKUP(M545,Revistas!$B$2:$H$64092,6,FALSE)</f>
        <v>NO</v>
      </c>
      <c r="J545" s="47" t="s">
        <v>3992</v>
      </c>
      <c r="K545" s="47" t="s">
        <v>3993</v>
      </c>
      <c r="L545" s="47">
        <v>0</v>
      </c>
      <c r="M545" s="47" t="s">
        <v>3994</v>
      </c>
      <c r="N545" s="47" t="s">
        <v>153</v>
      </c>
      <c r="O545" s="47">
        <v>2016</v>
      </c>
      <c r="P545" s="47">
        <v>9</v>
      </c>
      <c r="Q545" s="47">
        <v>7</v>
      </c>
      <c r="R545" s="47"/>
      <c r="S545" s="47">
        <v>519</v>
      </c>
    </row>
    <row r="546" spans="1:57">
      <c r="A546" s="23" t="s">
        <v>2129</v>
      </c>
      <c r="B546" s="23" t="s">
        <v>2130</v>
      </c>
      <c r="C546" s="23" t="s">
        <v>2131</v>
      </c>
      <c r="D546" s="47" t="s">
        <v>19</v>
      </c>
      <c r="E546" s="47">
        <f>VLOOKUP(M546,Revistas!$B$2:$H$64092,2,FALSE)</f>
        <v>2.8570000000000002</v>
      </c>
      <c r="F546" s="47" t="str">
        <f>VLOOKUP(M546,Revistas!$B$2:$H$64092,3,FALSE)</f>
        <v>Q2</v>
      </c>
      <c r="G546" s="47" t="str">
        <f>VLOOKUP(M546,Revistas!$B$2:$H$64092,4,FALSE)</f>
        <v>MICROBIOLOGY - SCIE;</v>
      </c>
      <c r="H546" s="47" t="str">
        <f>VLOOKUP(M546,Revistas!$B$2:$H$64092,5,FALSE)</f>
        <v>50/123</v>
      </c>
      <c r="I546" s="47" t="str">
        <f>VLOOKUP(M546,Revistas!$B$2:$H$64092,6,FALSE)</f>
        <v>NO</v>
      </c>
      <c r="J546" s="47" t="s">
        <v>2132</v>
      </c>
      <c r="K546" s="47" t="s">
        <v>2133</v>
      </c>
      <c r="L546" s="47">
        <v>0</v>
      </c>
      <c r="M546" s="47" t="s">
        <v>2134</v>
      </c>
      <c r="N546" s="47" t="s">
        <v>548</v>
      </c>
      <c r="O546" s="47">
        <v>2016</v>
      </c>
      <c r="P546" s="47">
        <v>35</v>
      </c>
      <c r="Q546" s="47">
        <v>11</v>
      </c>
      <c r="R546" s="47">
        <v>1811</v>
      </c>
      <c r="S546" s="47">
        <v>1817</v>
      </c>
    </row>
    <row r="547" spans="1:57">
      <c r="A547" s="23" t="s">
        <v>835</v>
      </c>
      <c r="B547" s="23" t="s">
        <v>836</v>
      </c>
      <c r="C547" s="23" t="s">
        <v>593</v>
      </c>
      <c r="D547" s="47" t="s">
        <v>19</v>
      </c>
      <c r="E547" s="47">
        <f>VLOOKUP(M547,Revistas!$B$2:$H$64092,2,FALSE)</f>
        <v>15.064</v>
      </c>
      <c r="F547" s="47" t="str">
        <f>VLOOKUP(M547,Revistas!$B$2:$H$64092,3,FALSE)</f>
        <v>Q1</v>
      </c>
      <c r="G547" s="47" t="str">
        <f>VLOOKUP(M547,Revistas!$B$2:$H$64092,4,FALSE)</f>
        <v>CARDIAC &amp; CARDIOVASCULAR SYSTEMS - SCIE</v>
      </c>
      <c r="H547" s="47" t="str">
        <f>VLOOKUP(M547,Revistas!$B$2:$H$64092,5,FALSE)</f>
        <v>3/124</v>
      </c>
      <c r="I547" s="47" t="str">
        <f>VLOOKUP(M547,Revistas!$B$2:$H$64092,6,FALSE)</f>
        <v>SI</v>
      </c>
      <c r="J547" s="47" t="s">
        <v>837</v>
      </c>
      <c r="K547" s="47" t="s">
        <v>838</v>
      </c>
      <c r="L547" s="47">
        <v>2</v>
      </c>
      <c r="M547" s="47" t="s">
        <v>595</v>
      </c>
      <c r="N547" s="47" t="s">
        <v>310</v>
      </c>
      <c r="O547" s="47">
        <v>2016</v>
      </c>
      <c r="P547" s="47">
        <v>37</v>
      </c>
      <c r="Q547" s="47">
        <v>1</v>
      </c>
      <c r="R547" s="47">
        <v>12</v>
      </c>
      <c r="S547" s="47">
        <v>23</v>
      </c>
      <c r="AZ547" s="29"/>
      <c r="BA547" s="29"/>
      <c r="BB547" s="29"/>
      <c r="BC547" s="29"/>
      <c r="BD547" s="29"/>
      <c r="BE547" s="29"/>
    </row>
    <row r="548" spans="1:57">
      <c r="A548" s="23" t="s">
        <v>4019</v>
      </c>
      <c r="B548" s="23" t="s">
        <v>4020</v>
      </c>
      <c r="C548" s="23" t="s">
        <v>4021</v>
      </c>
      <c r="D548" s="47" t="s">
        <v>19</v>
      </c>
      <c r="E548" s="47">
        <f>VLOOKUP(M548,Revistas!$B$2:$H$64092,2,FALSE)</f>
        <v>2.839</v>
      </c>
      <c r="F548" s="47" t="str">
        <f>VLOOKUP(M548,Revistas!$B$2:$H$64092,3,FALSE)</f>
        <v>Q2</v>
      </c>
      <c r="G548" s="47" t="str">
        <f>VLOOKUP(M548,Revistas!$B$2:$H$64092,4,FALSE)</f>
        <v>NUTRITION &amp; DIETETICS - SCIE</v>
      </c>
      <c r="H548" s="47" t="str">
        <f>VLOOKUP(M548,Revistas!$B$2:$H$64092,5,FALSE)</f>
        <v>32/80</v>
      </c>
      <c r="I548" s="47" t="str">
        <f>VLOOKUP(M548,Revistas!$B$2:$H$64092,6,FALSE)</f>
        <v>NO</v>
      </c>
      <c r="J548" s="47" t="s">
        <v>4022</v>
      </c>
      <c r="K548" s="47" t="s">
        <v>4023</v>
      </c>
      <c r="L548" s="47">
        <v>1</v>
      </c>
      <c r="M548" s="47" t="s">
        <v>4024</v>
      </c>
      <c r="N548" s="47" t="s">
        <v>462</v>
      </c>
      <c r="O548" s="47">
        <v>2016</v>
      </c>
      <c r="P548" s="47">
        <v>32</v>
      </c>
      <c r="Q548" s="47">
        <v>4</v>
      </c>
      <c r="R548" s="47">
        <v>453</v>
      </c>
      <c r="S548" s="47">
        <v>460</v>
      </c>
    </row>
    <row r="549" spans="1:57">
      <c r="A549" s="23" t="s">
        <v>3405</v>
      </c>
      <c r="B549" s="23" t="s">
        <v>3406</v>
      </c>
      <c r="C549" s="23" t="s">
        <v>3013</v>
      </c>
      <c r="D549" s="47" t="s">
        <v>103</v>
      </c>
      <c r="E549" s="47">
        <f>VLOOKUP(M549,Revistas!$B$2:$H$64092,2,FALSE)</f>
        <v>2.1160000000000001</v>
      </c>
      <c r="F549" s="47" t="str">
        <f>VLOOKUP(M549,Revistas!$B$2:$H$64092,3,FALSE)</f>
        <v>Q2</v>
      </c>
      <c r="G549" s="47" t="str">
        <f>VLOOKUP(M549,Revistas!$B$2:$H$64092,4,FALSE)</f>
        <v>OBSTETRICS &amp; GYNECOLOGY - SCIE;</v>
      </c>
      <c r="H549" s="47" t="str">
        <f>VLOOKUP(M549,Revistas!$B$2:$H$64092,5,FALSE)</f>
        <v>80/31</v>
      </c>
      <c r="I549" s="47" t="str">
        <f>VLOOKUP(M549,Revistas!$B$2:$H$64092,6,FALSE)</f>
        <v>NO</v>
      </c>
      <c r="J549" s="47" t="s">
        <v>3407</v>
      </c>
      <c r="K549" s="47"/>
      <c r="L549" s="47">
        <v>0</v>
      </c>
      <c r="M549" s="47" t="s">
        <v>3015</v>
      </c>
      <c r="N549" s="47" t="s">
        <v>75</v>
      </c>
      <c r="O549" s="47">
        <v>2016</v>
      </c>
      <c r="P549" s="47">
        <v>26</v>
      </c>
      <c r="Q549" s="47"/>
      <c r="R549" s="47">
        <v>11</v>
      </c>
      <c r="S549" s="47">
        <v>12</v>
      </c>
    </row>
    <row r="550" spans="1:57">
      <c r="A550" s="23" t="s">
        <v>658</v>
      </c>
      <c r="B550" s="23" t="s">
        <v>659</v>
      </c>
      <c r="C550" s="23" t="s">
        <v>631</v>
      </c>
      <c r="D550" s="47" t="s">
        <v>294</v>
      </c>
      <c r="E550" s="47">
        <f>VLOOKUP(M550,Revistas!$B$2:$H$64092,2,FALSE)</f>
        <v>4.5960000000000001</v>
      </c>
      <c r="F550" s="47" t="str">
        <f>VLOOKUP(M550,Revistas!$B$2:$H$64092,3,FALSE)</f>
        <v>Q1</v>
      </c>
      <c r="G550" s="47" t="str">
        <f>VLOOKUP(M550,Revistas!$B$2:$H$64092,4,FALSE)</f>
        <v>CARDIAC &amp; CARDIOVASCULAR SYSTEMS - SCIE</v>
      </c>
      <c r="H550" s="47" t="str">
        <f>VLOOKUP(M550,Revistas!$B$2:$H$64092,5,FALSE)</f>
        <v>22/124</v>
      </c>
      <c r="I550" s="47" t="str">
        <f>VLOOKUP(M550,Revistas!$B$2:$H$64092,6,FALSE)</f>
        <v>NO</v>
      </c>
      <c r="J550" s="47" t="s">
        <v>660</v>
      </c>
      <c r="K550" s="47" t="s">
        <v>661</v>
      </c>
      <c r="L550" s="47">
        <v>0</v>
      </c>
      <c r="M550" s="47" t="s">
        <v>634</v>
      </c>
      <c r="N550" s="47" t="s">
        <v>189</v>
      </c>
      <c r="O550" s="47">
        <v>2016</v>
      </c>
      <c r="P550" s="47">
        <v>69</v>
      </c>
      <c r="Q550" s="47">
        <v>6</v>
      </c>
      <c r="R550" s="47">
        <v>588</v>
      </c>
      <c r="S550" s="47">
        <v>594</v>
      </c>
    </row>
    <row r="551" spans="1:57">
      <c r="A551" s="23" t="s">
        <v>69</v>
      </c>
      <c r="B551" s="23" t="s">
        <v>70</v>
      </c>
      <c r="C551" s="23" t="s">
        <v>71</v>
      </c>
      <c r="D551" s="47" t="s">
        <v>19</v>
      </c>
      <c r="E551" s="47">
        <f>VLOOKUP(M551,Revistas!$B$2:$H$64092,2,FALSE)</f>
        <v>4.6710000000000003</v>
      </c>
      <c r="F551" s="47" t="str">
        <f>VLOOKUP(M551,Revistas!$B$2:$H$64092,3,FALSE)</f>
        <v>Q1</v>
      </c>
      <c r="G551" s="47" t="str">
        <f>VLOOKUP(M551,Revistas!$B$2:$H$64092,4,FALSE)</f>
        <v>CLINICAL NEUROLOGY - SCIE;</v>
      </c>
      <c r="H551" s="47" t="str">
        <f>VLOOKUP(M551,Revistas!$B$2:$H$64092,5,FALSE)</f>
        <v>27/193</v>
      </c>
      <c r="I551" s="47" t="str">
        <f>VLOOKUP(M551,Revistas!$B$2:$H$64092,6,FALSE)</f>
        <v>NO</v>
      </c>
      <c r="J551" s="47" t="s">
        <v>72</v>
      </c>
      <c r="K551" s="47" t="s">
        <v>73</v>
      </c>
      <c r="L551" s="47">
        <v>1</v>
      </c>
      <c r="M551" s="47" t="s">
        <v>74</v>
      </c>
      <c r="N551" s="47" t="s">
        <v>75</v>
      </c>
      <c r="O551" s="47">
        <v>2016</v>
      </c>
      <c r="P551" s="47">
        <v>22</v>
      </c>
      <c r="Q551" s="47">
        <v>12</v>
      </c>
      <c r="R551" s="47">
        <v>1607</v>
      </c>
      <c r="S551" s="47">
        <v>1615</v>
      </c>
    </row>
    <row r="552" spans="1:57">
      <c r="A552" s="23" t="s">
        <v>1244</v>
      </c>
      <c r="B552" s="23" t="s">
        <v>1245</v>
      </c>
      <c r="C552" s="23" t="s">
        <v>1246</v>
      </c>
      <c r="D552" s="47" t="s">
        <v>19</v>
      </c>
      <c r="E552" s="47">
        <f>VLOOKUP(M552,Revistas!$B$2:$H$64092,2,FALSE)</f>
        <v>2.5259999999999998</v>
      </c>
      <c r="F552" s="47" t="str">
        <f>VLOOKUP(M552,Revistas!$B$2:$H$64092,3,FALSE)</f>
        <v>Q3</v>
      </c>
      <c r="G552" s="47" t="str">
        <f>VLOOKUP(M552,Revistas!$B$2:$H$64092,4,FALSE)</f>
        <v>VIROLOGY - SCIE</v>
      </c>
      <c r="H552" s="47" t="str">
        <f>VLOOKUP(M552,Revistas!$B$2:$H$64092,5,FALSE)</f>
        <v>18/33</v>
      </c>
      <c r="I552" s="47" t="str">
        <f>VLOOKUP(M552,Revistas!$B$2:$H$64092,6,FALSE)</f>
        <v>NO</v>
      </c>
      <c r="J552" s="47" t="s">
        <v>1247</v>
      </c>
      <c r="K552" s="47" t="s">
        <v>1248</v>
      </c>
      <c r="L552" s="47">
        <v>3</v>
      </c>
      <c r="M552" s="47" t="s">
        <v>1249</v>
      </c>
      <c r="N552" s="48">
        <v>37288</v>
      </c>
      <c r="O552" s="47">
        <v>2016</v>
      </c>
      <c r="P552" s="47">
        <v>213</v>
      </c>
      <c r="Q552" s="47"/>
      <c r="R552" s="47">
        <v>224</v>
      </c>
      <c r="S552" s="47">
        <v>229</v>
      </c>
    </row>
    <row r="553" spans="1:57">
      <c r="A553" s="23" t="s">
        <v>228</v>
      </c>
      <c r="B553" s="23" t="s">
        <v>229</v>
      </c>
      <c r="C553" s="23" t="s">
        <v>230</v>
      </c>
      <c r="D553" s="47" t="s">
        <v>19</v>
      </c>
      <c r="E553" s="47">
        <f>VLOOKUP(M553,Revistas!$B$2:$H$64092,2,FALSE)</f>
        <v>5.2009999999999996</v>
      </c>
      <c r="F553" s="47" t="str">
        <f>VLOOKUP(M553,Revistas!$B$2:$H$64092,3,FALSE)</f>
        <v>Q1</v>
      </c>
      <c r="G553" s="47" t="str">
        <f>VLOOKUP(M553,Revistas!$B$2:$H$64092,4,FALSE)</f>
        <v>PATHOLOGY - SCIE</v>
      </c>
      <c r="H553" s="47" t="str">
        <f>VLOOKUP(M553,Revistas!$B$2:$H$64092,5,FALSE)</f>
        <v>79/7</v>
      </c>
      <c r="I553" s="47" t="str">
        <f>VLOOKUP(M553,Revistas!$B$2:$H$64092,6,FALSE)</f>
        <v>SI</v>
      </c>
      <c r="J553" s="47" t="s">
        <v>231</v>
      </c>
      <c r="K553" s="47" t="s">
        <v>232</v>
      </c>
      <c r="L553" s="47">
        <v>4</v>
      </c>
      <c r="M553" s="47" t="s">
        <v>233</v>
      </c>
      <c r="N553" s="47" t="s">
        <v>15</v>
      </c>
      <c r="O553" s="47">
        <v>2016</v>
      </c>
      <c r="P553" s="47">
        <v>18</v>
      </c>
      <c r="Q553" s="47">
        <v>2</v>
      </c>
      <c r="R553" s="47">
        <v>225</v>
      </c>
      <c r="S553" s="47">
        <v>234</v>
      </c>
    </row>
    <row r="554" spans="1:57">
      <c r="A554" s="23" t="s">
        <v>3160</v>
      </c>
      <c r="B554" s="23" t="s">
        <v>3161</v>
      </c>
      <c r="C554" s="23" t="s">
        <v>3162</v>
      </c>
      <c r="D554" s="47" t="s">
        <v>19</v>
      </c>
      <c r="E554" s="47">
        <f>VLOOKUP(M554,Revistas!$B$2:$H$64092,2,FALSE)</f>
        <v>1.3140000000000001</v>
      </c>
      <c r="F554" s="47" t="str">
        <f>VLOOKUP(M554,Revistas!$B$2:$H$64092,3,FALSE)</f>
        <v>Q4</v>
      </c>
      <c r="G554" s="47" t="str">
        <f>VLOOKUP(M554,Revistas!$B$2:$H$64092,4,FALSE)</f>
        <v>NUTRITION &amp; DIETETICS - SCIE;</v>
      </c>
      <c r="H554" s="47" t="str">
        <f>VLOOKUP(M554,Revistas!$B$2:$H$64092,5,FALSE)</f>
        <v>118/133</v>
      </c>
      <c r="I554" s="47" t="str">
        <f>VLOOKUP(M554,Revistas!$B$2:$H$64092,6,FALSE)</f>
        <v>NO</v>
      </c>
      <c r="J554" s="47" t="s">
        <v>3163</v>
      </c>
      <c r="K554" s="47" t="s">
        <v>3164</v>
      </c>
      <c r="L554" s="47">
        <v>0</v>
      </c>
      <c r="M554" s="47" t="s">
        <v>3165</v>
      </c>
      <c r="N554" s="47" t="s">
        <v>1479</v>
      </c>
      <c r="O554" s="47">
        <v>2016</v>
      </c>
      <c r="P554" s="47">
        <v>63</v>
      </c>
      <c r="Q554" s="47">
        <v>6</v>
      </c>
      <c r="R554" s="47">
        <v>274</v>
      </c>
      <c r="S554" s="47">
        <v>284</v>
      </c>
    </row>
    <row r="555" spans="1:57">
      <c r="A555" s="23" t="s">
        <v>785</v>
      </c>
      <c r="B555" s="23" t="s">
        <v>786</v>
      </c>
      <c r="C555" s="23" t="s">
        <v>787</v>
      </c>
      <c r="D555" s="47" t="s">
        <v>294</v>
      </c>
      <c r="E555" s="47">
        <f>VLOOKUP(M555,Revistas!$B$2:$H$64092,2,FALSE)</f>
        <v>1.415</v>
      </c>
      <c r="F555" s="47" t="str">
        <f>VLOOKUP(M555,Revistas!$B$2:$H$64092,3,FALSE)</f>
        <v>Q4</v>
      </c>
      <c r="G555" s="47" t="str">
        <f>VLOOKUP(M555,Revistas!$B$2:$H$64092,4,FALSE)</f>
        <v>CRITICAL CARE MEDICINE - SCIE</v>
      </c>
      <c r="H555" s="47" t="str">
        <f>VLOOKUP(M555,Revistas!$B$2:$H$64092,5,FALSE)</f>
        <v>33/28</v>
      </c>
      <c r="I555" s="47" t="str">
        <f>VLOOKUP(M555,Revistas!$B$2:$H$64092,6,FALSE)</f>
        <v>NO</v>
      </c>
      <c r="J555" s="47" t="s">
        <v>788</v>
      </c>
      <c r="K555" s="47" t="s">
        <v>789</v>
      </c>
      <c r="L555" s="47">
        <v>0</v>
      </c>
      <c r="M555" s="47" t="s">
        <v>790</v>
      </c>
      <c r="N555" s="48">
        <v>36951</v>
      </c>
      <c r="O555" s="47">
        <v>2016</v>
      </c>
      <c r="P555" s="47">
        <v>6</v>
      </c>
      <c r="Q555" s="47">
        <v>1</v>
      </c>
      <c r="R555" s="47">
        <v>2</v>
      </c>
      <c r="S555" s="47">
        <v>5</v>
      </c>
    </row>
    <row r="556" spans="1:57">
      <c r="A556" s="23" t="s">
        <v>2940</v>
      </c>
      <c r="B556" s="23" t="s">
        <v>2941</v>
      </c>
      <c r="C556" s="23" t="s">
        <v>2291</v>
      </c>
      <c r="D556" s="47" t="s">
        <v>103</v>
      </c>
      <c r="E556" s="47">
        <f>VLOOKUP(M556,Revistas!$B$2:$H$64092,2,FALSE)</f>
        <v>12.484999999999999</v>
      </c>
      <c r="F556" s="47" t="str">
        <f>VLOOKUP(M556,Revistas!$B$2:$H$64092,3,FALSE)</f>
        <v>Q1</v>
      </c>
      <c r="G556" s="47" t="str">
        <f>VLOOKUP(M556,Revistas!$B$2:$H$64092,4,FALSE)</f>
        <v>ALLERGY - SCIE;</v>
      </c>
      <c r="H556" s="47" t="str">
        <f>VLOOKUP(M556,Revistas!$B$2:$H$64092,5,FALSE)</f>
        <v>25 DE 1</v>
      </c>
      <c r="I556" s="47" t="str">
        <f>VLOOKUP(M556,Revistas!$B$2:$H$64092,6,FALSE)</f>
        <v>SI</v>
      </c>
      <c r="J556" s="47" t="s">
        <v>2942</v>
      </c>
      <c r="K556" s="47"/>
      <c r="L556" s="47">
        <v>0</v>
      </c>
      <c r="M556" s="47" t="s">
        <v>2294</v>
      </c>
      <c r="N556" s="47" t="s">
        <v>240</v>
      </c>
      <c r="O556" s="47">
        <v>2016</v>
      </c>
      <c r="P556" s="47">
        <v>137</v>
      </c>
      <c r="Q556" s="47">
        <v>2</v>
      </c>
      <c r="R556" s="47" t="s">
        <v>2943</v>
      </c>
      <c r="S556" s="47" t="s">
        <v>2943</v>
      </c>
      <c r="T556" s="29"/>
      <c r="AZ556" s="29"/>
      <c r="BA556" s="29"/>
      <c r="BB556" s="29"/>
      <c r="BC556" s="29"/>
      <c r="BD556" s="29"/>
      <c r="BE556" s="29"/>
    </row>
    <row r="557" spans="1:57">
      <c r="A557" s="23" t="s">
        <v>3306</v>
      </c>
      <c r="B557" s="23" t="s">
        <v>3307</v>
      </c>
      <c r="C557" s="23" t="s">
        <v>3308</v>
      </c>
      <c r="D557" s="47" t="s">
        <v>19</v>
      </c>
      <c r="E557" s="47">
        <f>VLOOKUP(M557,Revistas!$B$2:$H$64092,2,FALSE)</f>
        <v>0.84</v>
      </c>
      <c r="F557" s="47" t="str">
        <f>VLOOKUP(M557,Revistas!$B$2:$H$64092,3,FALSE)</f>
        <v>Q4</v>
      </c>
      <c r="G557" s="47" t="str">
        <f>VLOOKUP(M557,Revistas!$B$2:$H$64092,4,FALSE)</f>
        <v>OBSTETRICS &amp; GYNECOLOGY - SCIE</v>
      </c>
      <c r="H557" s="47" t="str">
        <f>VLOOKUP(M557,Revistas!$B$2:$H$64092,5,FALSE)</f>
        <v>73/80</v>
      </c>
      <c r="I557" s="47" t="str">
        <f>VLOOKUP(M557,Revistas!$B$2:$H$64092,6,FALSE)</f>
        <v>NO</v>
      </c>
      <c r="J557" s="47" t="s">
        <v>3309</v>
      </c>
      <c r="K557" s="47" t="s">
        <v>3310</v>
      </c>
      <c r="L557" s="47">
        <v>0</v>
      </c>
      <c r="M557" s="47" t="s">
        <v>3311</v>
      </c>
      <c r="N557" s="47" t="s">
        <v>754</v>
      </c>
      <c r="O557" s="47">
        <v>2016</v>
      </c>
      <c r="P557" s="47">
        <v>61</v>
      </c>
      <c r="Q557" s="47" t="s">
        <v>7193</v>
      </c>
      <c r="R557" s="47">
        <v>167</v>
      </c>
      <c r="S557" s="47">
        <v>170</v>
      </c>
      <c r="T557" s="29"/>
    </row>
    <row r="558" spans="1:57">
      <c r="A558" s="23" t="s">
        <v>2091</v>
      </c>
      <c r="B558" s="23" t="s">
        <v>2092</v>
      </c>
      <c r="C558" s="23" t="s">
        <v>2093</v>
      </c>
      <c r="D558" s="47" t="s">
        <v>19</v>
      </c>
      <c r="E558" s="47">
        <f>VLOOKUP(M558,Revistas!$B$2:$H$64092,2,FALSE)</f>
        <v>3.206</v>
      </c>
      <c r="F558" s="47" t="str">
        <f>VLOOKUP(M558,Revistas!$B$2:$H$64092,3,FALSE)</f>
        <v>Q1</v>
      </c>
      <c r="G558" s="47" t="str">
        <f>VLOOKUP(M558,Revistas!$B$2:$H$64092,4,FALSE)</f>
        <v>PUBLIC, ENVIRONMENTAL &amp; OCCUPATIONAL HEALTH - SCIE</v>
      </c>
      <c r="H558" s="47" t="str">
        <f>VLOOKUP(M558,Revistas!$B$2:$H$64092,5,FALSE)</f>
        <v>29/173</v>
      </c>
      <c r="I558" s="47" t="str">
        <f>VLOOKUP(M558,Revistas!$B$2:$H$64092,6,FALSE)</f>
        <v>NO</v>
      </c>
      <c r="J558" s="47" t="s">
        <v>2094</v>
      </c>
      <c r="K558" s="47" t="s">
        <v>2095</v>
      </c>
      <c r="L558" s="47">
        <v>2</v>
      </c>
      <c r="M558" s="47" t="s">
        <v>2096</v>
      </c>
      <c r="N558" s="47" t="s">
        <v>37</v>
      </c>
      <c r="O558" s="47">
        <v>2016</v>
      </c>
      <c r="P558" s="47">
        <v>39</v>
      </c>
      <c r="Q558" s="47">
        <v>1</v>
      </c>
      <c r="R558" s="47">
        <v>29</v>
      </c>
      <c r="S558" s="47">
        <v>43</v>
      </c>
      <c r="T558" s="29"/>
    </row>
    <row r="559" spans="1:57">
      <c r="A559" s="23" t="s">
        <v>7197</v>
      </c>
      <c r="B559" s="23" t="s">
        <v>7198</v>
      </c>
      <c r="C559" s="23" t="s">
        <v>7199</v>
      </c>
      <c r="D559" s="47" t="s">
        <v>19</v>
      </c>
      <c r="E559" s="47">
        <f>VLOOKUP(M559,Revistas!$B$2:$H$64092,2,FALSE)</f>
        <v>2.5910000000000002</v>
      </c>
      <c r="F559" s="47" t="str">
        <f>VLOOKUP(M559,Revistas!$B$2:$H$64092,3,FALSE)</f>
        <v>Q2</v>
      </c>
      <c r="G559" s="47" t="str">
        <f>VLOOKUP(M559,Revistas!$B$2:$H$64092,4,FALSE)</f>
        <v>INFECTIOUS DISEASES - SCIE</v>
      </c>
      <c r="H559" s="47" t="str">
        <f>VLOOKUP(M559,Revistas!$B$2:$H$64092,5,FALSE)</f>
        <v>37/83</v>
      </c>
      <c r="I559" s="47" t="str">
        <f>VLOOKUP(M559,Revistas!$B$2:$H$64092,6,FALSE)</f>
        <v>NO</v>
      </c>
      <c r="J559" s="47" t="s">
        <v>7200</v>
      </c>
      <c r="K559" s="47" t="s">
        <v>7201</v>
      </c>
      <c r="L559" s="47">
        <v>0</v>
      </c>
      <c r="M559" s="47" t="s">
        <v>7202</v>
      </c>
      <c r="N559" s="47" t="s">
        <v>393</v>
      </c>
      <c r="O559" s="47">
        <v>2016</v>
      </c>
      <c r="P559" s="47">
        <v>46</v>
      </c>
      <c r="Q559" s="47"/>
      <c r="R559" s="47">
        <v>169</v>
      </c>
      <c r="S559" s="47">
        <v>179</v>
      </c>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row>
    <row r="560" spans="1:57">
      <c r="A560" s="23" t="s">
        <v>3502</v>
      </c>
      <c r="B560" s="23" t="s">
        <v>3503</v>
      </c>
      <c r="C560" s="23" t="s">
        <v>3444</v>
      </c>
      <c r="D560" s="47" t="s">
        <v>103</v>
      </c>
      <c r="E560" s="47">
        <f>VLOOKUP(M560,Revistas!$B$2:$H$64092,2,FALSE)</f>
        <v>20.981999999999999</v>
      </c>
      <c r="F560" s="47" t="str">
        <f>VLOOKUP(M560,Revistas!$B$2:$H$64092,3,FALSE)</f>
        <v>Q1</v>
      </c>
      <c r="G560" s="47" t="str">
        <f>VLOOKUP(M560,Revistas!$B$2:$H$64092,4,FALSE)</f>
        <v>ONCOLOGY - SCIE</v>
      </c>
      <c r="H560" s="47" t="str">
        <f>VLOOKUP(M560,Revistas!$B$2:$H$64092,5,FALSE)</f>
        <v>5/213</v>
      </c>
      <c r="I560" s="47" t="str">
        <f>VLOOKUP(M560,Revistas!$B$2:$H$64092,6,FALSE)</f>
        <v>SI</v>
      </c>
      <c r="J560" s="47" t="s">
        <v>3504</v>
      </c>
      <c r="K560" s="47"/>
      <c r="L560" s="47">
        <v>0</v>
      </c>
      <c r="M560" s="47" t="s">
        <v>3447</v>
      </c>
      <c r="N560" s="48">
        <v>36923</v>
      </c>
      <c r="O560" s="47">
        <v>2016</v>
      </c>
      <c r="P560" s="47">
        <v>34</v>
      </c>
      <c r="Q560" s="47">
        <v>4</v>
      </c>
      <c r="R560" s="47"/>
      <c r="S560" s="47"/>
      <c r="T560" s="29"/>
    </row>
    <row r="561" spans="1:57">
      <c r="A561" s="23" t="s">
        <v>4162</v>
      </c>
      <c r="B561" s="23" t="s">
        <v>4163</v>
      </c>
      <c r="C561" s="23" t="s">
        <v>4164</v>
      </c>
      <c r="D561" s="47" t="s">
        <v>19</v>
      </c>
      <c r="E561" s="47">
        <f>VLOOKUP(M561,Revistas!$B$2:$H$64092,2,FALSE)</f>
        <v>2.5150000000000001</v>
      </c>
      <c r="F561" s="47" t="str">
        <f>VLOOKUP(M561,Revistas!$B$2:$H$64092,3,FALSE)</f>
        <v>Q2</v>
      </c>
      <c r="G561" s="47" t="str">
        <f>VLOOKUP(M561,Revistas!$B$2:$H$64092,4,FALSE)</f>
        <v>ANDROLOGY - SCIE</v>
      </c>
      <c r="H561" s="47" t="str">
        <f>VLOOKUP(M561,Revistas!$B$2:$H$64092,5,FALSE)</f>
        <v>2 DE 5</v>
      </c>
      <c r="I561" s="47" t="str">
        <f>VLOOKUP(M561,Revistas!$B$2:$H$64092,6,FALSE)</f>
        <v>NO</v>
      </c>
      <c r="J561" s="47" t="s">
        <v>4165</v>
      </c>
      <c r="K561" s="47" t="s">
        <v>4166</v>
      </c>
      <c r="L561" s="47">
        <v>1</v>
      </c>
      <c r="M561" s="47" t="s">
        <v>4167</v>
      </c>
      <c r="N561" s="47" t="s">
        <v>37</v>
      </c>
      <c r="O561" s="47">
        <v>2016</v>
      </c>
      <c r="P561" s="47">
        <v>4</v>
      </c>
      <c r="Q561" s="47">
        <v>1</v>
      </c>
      <c r="R561" s="47">
        <v>95</v>
      </c>
      <c r="S561" s="47">
        <v>110</v>
      </c>
      <c r="T561" s="29"/>
    </row>
    <row r="562" spans="1:57">
      <c r="A562" s="23" t="s">
        <v>549</v>
      </c>
      <c r="B562" s="23" t="s">
        <v>550</v>
      </c>
      <c r="C562" s="23" t="s">
        <v>551</v>
      </c>
      <c r="D562" s="47" t="s">
        <v>10</v>
      </c>
      <c r="E562" s="47">
        <f>VLOOKUP(M562,Revistas!$B$2:$H$64092,2,FALSE)</f>
        <v>4.6379999999999999</v>
      </c>
      <c r="F562" s="47" t="str">
        <f>VLOOKUP(M562,Revistas!$B$2:$H$64092,3,FALSE)</f>
        <v>Q1</v>
      </c>
      <c r="G562" s="47" t="str">
        <f>VLOOKUP(M562,Revistas!$B$2:$H$64092,4,FALSE)</f>
        <v>CARDIAC &amp; CARDIOVASCULAR SYSTEMS - SCIE</v>
      </c>
      <c r="H562" s="47" t="str">
        <f>VLOOKUP(M562,Revistas!$B$2:$H$64092,5,FALSE)</f>
        <v>20/124</v>
      </c>
      <c r="I562" s="47" t="str">
        <f>VLOOKUP(M562,Revistas!$B$2:$H$64092,6,FALSE)</f>
        <v>NO</v>
      </c>
      <c r="J562" s="47" t="s">
        <v>552</v>
      </c>
      <c r="K562" s="47" t="s">
        <v>553</v>
      </c>
      <c r="L562" s="47">
        <v>1</v>
      </c>
      <c r="M562" s="47" t="s">
        <v>554</v>
      </c>
      <c r="N562" s="48">
        <v>37165</v>
      </c>
      <c r="O562" s="47">
        <v>2016</v>
      </c>
      <c r="P562" s="47">
        <v>220</v>
      </c>
      <c r="Q562" s="47"/>
      <c r="R562" s="47">
        <v>445</v>
      </c>
      <c r="S562" s="47">
        <v>453</v>
      </c>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row>
    <row r="563" spans="1:57">
      <c r="A563" s="23" t="s">
        <v>7217</v>
      </c>
      <c r="B563" s="23" t="s">
        <v>7218</v>
      </c>
      <c r="C563" s="23" t="s">
        <v>4699</v>
      </c>
      <c r="D563" s="47" t="s">
        <v>103</v>
      </c>
      <c r="E563" s="47">
        <f>VLOOKUP(M563,Revistas!$B$2:$H$64092,2,FALSE)</f>
        <v>3.9420000000000002</v>
      </c>
      <c r="F563" s="47" t="str">
        <f>VLOOKUP(M563,Revistas!$B$2:$H$64092,3,FALSE)</f>
        <v>Q1</v>
      </c>
      <c r="G563" s="47" t="str">
        <f>VLOOKUP(M563,Revistas!$B$2:$H$64092,4,FALSE)</f>
        <v>PERIPHERAL VASCULAR DISEASE - SCIE</v>
      </c>
      <c r="H563" s="47" t="str">
        <f>VLOOKUP(M563,Revistas!$B$2:$H$64092,5,FALSE)</f>
        <v>63 DE 12</v>
      </c>
      <c r="I563" s="47" t="str">
        <f>VLOOKUP(M563,Revistas!$B$2:$H$64092,6,FALSE)</f>
        <v>NO</v>
      </c>
      <c r="J563" s="47" t="s">
        <v>7219</v>
      </c>
      <c r="K563" s="47"/>
      <c r="L563" s="47">
        <v>0</v>
      </c>
      <c r="M563" s="47" t="s">
        <v>4700</v>
      </c>
      <c r="N563" s="47" t="s">
        <v>99</v>
      </c>
      <c r="O563" s="47">
        <v>2016</v>
      </c>
      <c r="P563" s="47">
        <v>252</v>
      </c>
      <c r="Q563" s="47"/>
      <c r="R563" s="47" t="s">
        <v>7220</v>
      </c>
      <c r="S563" s="47" t="s">
        <v>7220</v>
      </c>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row>
    <row r="564" spans="1:57">
      <c r="A564" s="23" t="s">
        <v>147</v>
      </c>
      <c r="B564" s="23" t="s">
        <v>148</v>
      </c>
      <c r="C564" s="23" t="s">
        <v>149</v>
      </c>
      <c r="D564" s="47" t="s">
        <v>19</v>
      </c>
      <c r="E564" s="47">
        <f>VLOOKUP(M564,Revistas!$B$2:$H$64092,2,FALSE)</f>
        <v>2.077</v>
      </c>
      <c r="F564" s="47" t="str">
        <f>VLOOKUP(M564,Revistas!$B$2:$H$64092,3,FALSE)</f>
        <v>Q2</v>
      </c>
      <c r="G564" s="47" t="str">
        <f>VLOOKUP(M564,Revistas!$B$2:$H$64092,4,FALSE)</f>
        <v>ENERGY &amp; FUELS - SCIE</v>
      </c>
      <c r="H564" s="47" t="str">
        <f>VLOOKUP(M564,Revistas!$B$2:$H$64092,5,FALSE)</f>
        <v>43/88</v>
      </c>
      <c r="I564" s="47" t="str">
        <f>VLOOKUP(M564,Revistas!$B$2:$H$64092,6,FALSE)</f>
        <v>NO</v>
      </c>
      <c r="J564" s="47" t="s">
        <v>150</v>
      </c>
      <c r="K564" s="47" t="s">
        <v>151</v>
      </c>
      <c r="L564" s="47">
        <v>0</v>
      </c>
      <c r="M564" s="47" t="s">
        <v>152</v>
      </c>
      <c r="N564" s="47" t="s">
        <v>153</v>
      </c>
      <c r="O564" s="47">
        <v>2016</v>
      </c>
      <c r="P564" s="47">
        <v>9</v>
      </c>
      <c r="Q564" s="47">
        <v>7</v>
      </c>
      <c r="R564" s="47"/>
      <c r="S564" s="47">
        <v>515</v>
      </c>
      <c r="T564" s="29"/>
    </row>
    <row r="565" spans="1:57">
      <c r="A565" s="23" t="s">
        <v>608</v>
      </c>
      <c r="B565" s="23" t="s">
        <v>609</v>
      </c>
      <c r="C565" s="23" t="s">
        <v>593</v>
      </c>
      <c r="D565" s="47" t="s">
        <v>103</v>
      </c>
      <c r="E565" s="47">
        <f>VLOOKUP(M565,Revistas!$B$2:$H$64092,2,FALSE)</f>
        <v>15.064</v>
      </c>
      <c r="F565" s="47" t="str">
        <f>VLOOKUP(M565,Revistas!$B$2:$H$64092,3,FALSE)</f>
        <v>Q1</v>
      </c>
      <c r="G565" s="47" t="str">
        <f>VLOOKUP(M565,Revistas!$B$2:$H$64092,4,FALSE)</f>
        <v>CARDIAC &amp; CARDIOVASCULAR SYSTEMS - SCIE</v>
      </c>
      <c r="H565" s="47" t="str">
        <f>VLOOKUP(M565,Revistas!$B$2:$H$64092,5,FALSE)</f>
        <v>3/124</v>
      </c>
      <c r="I565" s="47" t="str">
        <f>VLOOKUP(M565,Revistas!$B$2:$H$64092,6,FALSE)</f>
        <v>SI</v>
      </c>
      <c r="J565" s="47" t="s">
        <v>610</v>
      </c>
      <c r="K565" s="47"/>
      <c r="L565" s="47">
        <v>0</v>
      </c>
      <c r="M565" s="47" t="s">
        <v>595</v>
      </c>
      <c r="N565" s="47" t="s">
        <v>119</v>
      </c>
      <c r="O565" s="47">
        <v>2016</v>
      </c>
      <c r="P565" s="47">
        <v>37</v>
      </c>
      <c r="Q565" s="47">
        <v>1</v>
      </c>
      <c r="R565" s="47">
        <v>1121</v>
      </c>
      <c r="S565" s="47">
        <v>1121</v>
      </c>
      <c r="T565" s="29"/>
      <c r="AZ565" s="29"/>
      <c r="BA565" s="29"/>
      <c r="BB565" s="29"/>
      <c r="BC565" s="29"/>
      <c r="BD565" s="29"/>
      <c r="BE565" s="29"/>
    </row>
    <row r="566" spans="1:57">
      <c r="A566" s="23" t="s">
        <v>176</v>
      </c>
      <c r="B566" s="23" t="s">
        <v>177</v>
      </c>
      <c r="C566" s="23" t="s">
        <v>178</v>
      </c>
      <c r="D566" s="47" t="s">
        <v>19</v>
      </c>
      <c r="E566" s="47">
        <f>VLOOKUP(M566,Revistas!$B$2:$H$64092,2,FALSE)</f>
        <v>3.0569999999999999</v>
      </c>
      <c r="F566" s="47" t="str">
        <f>VLOOKUP(M566,Revistas!$B$2:$H$64092,3,FALSE)</f>
        <v>Q1</v>
      </c>
      <c r="G566" s="47" t="str">
        <f>VLOOKUP(M566,Revistas!$B$2:$H$64092,4,FALSE)</f>
        <v>MULTIDISCIPLINARY SCIENCES - SCIE</v>
      </c>
      <c r="H566" s="47" t="str">
        <f>VLOOKUP(M566,Revistas!$B$2:$H$64092,5,FALSE)</f>
        <v>63/11</v>
      </c>
      <c r="I566" s="47" t="str">
        <f>VLOOKUP(M566,Revistas!$B$2:$H$64092,6,FALSE)</f>
        <v>NO</v>
      </c>
      <c r="J566" s="47" t="s">
        <v>179</v>
      </c>
      <c r="K566" s="47" t="s">
        <v>180</v>
      </c>
      <c r="L566" s="47">
        <v>0</v>
      </c>
      <c r="M566" s="47" t="s">
        <v>181</v>
      </c>
      <c r="N566" s="48">
        <v>39600</v>
      </c>
      <c r="O566" s="47">
        <v>2016</v>
      </c>
      <c r="P566" s="47">
        <v>11</v>
      </c>
      <c r="Q566" s="47">
        <v>6</v>
      </c>
      <c r="R566" s="47"/>
      <c r="S566" s="47" t="s">
        <v>182</v>
      </c>
    </row>
    <row r="567" spans="1:57">
      <c r="A567" s="23" t="s">
        <v>3832</v>
      </c>
      <c r="B567" s="23" t="s">
        <v>3833</v>
      </c>
      <c r="C567" s="23" t="s">
        <v>1157</v>
      </c>
      <c r="D567" s="47" t="s">
        <v>19</v>
      </c>
      <c r="E567" s="47">
        <f>VLOOKUP(M567,Revistas!$B$2:$H$64092,2,FALSE)</f>
        <v>5.492</v>
      </c>
      <c r="F567" s="47" t="str">
        <f>VLOOKUP(M567,Revistas!$B$2:$H$64092,3,FALSE)</f>
        <v>Q1</v>
      </c>
      <c r="G567" s="47" t="str">
        <f>VLOOKUP(M567,Revistas!$B$2:$H$64092,4,FALSE)</f>
        <v>HEMATOLOGY - SCIE</v>
      </c>
      <c r="H567" s="47" t="str">
        <f>VLOOKUP(M567,Revistas!$B$2:$H$64092,5,FALSE)</f>
        <v>70/9</v>
      </c>
      <c r="I567" s="47" t="str">
        <f>VLOOKUP(M567,Revistas!$B$2:$H$64092,6,FALSE)</f>
        <v>NO</v>
      </c>
      <c r="J567" s="47" t="s">
        <v>3834</v>
      </c>
      <c r="K567" s="47" t="s">
        <v>3835</v>
      </c>
      <c r="L567" s="47">
        <v>2</v>
      </c>
      <c r="M567" s="47" t="s">
        <v>1160</v>
      </c>
      <c r="N567" s="47" t="s">
        <v>462</v>
      </c>
      <c r="O567" s="47">
        <v>2016</v>
      </c>
      <c r="P567" s="47">
        <v>173</v>
      </c>
      <c r="Q567" s="47">
        <v>2</v>
      </c>
      <c r="R567" s="47">
        <v>245</v>
      </c>
      <c r="S567" s="47">
        <v>252</v>
      </c>
    </row>
    <row r="568" spans="1:57">
      <c r="A568" s="23" t="s">
        <v>3894</v>
      </c>
      <c r="B568" s="23" t="s">
        <v>3895</v>
      </c>
      <c r="C568" s="23" t="s">
        <v>3896</v>
      </c>
      <c r="D568" s="47" t="s">
        <v>19</v>
      </c>
      <c r="E568" s="47">
        <f>VLOOKUP(M568,Revistas!$B$2:$H$64092,2,FALSE)</f>
        <v>3.1989999999999998</v>
      </c>
      <c r="F568" s="47" t="str">
        <f>VLOOKUP(M568,Revistas!$B$2:$H$64092,3,FALSE)</f>
        <v>Q2</v>
      </c>
      <c r="G568" s="47" t="str">
        <f>VLOOKUP(M568,Revistas!$B$2:$H$64092,4,FALSE)</f>
        <v>NUTRITION &amp; DIETETICS - SCIE</v>
      </c>
      <c r="H568" s="47" t="str">
        <f>VLOOKUP(M568,Revistas!$B$2:$H$64092,5,FALSE)</f>
        <v>29/80</v>
      </c>
      <c r="I568" s="47" t="str">
        <f>VLOOKUP(M568,Revistas!$B$2:$H$64092,6,FALSE)</f>
        <v>NO</v>
      </c>
      <c r="J568" s="47" t="s">
        <v>3897</v>
      </c>
      <c r="K568" s="47" t="s">
        <v>3898</v>
      </c>
      <c r="L568" s="47">
        <v>0</v>
      </c>
      <c r="M568" s="47" t="s">
        <v>3899</v>
      </c>
      <c r="N568" s="47" t="s">
        <v>462</v>
      </c>
      <c r="O568" s="47">
        <v>2016</v>
      </c>
      <c r="P568" s="47">
        <v>20</v>
      </c>
      <c r="Q568" s="47">
        <v>4</v>
      </c>
      <c r="R568" s="47">
        <v>370</v>
      </c>
      <c r="S568" s="47">
        <v>375</v>
      </c>
    </row>
    <row r="569" spans="1:57">
      <c r="A569" s="23" t="s">
        <v>3971</v>
      </c>
      <c r="B569" s="23" t="s">
        <v>3972</v>
      </c>
      <c r="C569" s="23" t="s">
        <v>3973</v>
      </c>
      <c r="D569" s="47" t="s">
        <v>19</v>
      </c>
      <c r="E569" s="47">
        <f>VLOOKUP(M569,Revistas!$B$2:$H$64092,2,FALSE)</f>
        <v>2.8570000000000002</v>
      </c>
      <c r="F569" s="47" t="str">
        <f>VLOOKUP(M569,Revistas!$B$2:$H$64092,3,FALSE)</f>
        <v>Q1</v>
      </c>
      <c r="G569" s="47" t="str">
        <f>VLOOKUP(M569,Revistas!$B$2:$H$64092,4,FALSE)</f>
        <v>AGRICULTURE, MULTIDISCIPLINARY - SCIE;</v>
      </c>
      <c r="H569" s="47" t="str">
        <f>VLOOKUP(M569,Revistas!$B$2:$H$64092,5,FALSE)</f>
        <v>56/2</v>
      </c>
      <c r="I569" s="47" t="str">
        <f>VLOOKUP(M569,Revistas!$B$2:$H$64092,6,FALSE)</f>
        <v>SI</v>
      </c>
      <c r="J569" s="47" t="s">
        <v>3974</v>
      </c>
      <c r="K569" s="47" t="s">
        <v>3975</v>
      </c>
      <c r="L569" s="47">
        <v>0</v>
      </c>
      <c r="M569" s="47" t="s">
        <v>3976</v>
      </c>
      <c r="N569" s="48">
        <v>45231</v>
      </c>
      <c r="O569" s="47">
        <v>2016</v>
      </c>
      <c r="P569" s="47">
        <v>64</v>
      </c>
      <c r="Q569" s="47">
        <v>46</v>
      </c>
      <c r="R569" s="47">
        <v>8828</v>
      </c>
      <c r="S569" s="47">
        <v>8837</v>
      </c>
    </row>
    <row r="570" spans="1:57">
      <c r="A570" s="23" t="s">
        <v>3415</v>
      </c>
      <c r="B570" s="23" t="s">
        <v>3416</v>
      </c>
      <c r="C570" s="23" t="s">
        <v>2166</v>
      </c>
      <c r="D570" s="47" t="s">
        <v>19</v>
      </c>
      <c r="E570" s="47">
        <f>VLOOKUP(M570,Revistas!$B$2:$H$64092,2,FALSE)</f>
        <v>2.0750000000000002</v>
      </c>
      <c r="F570" s="47" t="str">
        <f>VLOOKUP(M570,Revistas!$B$2:$H$64092,3,FALSE)</f>
        <v>Q3</v>
      </c>
      <c r="G570" s="47" t="str">
        <f>VLOOKUP(M570,Revistas!$B$2:$H$64092,4,FALSE)</f>
        <v>ONCOLOGY - SCIE</v>
      </c>
      <c r="H570" s="47" t="str">
        <f>VLOOKUP(M570,Revistas!$B$2:$H$64092,5,FALSE)</f>
        <v>153/213</v>
      </c>
      <c r="I570" s="47" t="str">
        <f>VLOOKUP(M570,Revistas!$B$2:$H$64092,6,FALSE)</f>
        <v>NO</v>
      </c>
      <c r="J570" s="47" t="s">
        <v>3417</v>
      </c>
      <c r="K570" s="47" t="s">
        <v>3418</v>
      </c>
      <c r="L570" s="47">
        <v>0</v>
      </c>
      <c r="M570" s="47" t="s">
        <v>2169</v>
      </c>
      <c r="N570" s="47" t="s">
        <v>75</v>
      </c>
      <c r="O570" s="47">
        <v>2016</v>
      </c>
      <c r="P570" s="47">
        <v>18</v>
      </c>
      <c r="Q570" s="47">
        <v>10</v>
      </c>
      <c r="R570" s="47">
        <v>1044</v>
      </c>
      <c r="S570" s="47">
        <v>1050</v>
      </c>
      <c r="U570" s="29"/>
    </row>
    <row r="571" spans="1:57">
      <c r="A571" s="23" t="s">
        <v>3442</v>
      </c>
      <c r="B571" s="23" t="s">
        <v>3443</v>
      </c>
      <c r="C571" s="23" t="s">
        <v>3444</v>
      </c>
      <c r="D571" s="47" t="s">
        <v>19</v>
      </c>
      <c r="E571" s="47">
        <f>VLOOKUP(M571,Revistas!$B$2:$H$64092,2,FALSE)</f>
        <v>20.981999999999999</v>
      </c>
      <c r="F571" s="47" t="str">
        <f>VLOOKUP(M571,Revistas!$B$2:$H$64092,3,FALSE)</f>
        <v>Q1</v>
      </c>
      <c r="G571" s="47" t="str">
        <f>VLOOKUP(M571,Revistas!$B$2:$H$64092,4,FALSE)</f>
        <v>ONCOLOGY - SCIE</v>
      </c>
      <c r="H571" s="47" t="str">
        <f>VLOOKUP(M571,Revistas!$B$2:$H$64092,5,FALSE)</f>
        <v>5/213</v>
      </c>
      <c r="I571" s="47" t="str">
        <f>VLOOKUP(M571,Revistas!$B$2:$H$64092,6,FALSE)</f>
        <v>SI</v>
      </c>
      <c r="J571" s="47" t="s">
        <v>3445</v>
      </c>
      <c r="K571" s="47" t="s">
        <v>3446</v>
      </c>
      <c r="L571" s="47">
        <v>0</v>
      </c>
      <c r="M571" s="47" t="s">
        <v>3447</v>
      </c>
      <c r="N571" s="48">
        <v>37073</v>
      </c>
      <c r="O571" s="47">
        <v>2016</v>
      </c>
      <c r="P571" s="47">
        <v>34</v>
      </c>
      <c r="Q571" s="47">
        <v>19</v>
      </c>
      <c r="R571" s="47">
        <v>2294</v>
      </c>
      <c r="S571" s="47" t="s">
        <v>1024</v>
      </c>
      <c r="AX571" s="21" t="s">
        <v>3367</v>
      </c>
      <c r="AY571" s="21" t="s">
        <v>3368</v>
      </c>
    </row>
    <row r="572" spans="1:57">
      <c r="A572" s="23" t="s">
        <v>1624</v>
      </c>
      <c r="B572" s="23" t="s">
        <v>1687</v>
      </c>
      <c r="C572" s="23" t="s">
        <v>1688</v>
      </c>
      <c r="D572" s="47" t="s">
        <v>19</v>
      </c>
      <c r="E572" s="47">
        <f>VLOOKUP(M572,Revistas!$B$2:$H$64092,2,FALSE)</f>
        <v>1.7709999999999999</v>
      </c>
      <c r="F572" s="47" t="str">
        <f>VLOOKUP(M572,Revistas!$B$2:$H$64092,3,FALSE)</f>
        <v>Q3</v>
      </c>
      <c r="G572" s="47" t="str">
        <f>VLOOKUP(M572,Revistas!$B$2:$H$64092,4,FALSE)</f>
        <v>RESPIRATORY SYSTEM - SCIE</v>
      </c>
      <c r="H572" s="47" t="str">
        <f>VLOOKUP(M572,Revistas!$B$2:$H$64092,5,FALSE)</f>
        <v>41/58</v>
      </c>
      <c r="I572" s="47" t="str">
        <f>VLOOKUP(M572,Revistas!$B$2:$H$64092,6,FALSE)</f>
        <v>NO</v>
      </c>
      <c r="J572" s="47" t="s">
        <v>1690</v>
      </c>
      <c r="K572" s="47"/>
      <c r="L572" s="47" t="s">
        <v>361</v>
      </c>
      <c r="M572" s="47" t="s">
        <v>1630</v>
      </c>
      <c r="N572" s="47" t="s">
        <v>1689</v>
      </c>
      <c r="O572" s="47">
        <v>2016</v>
      </c>
      <c r="P572" s="47">
        <v>52</v>
      </c>
      <c r="Q572" s="47">
        <v>7</v>
      </c>
      <c r="R572" s="47">
        <v>400</v>
      </c>
      <c r="S572" s="47"/>
      <c r="U572" s="29"/>
    </row>
    <row r="573" spans="1:57">
      <c r="A573" s="23" t="s">
        <v>1343</v>
      </c>
      <c r="B573" s="23" t="s">
        <v>1342</v>
      </c>
      <c r="C573" s="23" t="s">
        <v>1344</v>
      </c>
      <c r="D573" s="47" t="s">
        <v>19</v>
      </c>
      <c r="E573" s="47">
        <f>VLOOKUP(M573,Revistas!$B$2:$H$64092,2,FALSE)</f>
        <v>2.137</v>
      </c>
      <c r="F573" s="47" t="str">
        <f>VLOOKUP(M573,Revistas!$B$2:$H$64092,3,FALSE)</f>
        <v>Q1</v>
      </c>
      <c r="G573" s="47" t="str">
        <f>VLOOKUP(M573,Revistas!$B$2:$H$64092,4,FALSE)</f>
        <v>ZOOLOGY - SCIE;</v>
      </c>
      <c r="H573" s="47" t="str">
        <f>VLOOKUP(M573,Revistas!$B$2:$H$64092,5,FALSE)</f>
        <v>22/161</v>
      </c>
      <c r="I573" s="47" t="str">
        <f>VLOOKUP(M573,Revistas!$B$2:$H$64092,6,FALSE)</f>
        <v>NO</v>
      </c>
      <c r="J573" s="47"/>
      <c r="K573" s="47"/>
      <c r="L573" s="47" t="s">
        <v>361</v>
      </c>
      <c r="M573" s="47" t="s">
        <v>1346</v>
      </c>
      <c r="N573" s="47" t="s">
        <v>1345</v>
      </c>
      <c r="O573" s="47">
        <v>2016</v>
      </c>
      <c r="P573" s="47"/>
      <c r="Q573" s="47"/>
      <c r="R573" s="47"/>
      <c r="S573" s="47"/>
    </row>
    <row r="574" spans="1:57">
      <c r="A574" s="23" t="s">
        <v>2595</v>
      </c>
      <c r="B574" s="23" t="s">
        <v>2596</v>
      </c>
      <c r="C574" s="23" t="s">
        <v>2597</v>
      </c>
      <c r="D574" s="47" t="s">
        <v>19</v>
      </c>
      <c r="E574" s="47">
        <f>VLOOKUP(M574,Revistas!$B$2:$H$64092,2,FALSE)</f>
        <v>3.89</v>
      </c>
      <c r="F574" s="47" t="str">
        <f>VLOOKUP(M574,Revistas!$B$2:$H$64092,3,FALSE)</f>
        <v>Q1</v>
      </c>
      <c r="G574" s="47" t="str">
        <f>VLOOKUP(M574,Revistas!$B$2:$H$64092,4,FALSE)</f>
        <v>PEDIATRICS - SCIE</v>
      </c>
      <c r="H574" s="47" t="str">
        <f>VLOOKUP(M574,Revistas!$B$2:$H$64092,5,FALSE)</f>
        <v>6/120</v>
      </c>
      <c r="I574" s="47" t="str">
        <f>VLOOKUP(M574,Revistas!$B$2:$H$64092,6,FALSE)</f>
        <v>SI</v>
      </c>
      <c r="J574" s="47" t="s">
        <v>2598</v>
      </c>
      <c r="K574" s="47" t="s">
        <v>2599</v>
      </c>
      <c r="L574" s="47">
        <v>1</v>
      </c>
      <c r="M574" s="47" t="s">
        <v>2600</v>
      </c>
      <c r="N574" s="47" t="s">
        <v>189</v>
      </c>
      <c r="O574" s="47">
        <v>2016</v>
      </c>
      <c r="P574" s="47">
        <v>173</v>
      </c>
      <c r="Q574" s="47"/>
      <c r="R574" s="47">
        <v>62</v>
      </c>
      <c r="S574" s="47" t="s">
        <v>1024</v>
      </c>
    </row>
    <row r="575" spans="1:57">
      <c r="A575" s="23" t="s">
        <v>2590</v>
      </c>
      <c r="B575" s="23" t="s">
        <v>2591</v>
      </c>
      <c r="C575" s="23" t="s">
        <v>178</v>
      </c>
      <c r="D575" s="47" t="s">
        <v>19</v>
      </c>
      <c r="E575" s="47">
        <f>VLOOKUP(M575,Revistas!$B$2:$H$64092,2,FALSE)</f>
        <v>3.0569999999999999</v>
      </c>
      <c r="F575" s="47" t="str">
        <f>VLOOKUP(M575,Revistas!$B$2:$H$64092,3,FALSE)</f>
        <v>Q1</v>
      </c>
      <c r="G575" s="47" t="str">
        <f>VLOOKUP(M575,Revistas!$B$2:$H$64092,4,FALSE)</f>
        <v>MULTIDISCIPLINARY SCIENCES - SCIE</v>
      </c>
      <c r="H575" s="47" t="str">
        <f>VLOOKUP(M575,Revistas!$B$2:$H$64092,5,FALSE)</f>
        <v>63/11</v>
      </c>
      <c r="I575" s="47" t="str">
        <f>VLOOKUP(M575,Revistas!$B$2:$H$64092,6,FALSE)</f>
        <v>NO</v>
      </c>
      <c r="J575" s="47" t="s">
        <v>2592</v>
      </c>
      <c r="K575" s="47" t="s">
        <v>2593</v>
      </c>
      <c r="L575" s="47">
        <v>1</v>
      </c>
      <c r="M575" s="47" t="s">
        <v>181</v>
      </c>
      <c r="N575" s="48">
        <v>37773</v>
      </c>
      <c r="O575" s="47">
        <v>2016</v>
      </c>
      <c r="P575" s="47">
        <v>11</v>
      </c>
      <c r="Q575" s="47">
        <v>6</v>
      </c>
      <c r="R575" s="47"/>
      <c r="S575" s="47" t="s">
        <v>2594</v>
      </c>
    </row>
    <row r="576" spans="1:57">
      <c r="A576" s="23" t="s">
        <v>2252</v>
      </c>
      <c r="B576" s="23" t="s">
        <v>2253</v>
      </c>
      <c r="C576" s="23" t="s">
        <v>2248</v>
      </c>
      <c r="D576" s="47" t="s">
        <v>19</v>
      </c>
      <c r="E576" s="47">
        <f>VLOOKUP(M576,Revistas!$B$2:$H$64092,2,FALSE)</f>
        <v>13.118</v>
      </c>
      <c r="F576" s="47" t="str">
        <f>VLOOKUP(M576,Revistas!$B$2:$H$64092,3,FALSE)</f>
        <v>Q1</v>
      </c>
      <c r="G576" s="47" t="str">
        <f>VLOOKUP(M576,Revistas!$B$2:$H$64092,4,FALSE)</f>
        <v>CRITICAL CARE MEDICINE - SCIE;</v>
      </c>
      <c r="H576" s="47" t="str">
        <f>VLOOKUP(M576,Revistas!$B$2:$H$64092,5,FALSE)</f>
        <v>33/2</v>
      </c>
      <c r="I576" s="47" t="str">
        <f>VLOOKUP(M576,Revistas!$B$2:$H$64092,6,FALSE)</f>
        <v>SI</v>
      </c>
      <c r="J576" s="47" t="s">
        <v>2254</v>
      </c>
      <c r="K576" s="47" t="s">
        <v>2255</v>
      </c>
      <c r="L576" s="47">
        <v>7</v>
      </c>
      <c r="M576" s="47" t="s">
        <v>2251</v>
      </c>
      <c r="N576" s="47" t="s">
        <v>590</v>
      </c>
      <c r="O576" s="47">
        <v>2016</v>
      </c>
      <c r="P576" s="47">
        <v>194</v>
      </c>
      <c r="Q576" s="47">
        <v>4</v>
      </c>
      <c r="R576" s="47">
        <v>476</v>
      </c>
      <c r="S576" s="47">
        <v>485</v>
      </c>
      <c r="AZ576" s="29"/>
      <c r="BA576" s="29"/>
      <c r="BB576" s="29"/>
      <c r="BC576" s="29"/>
      <c r="BD576" s="29"/>
      <c r="BE576" s="29"/>
    </row>
    <row r="577" spans="1:57">
      <c r="A577" s="23" t="s">
        <v>2256</v>
      </c>
      <c r="B577" s="23" t="s">
        <v>2257</v>
      </c>
      <c r="C577" s="23" t="s">
        <v>2248</v>
      </c>
      <c r="D577" s="47" t="s">
        <v>215</v>
      </c>
      <c r="E577" s="47">
        <f>VLOOKUP(M577,Revistas!$B$2:$H$64092,2,FALSE)</f>
        <v>13.118</v>
      </c>
      <c r="F577" s="47" t="str">
        <f>VLOOKUP(M577,Revistas!$B$2:$H$64092,3,FALSE)</f>
        <v>Q1</v>
      </c>
      <c r="G577" s="47" t="str">
        <f>VLOOKUP(M577,Revistas!$B$2:$H$64092,4,FALSE)</f>
        <v>CRITICAL CARE MEDICINE - SCIE;</v>
      </c>
      <c r="H577" s="47" t="str">
        <f>VLOOKUP(M577,Revistas!$B$2:$H$64092,5,FALSE)</f>
        <v>33/2</v>
      </c>
      <c r="I577" s="47" t="str">
        <f>VLOOKUP(M577,Revistas!$B$2:$H$64092,6,FALSE)</f>
        <v>SI</v>
      </c>
      <c r="J577" s="47" t="s">
        <v>2258</v>
      </c>
      <c r="K577" s="47" t="s">
        <v>2259</v>
      </c>
      <c r="L577" s="47">
        <v>0</v>
      </c>
      <c r="M577" s="47" t="s">
        <v>2251</v>
      </c>
      <c r="N577" s="47" t="s">
        <v>590</v>
      </c>
      <c r="O577" s="47">
        <v>2016</v>
      </c>
      <c r="P577" s="47">
        <v>194</v>
      </c>
      <c r="Q577" s="47">
        <v>4</v>
      </c>
      <c r="R577" s="47">
        <v>523</v>
      </c>
      <c r="S577" s="47">
        <v>524</v>
      </c>
      <c r="AZ577" s="29"/>
      <c r="BA577" s="29"/>
      <c r="BB577" s="29"/>
      <c r="BC577" s="29"/>
      <c r="BD577" s="29"/>
      <c r="BE577" s="29"/>
    </row>
    <row r="578" spans="1:57">
      <c r="A578" s="23" t="s">
        <v>2306</v>
      </c>
      <c r="B578" s="23" t="s">
        <v>2307</v>
      </c>
      <c r="C578" s="23" t="s">
        <v>2308</v>
      </c>
      <c r="D578" s="47" t="s">
        <v>10</v>
      </c>
      <c r="E578" s="47">
        <f>VLOOKUP(M578,Revistas!$B$2:$H$64092,2,FALSE)</f>
        <v>7.3410000000000002</v>
      </c>
      <c r="F578" s="47" t="str">
        <f>VLOOKUP(M578,Revistas!$B$2:$H$64092,3,FALSE)</f>
        <v>Q1</v>
      </c>
      <c r="G578" s="47" t="str">
        <f>VLOOKUP(M578,Revistas!$B$2:$H$64092,4,FALSE)</f>
        <v>CLINICAL NEUROLOGY - SCIE;</v>
      </c>
      <c r="H578" s="47" t="str">
        <f>VLOOKUP(M578,Revistas!$B$2:$H$64092,5,FALSE)</f>
        <v>18/256</v>
      </c>
      <c r="I578" s="47" t="str">
        <f>VLOOKUP(M578,Revistas!$B$2:$H$64092,6,FALSE)</f>
        <v>SI</v>
      </c>
      <c r="J578" s="47" t="s">
        <v>2309</v>
      </c>
      <c r="K578" s="47" t="s">
        <v>2310</v>
      </c>
      <c r="L578" s="47">
        <v>4</v>
      </c>
      <c r="M578" s="47" t="s">
        <v>2311</v>
      </c>
      <c r="N578" s="47" t="s">
        <v>240</v>
      </c>
      <c r="O578" s="47">
        <v>2016</v>
      </c>
      <c r="P578" s="47">
        <v>25</v>
      </c>
      <c r="Q578" s="47"/>
      <c r="R578" s="47">
        <v>121</v>
      </c>
      <c r="S578" s="47">
        <v>130</v>
      </c>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row>
    <row r="579" spans="1:57">
      <c r="A579" s="23" t="s">
        <v>2342</v>
      </c>
      <c r="B579" s="23" t="s">
        <v>2343</v>
      </c>
      <c r="C579" s="23" t="s">
        <v>831</v>
      </c>
      <c r="D579" s="47" t="s">
        <v>294</v>
      </c>
      <c r="E579" s="47">
        <f>VLOOKUP(M579,Revistas!$B$2:$H$64092,2,FALSE)</f>
        <v>2.1309999999999998</v>
      </c>
      <c r="F579" s="47" t="str">
        <f>VLOOKUP(M579,Revistas!$B$2:$H$64092,3,FALSE)</f>
        <v>Q3</v>
      </c>
      <c r="G579" s="47" t="str">
        <f>VLOOKUP(M579,Revistas!$B$2:$H$64092,4,FALSE)</f>
        <v>IMMUNOLOGY - SCIE;</v>
      </c>
      <c r="H579" s="47" t="str">
        <f>VLOOKUP(M579,Revistas!$B$2:$H$64092,5,FALSE)</f>
        <v>17/25</v>
      </c>
      <c r="I579" s="47" t="str">
        <f>VLOOKUP(M579,Revistas!$B$2:$H$64092,6,FALSE)</f>
        <v>NO</v>
      </c>
      <c r="J579" s="47" t="s">
        <v>2344</v>
      </c>
      <c r="K579" s="47" t="s">
        <v>2345</v>
      </c>
      <c r="L579" s="47">
        <v>0</v>
      </c>
      <c r="M579" s="47" t="s">
        <v>834</v>
      </c>
      <c r="N579" s="47"/>
      <c r="O579" s="47">
        <v>2016</v>
      </c>
      <c r="P579" s="47">
        <v>26</v>
      </c>
      <c r="Q579" s="47">
        <v>2</v>
      </c>
      <c r="R579" s="47">
        <v>121</v>
      </c>
      <c r="S579" s="47">
        <v>124</v>
      </c>
    </row>
    <row r="580" spans="1:57">
      <c r="A580" s="23" t="s">
        <v>915</v>
      </c>
      <c r="B580" s="23" t="s">
        <v>916</v>
      </c>
      <c r="C580" s="23" t="s">
        <v>912</v>
      </c>
      <c r="D580" s="47" t="s">
        <v>19</v>
      </c>
      <c r="E580" s="47">
        <f>VLOOKUP(M580,Revistas!$B$2:$H$64092,2,FALSE)</f>
        <v>6.6159999999999997</v>
      </c>
      <c r="F580" s="47" t="str">
        <f>VLOOKUP(M580,Revistas!$B$2:$H$64092,3,FALSE)</f>
        <v>Q1</v>
      </c>
      <c r="G580" s="47" t="str">
        <f>VLOOKUP(M580,Revistas!$B$2:$H$64092,4,FALSE)</f>
        <v>GERIATRICS &amp; GERONTOLOGY - SCIE</v>
      </c>
      <c r="H580" s="47" t="str">
        <f>VLOOKUP(M580,Revistas!$B$2:$H$64092,5,FALSE)</f>
        <v>49/2</v>
      </c>
      <c r="I580" s="47" t="str">
        <f>VLOOKUP(M580,Revistas!$B$2:$H$64092,6,FALSE)</f>
        <v>SI</v>
      </c>
      <c r="J580" s="47" t="s">
        <v>917</v>
      </c>
      <c r="K580" s="47" t="s">
        <v>918</v>
      </c>
      <c r="L580" s="47">
        <v>0</v>
      </c>
      <c r="M580" s="47" t="s">
        <v>896</v>
      </c>
      <c r="N580" s="48">
        <v>37165</v>
      </c>
      <c r="O580" s="47">
        <v>2016</v>
      </c>
      <c r="P580" s="47">
        <v>17</v>
      </c>
      <c r="Q580" s="47">
        <v>10</v>
      </c>
      <c r="R580" s="47" t="s">
        <v>7181</v>
      </c>
      <c r="S580" s="47" t="s">
        <v>7182</v>
      </c>
    </row>
    <row r="581" spans="1:57">
      <c r="A581" s="23" t="s">
        <v>891</v>
      </c>
      <c r="B581" s="23" t="s">
        <v>892</v>
      </c>
      <c r="C581" s="23" t="s">
        <v>893</v>
      </c>
      <c r="D581" s="47" t="s">
        <v>215</v>
      </c>
      <c r="E581" s="47">
        <f>VLOOKUP(M581,Revistas!$B$2:$H$64092,2,FALSE)</f>
        <v>6.6159999999999997</v>
      </c>
      <c r="F581" s="47" t="str">
        <f>VLOOKUP(M581,Revistas!$B$2:$H$64092,3,FALSE)</f>
        <v>Q1</v>
      </c>
      <c r="G581" s="47" t="str">
        <f>VLOOKUP(M581,Revistas!$B$2:$H$64092,4,FALSE)</f>
        <v>GERIATRICS &amp; GERONTOLOGY - SCIE</v>
      </c>
      <c r="H581" s="47" t="str">
        <f>VLOOKUP(M581,Revistas!$B$2:$H$64092,5,FALSE)</f>
        <v>49/2</v>
      </c>
      <c r="I581" s="47" t="str">
        <f>VLOOKUP(M581,Revistas!$B$2:$H$64092,6,FALSE)</f>
        <v>SI</v>
      </c>
      <c r="J581" s="47" t="s">
        <v>894</v>
      </c>
      <c r="K581" s="47" t="s">
        <v>895</v>
      </c>
      <c r="L581" s="47">
        <v>0</v>
      </c>
      <c r="M581" s="47" t="s">
        <v>896</v>
      </c>
      <c r="N581" s="47" t="s">
        <v>884</v>
      </c>
      <c r="O581" s="47">
        <v>2016</v>
      </c>
      <c r="P581" s="47">
        <v>17</v>
      </c>
      <c r="Q581" s="47">
        <v>12</v>
      </c>
      <c r="R581" s="47">
        <v>1161</v>
      </c>
      <c r="S581" s="47">
        <v>1162</v>
      </c>
    </row>
    <row r="582" spans="1:57">
      <c r="A582" s="23" t="s">
        <v>1098</v>
      </c>
      <c r="B582" s="23" t="s">
        <v>1097</v>
      </c>
      <c r="C582" s="23" t="s">
        <v>865</v>
      </c>
      <c r="D582" s="47" t="s">
        <v>19</v>
      </c>
      <c r="E582" s="47" t="str">
        <f>VLOOKUP(M582,Revistas!$B$2:$H$64092,2,FALSE)</f>
        <v>NO TIENE</v>
      </c>
      <c r="F582" s="47" t="str">
        <f>VLOOKUP(M582,Revistas!$B$2:$H$64092,3,FALSE)</f>
        <v>NO TIENE</v>
      </c>
      <c r="G582" s="47" t="str">
        <f>VLOOKUP(M582,Revistas!$B$2:$H$64092,4,FALSE)</f>
        <v>NO TIENE</v>
      </c>
      <c r="H582" s="47" t="str">
        <f>VLOOKUP(M582,Revistas!$B$2:$H$64092,5,FALSE)</f>
        <v>NO TIENE</v>
      </c>
      <c r="I582" s="47" t="str">
        <f>VLOOKUP(M582,Revistas!$B$2:$H$64092,6,FALSE)</f>
        <v>NO</v>
      </c>
      <c r="J582" s="47" t="s">
        <v>1099</v>
      </c>
      <c r="K582" s="47"/>
      <c r="L582" s="47"/>
      <c r="M582" s="47" t="s">
        <v>868</v>
      </c>
      <c r="N582" s="47" t="s">
        <v>331</v>
      </c>
      <c r="O582" s="47">
        <v>2016</v>
      </c>
      <c r="P582" s="47"/>
      <c r="Q582" s="47"/>
      <c r="R582" s="47"/>
      <c r="S582" s="47"/>
      <c r="AV582" s="22"/>
    </row>
    <row r="583" spans="1:57">
      <c r="A583" s="23" t="s">
        <v>4106</v>
      </c>
      <c r="B583" s="23" t="s">
        <v>4107</v>
      </c>
      <c r="C583" s="23" t="s">
        <v>481</v>
      </c>
      <c r="D583" s="47" t="s">
        <v>19</v>
      </c>
      <c r="E583" s="47">
        <f>VLOOKUP(M583,Revistas!$B$2:$H$64092,2,FALSE)</f>
        <v>5.008</v>
      </c>
      <c r="F583" s="47" t="str">
        <f>VLOOKUP(M583,Revistas!$B$2:$H$64092,3,FALSE)</f>
        <v>Q1</v>
      </c>
      <c r="G583" s="47" t="str">
        <f>VLOOKUP(M583,Revistas!$B$2:$H$64092,4,FALSE)</f>
        <v>CELL BIOLOGY - SCIE;</v>
      </c>
      <c r="H583" s="47" t="str">
        <f>VLOOKUP(M583,Revistas!$B$2:$H$64092,5,FALSE)</f>
        <v>43/187</v>
      </c>
      <c r="I583" s="47" t="str">
        <f>VLOOKUP(M583,Revistas!$B$2:$H$64092,6,FALSE)</f>
        <v>NO</v>
      </c>
      <c r="J583" s="47" t="s">
        <v>4108</v>
      </c>
      <c r="K583" s="47" t="s">
        <v>4109</v>
      </c>
      <c r="L583" s="47">
        <v>0</v>
      </c>
      <c r="M583" s="47" t="s">
        <v>484</v>
      </c>
      <c r="N583" s="48">
        <v>47423</v>
      </c>
      <c r="O583" s="47">
        <v>2016</v>
      </c>
      <c r="P583" s="47">
        <v>7</v>
      </c>
      <c r="Q583" s="47">
        <v>48</v>
      </c>
      <c r="R583" s="47">
        <v>79871</v>
      </c>
      <c r="S583" s="47">
        <v>79884</v>
      </c>
    </row>
    <row r="584" spans="1:57">
      <c r="A584" s="23" t="s">
        <v>2318</v>
      </c>
      <c r="B584" s="23" t="s">
        <v>2319</v>
      </c>
      <c r="C584" s="23" t="s">
        <v>2320</v>
      </c>
      <c r="D584" s="47" t="s">
        <v>19</v>
      </c>
      <c r="E584" s="47">
        <f>VLOOKUP(M584,Revistas!$B$2:$H$64092,2,FALSE)</f>
        <v>9.423</v>
      </c>
      <c r="F584" s="47" t="str">
        <f>VLOOKUP(M584,Revistas!$B$2:$H$64092,3,FALSE)</f>
        <v>Q1</v>
      </c>
      <c r="G584" s="47" t="str">
        <f>VLOOKUP(M584,Revistas!$B$2:$H$64092,4,FALSE)</f>
        <v>MULTIDISCIPLINARY SCIENCES - SCIE</v>
      </c>
      <c r="H584" s="47" t="str">
        <f>VLOOKUP(M584,Revistas!$B$2:$H$64092,5,FALSE)</f>
        <v>63/4</v>
      </c>
      <c r="I584" s="47" t="str">
        <f>VLOOKUP(M584,Revistas!$B$2:$H$64092,6,FALSE)</f>
        <v>SI</v>
      </c>
      <c r="J584" s="47" t="s">
        <v>2321</v>
      </c>
      <c r="K584" s="47" t="s">
        <v>2322</v>
      </c>
      <c r="L584" s="47">
        <v>2</v>
      </c>
      <c r="M584" s="47" t="s">
        <v>2323</v>
      </c>
      <c r="N584" s="47" t="s">
        <v>2324</v>
      </c>
      <c r="O584" s="47">
        <v>2016</v>
      </c>
      <c r="P584" s="47">
        <v>113</v>
      </c>
      <c r="Q584" s="47">
        <v>3</v>
      </c>
      <c r="R584" s="47" t="s">
        <v>2325</v>
      </c>
      <c r="S584" s="47" t="s">
        <v>2326</v>
      </c>
    </row>
    <row r="585" spans="1:57">
      <c r="A585" s="23" t="s">
        <v>3528</v>
      </c>
      <c r="B585" s="23" t="s">
        <v>3529</v>
      </c>
      <c r="C585" s="23" t="s">
        <v>3530</v>
      </c>
      <c r="D585" s="47" t="s">
        <v>19</v>
      </c>
      <c r="E585" s="47">
        <f>VLOOKUP(M585,Revistas!$B$2:$H$64092,2,FALSE)</f>
        <v>1.645</v>
      </c>
      <c r="F585" s="47" t="str">
        <f>VLOOKUP(M585,Revistas!$B$2:$H$64092,3,FALSE)</f>
        <v>Q3</v>
      </c>
      <c r="G585" s="47" t="str">
        <f>VLOOKUP(M585,Revistas!$B$2:$H$64092,4,FALSE)</f>
        <v>OBSTETRICS &amp; GYNECOLOGY - SCIE;</v>
      </c>
      <c r="H585" s="47" t="str">
        <f>VLOOKUP(M585,Revistas!$B$2:$H$64092,5,FALSE)</f>
        <v>173/213</v>
      </c>
      <c r="I585" s="47" t="str">
        <f>VLOOKUP(M585,Revistas!$B$2:$H$64092,6,FALSE)</f>
        <v>NO</v>
      </c>
      <c r="J585" s="47" t="s">
        <v>3531</v>
      </c>
      <c r="K585" s="47" t="s">
        <v>3532</v>
      </c>
      <c r="L585" s="47">
        <v>0</v>
      </c>
      <c r="M585" s="47" t="s">
        <v>3533</v>
      </c>
      <c r="N585" s="47"/>
      <c r="O585" s="47">
        <v>2016</v>
      </c>
      <c r="P585" s="47">
        <v>11</v>
      </c>
      <c r="Q585" s="47">
        <v>2</v>
      </c>
      <c r="R585" s="47">
        <v>133</v>
      </c>
      <c r="S585" s="47">
        <v>138</v>
      </c>
      <c r="T585" s="29"/>
    </row>
    <row r="586" spans="1:57">
      <c r="A586" s="23" t="s">
        <v>3614</v>
      </c>
      <c r="B586" s="23" t="s">
        <v>3615</v>
      </c>
      <c r="C586" s="23" t="s">
        <v>3616</v>
      </c>
      <c r="D586" s="47" t="s">
        <v>19</v>
      </c>
      <c r="E586" s="47">
        <f>VLOOKUP(M586,Revistas!$B$2:$H$64092,2,FALSE)</f>
        <v>4.3479999999999999</v>
      </c>
      <c r="F586" s="47" t="str">
        <f>VLOOKUP(M586,Revistas!$B$2:$H$64092,3,FALSE)</f>
        <v>Q1</v>
      </c>
      <c r="G586" s="47" t="str">
        <f>VLOOKUP(M586,Revistas!$B$2:$H$64092,4,FALSE)</f>
        <v>GERIATRICS &amp; GERONTOLOGY - SCIE;</v>
      </c>
      <c r="H586" s="47" t="str">
        <f>VLOOKUP(M586,Revistas!$B$2:$H$64092,5,FALSE)</f>
        <v>49/6</v>
      </c>
      <c r="I586" s="47" t="str">
        <f>VLOOKUP(M586,Revistas!$B$2:$H$64092,6,FALSE)</f>
        <v>NO</v>
      </c>
      <c r="J586" s="47" t="s">
        <v>3617</v>
      </c>
      <c r="K586" s="47" t="s">
        <v>3618</v>
      </c>
      <c r="L586" s="47">
        <v>0</v>
      </c>
      <c r="M586" s="47" t="s">
        <v>3619</v>
      </c>
      <c r="N586" s="47" t="s">
        <v>3620</v>
      </c>
      <c r="O586" s="47">
        <v>2016</v>
      </c>
      <c r="P586" s="47">
        <v>8</v>
      </c>
      <c r="Q586" s="47"/>
      <c r="R586" s="47"/>
      <c r="S586" s="47">
        <v>209</v>
      </c>
      <c r="T586" s="29"/>
    </row>
    <row r="587" spans="1:57">
      <c r="A587" s="23" t="s">
        <v>1031</v>
      </c>
      <c r="B587" s="23" t="s">
        <v>1032</v>
      </c>
      <c r="C587" s="23" t="s">
        <v>178</v>
      </c>
      <c r="D587" s="47" t="s">
        <v>10</v>
      </c>
      <c r="E587" s="47">
        <f>VLOOKUP(M587,Revistas!$B$2:$H$64092,2,FALSE)</f>
        <v>3.0569999999999999</v>
      </c>
      <c r="F587" s="47" t="str">
        <f>VLOOKUP(M587,Revistas!$B$2:$H$64092,3,FALSE)</f>
        <v>Q1</v>
      </c>
      <c r="G587" s="47" t="str">
        <f>VLOOKUP(M587,Revistas!$B$2:$H$64092,4,FALSE)</f>
        <v>MULTIDISCIPLINARY SCIENCES - SCIE</v>
      </c>
      <c r="H587" s="47" t="str">
        <f>VLOOKUP(M587,Revistas!$B$2:$H$64092,5,FALSE)</f>
        <v>63/11</v>
      </c>
      <c r="I587" s="47" t="str">
        <f>VLOOKUP(M587,Revistas!$B$2:$H$64092,6,FALSE)</f>
        <v>NO</v>
      </c>
      <c r="J587" s="47" t="s">
        <v>1033</v>
      </c>
      <c r="K587" s="47" t="s">
        <v>1034</v>
      </c>
      <c r="L587" s="47">
        <v>0</v>
      </c>
      <c r="M587" s="47" t="s">
        <v>181</v>
      </c>
      <c r="N587" s="47" t="s">
        <v>1035</v>
      </c>
      <c r="O587" s="47">
        <v>2016</v>
      </c>
      <c r="P587" s="47">
        <v>11</v>
      </c>
      <c r="Q587" s="47">
        <v>4</v>
      </c>
      <c r="R587" s="47"/>
      <c r="S587" s="47" t="s">
        <v>1036</v>
      </c>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row>
    <row r="588" spans="1:57">
      <c r="A588" s="23" t="s">
        <v>978</v>
      </c>
      <c r="B588" s="23" t="s">
        <v>979</v>
      </c>
      <c r="C588" s="23" t="s">
        <v>980</v>
      </c>
      <c r="D588" s="47" t="s">
        <v>19</v>
      </c>
      <c r="E588" s="47">
        <f>VLOOKUP(M588,Revistas!$B$2:$H$64092,2,FALSE)</f>
        <v>4.0309999999999997</v>
      </c>
      <c r="F588" s="47" t="str">
        <f>VLOOKUP(M588,Revistas!$B$2:$H$64092,3,FALSE)</f>
        <v>Q1</v>
      </c>
      <c r="G588" s="47" t="str">
        <f>VLOOKUP(M588,Revistas!$B$2:$H$64092,4,FALSE)</f>
        <v>PHYSIOLOGY - SCIE</v>
      </c>
      <c r="H588" s="47" t="str">
        <f>VLOOKUP(M588,Revistas!$B$2:$H$64092,5,FALSE)</f>
        <v>14/83</v>
      </c>
      <c r="I588" s="47" t="str">
        <f>VLOOKUP(M588,Revistas!$B$2:$H$64092,6,FALSE)</f>
        <v>NO</v>
      </c>
      <c r="J588" s="47" t="s">
        <v>981</v>
      </c>
      <c r="K588" s="47" t="s">
        <v>982</v>
      </c>
      <c r="L588" s="47">
        <v>0</v>
      </c>
      <c r="M588" s="47" t="s">
        <v>983</v>
      </c>
      <c r="N588" s="48">
        <v>41091</v>
      </c>
      <c r="O588" s="47">
        <v>2016</v>
      </c>
      <c r="P588" s="47">
        <v>7</v>
      </c>
      <c r="Q588" s="47"/>
      <c r="R588" s="47"/>
      <c r="S588" s="47">
        <v>1040</v>
      </c>
      <c r="T588" s="29"/>
    </row>
    <row r="589" spans="1:57">
      <c r="A589" s="23" t="s">
        <v>1737</v>
      </c>
      <c r="B589" s="23" t="s">
        <v>1738</v>
      </c>
      <c r="C589" s="23" t="s">
        <v>1739</v>
      </c>
      <c r="D589" s="47" t="s">
        <v>19</v>
      </c>
      <c r="E589" s="47">
        <f>VLOOKUP(M589,Revistas!$B$2:$H$64092,2,FALSE)</f>
        <v>1.702</v>
      </c>
      <c r="F589" s="47" t="str">
        <f>VLOOKUP(M589,Revistas!$B$2:$H$64092,3,FALSE)</f>
        <v>Q3</v>
      </c>
      <c r="G589" s="47" t="str">
        <f>VLOOKUP(M589,Revistas!$B$2:$H$64092,4,FALSE)</f>
        <v>RHEUMATOLOGY - SCIE</v>
      </c>
      <c r="H589" s="47" t="str">
        <f>VLOOKUP(M589,Revistas!$B$2:$H$64092,5,FALSE)</f>
        <v>23/32</v>
      </c>
      <c r="I589" s="47" t="str">
        <f>VLOOKUP(M589,Revistas!$B$2:$H$64092,6,FALSE)</f>
        <v>NO</v>
      </c>
      <c r="J589" s="47" t="s">
        <v>1740</v>
      </c>
      <c r="K589" s="47" t="s">
        <v>1741</v>
      </c>
      <c r="L589" s="47">
        <v>2</v>
      </c>
      <c r="M589" s="47" t="s">
        <v>1742</v>
      </c>
      <c r="N589" s="47" t="s">
        <v>127</v>
      </c>
      <c r="O589" s="47">
        <v>2016</v>
      </c>
      <c r="P589" s="47">
        <v>36</v>
      </c>
      <c r="Q589" s="47">
        <v>8</v>
      </c>
      <c r="R589" s="47">
        <v>1043</v>
      </c>
      <c r="S589" s="47">
        <v>1063</v>
      </c>
      <c r="T589" s="29"/>
    </row>
    <row r="590" spans="1:57">
      <c r="A590" s="23" t="s">
        <v>2950</v>
      </c>
      <c r="B590" s="23" t="s">
        <v>2951</v>
      </c>
      <c r="C590" s="23" t="s">
        <v>2952</v>
      </c>
      <c r="D590" s="47" t="s">
        <v>215</v>
      </c>
      <c r="E590" s="47">
        <f>VLOOKUP(M590,Revistas!$B$2:$H$64092,2,FALSE)</f>
        <v>3.9470000000000001</v>
      </c>
      <c r="F590" s="47" t="str">
        <f>VLOOKUP(M590,Revistas!$B$2:$H$64092,3,FALSE)</f>
        <v>Q1</v>
      </c>
      <c r="G590" s="47" t="str">
        <f>VLOOKUP(M590,Revistas!$B$2:$H$64092,4,FALSE)</f>
        <v>PEDIATRICS - SCIE;</v>
      </c>
      <c r="H590" s="47" t="str">
        <f>VLOOKUP(M590,Revistas!$B$2:$H$64092,5,FALSE)</f>
        <v>120/5</v>
      </c>
      <c r="I590" s="47" t="str">
        <f>VLOOKUP(M590,Revistas!$B$2:$H$64092,6,FALSE)</f>
        <v>SI</v>
      </c>
      <c r="J590" s="47" t="s">
        <v>2953</v>
      </c>
      <c r="K590" s="47" t="s">
        <v>2954</v>
      </c>
      <c r="L590" s="47">
        <v>0</v>
      </c>
      <c r="M590" s="47" t="s">
        <v>2955</v>
      </c>
      <c r="N590" s="47" t="s">
        <v>240</v>
      </c>
      <c r="O590" s="47">
        <v>2016</v>
      </c>
      <c r="P590" s="47">
        <v>27</v>
      </c>
      <c r="Q590" s="47">
        <v>1</v>
      </c>
      <c r="R590" s="47">
        <v>102</v>
      </c>
      <c r="S590" s="47">
        <v>105</v>
      </c>
    </row>
    <row r="591" spans="1:57">
      <c r="A591" s="23" t="s">
        <v>279</v>
      </c>
      <c r="B591" s="23" t="s">
        <v>280</v>
      </c>
      <c r="C591" s="23" t="s">
        <v>281</v>
      </c>
      <c r="D591" s="47" t="s">
        <v>19</v>
      </c>
      <c r="E591" s="47">
        <f>VLOOKUP(M591,Revistas!$B$2:$H$64092,2,FALSE)</f>
        <v>0.95599999999999996</v>
      </c>
      <c r="F591" s="47" t="str">
        <f>VLOOKUP(M591,Revistas!$B$2:$H$64092,3,FALSE)</f>
        <v>Q3</v>
      </c>
      <c r="G591" s="47" t="str">
        <f>VLOOKUP(M591,Revistas!$B$2:$H$64092,4,FALSE)</f>
        <v>ORTHOPEDICS - SCIE;</v>
      </c>
      <c r="H591" s="47" t="str">
        <f>VLOOKUP(M591,Revistas!$B$2:$H$64092,5,FALSE)</f>
        <v>52/74</v>
      </c>
      <c r="I591" s="47" t="str">
        <f>VLOOKUP(M591,Revistas!$B$2:$H$64092,6,FALSE)</f>
        <v>NO</v>
      </c>
      <c r="J591" s="47" t="s">
        <v>282</v>
      </c>
      <c r="K591" s="47" t="s">
        <v>283</v>
      </c>
      <c r="L591" s="47">
        <v>0</v>
      </c>
      <c r="M591" s="47" t="s">
        <v>284</v>
      </c>
      <c r="N591" s="47"/>
      <c r="O591" s="47">
        <v>2016</v>
      </c>
      <c r="P591" s="47">
        <v>29</v>
      </c>
      <c r="Q591" s="47">
        <v>2</v>
      </c>
      <c r="R591" s="47">
        <v>301</v>
      </c>
      <c r="S591" s="47">
        <v>308</v>
      </c>
    </row>
    <row r="592" spans="1:57">
      <c r="A592" s="23" t="s">
        <v>799</v>
      </c>
      <c r="B592" s="23" t="s">
        <v>800</v>
      </c>
      <c r="C592" s="23" t="s">
        <v>801</v>
      </c>
      <c r="D592" s="47" t="s">
        <v>19</v>
      </c>
      <c r="E592" s="47">
        <f>VLOOKUP(M592,Revistas!$B$2:$H$64092,2,FALSE)</f>
        <v>2.181</v>
      </c>
      <c r="F592" s="47" t="str">
        <f>VLOOKUP(M592,Revistas!$B$2:$H$64092,3,FALSE)</f>
        <v>Q3</v>
      </c>
      <c r="G592" s="47" t="str">
        <f>VLOOKUP(M592,Revistas!$B$2:$H$64092,4,FALSE)</f>
        <v>CARDIAC &amp; CARDIOVASCULAR SYSTEMS - SCIE</v>
      </c>
      <c r="H592" s="47" t="str">
        <f>VLOOKUP(M592,Revistas!$B$2:$H$64092,5,FALSE)</f>
        <v>63/124</v>
      </c>
      <c r="I592" s="47" t="str">
        <f>VLOOKUP(M592,Revistas!$B$2:$H$64092,6,FALSE)</f>
        <v>NO</v>
      </c>
      <c r="J592" s="47" t="s">
        <v>802</v>
      </c>
      <c r="K592" s="47" t="s">
        <v>803</v>
      </c>
      <c r="L592" s="47">
        <v>2</v>
      </c>
      <c r="M592" s="47" t="s">
        <v>804</v>
      </c>
      <c r="N592" s="48">
        <v>36923</v>
      </c>
      <c r="O592" s="47">
        <v>2016</v>
      </c>
      <c r="P592" s="47">
        <v>87</v>
      </c>
      <c r="Q592" s="47">
        <v>2</v>
      </c>
      <c r="R592" s="47">
        <v>262</v>
      </c>
      <c r="S592" s="47">
        <v>269</v>
      </c>
    </row>
    <row r="593" spans="1:51">
      <c r="A593" s="23" t="s">
        <v>3373</v>
      </c>
      <c r="B593" s="23" t="s">
        <v>3374</v>
      </c>
      <c r="C593" s="23" t="s">
        <v>2166</v>
      </c>
      <c r="D593" s="47" t="s">
        <v>19</v>
      </c>
      <c r="E593" s="47">
        <f>VLOOKUP(M593,Revistas!$B$2:$H$64092,2,FALSE)</f>
        <v>2.0750000000000002</v>
      </c>
      <c r="F593" s="47" t="str">
        <f>VLOOKUP(M593,Revistas!$B$2:$H$64092,3,FALSE)</f>
        <v>Q3</v>
      </c>
      <c r="G593" s="47" t="str">
        <f>VLOOKUP(M593,Revistas!$B$2:$H$64092,4,FALSE)</f>
        <v>ONCOLOGY - SCIE</v>
      </c>
      <c r="H593" s="47" t="str">
        <f>VLOOKUP(M593,Revistas!$B$2:$H$64092,5,FALSE)</f>
        <v>153/213</v>
      </c>
      <c r="I593" s="47" t="str">
        <f>VLOOKUP(M593,Revistas!$B$2:$H$64092,6,FALSE)</f>
        <v>NO</v>
      </c>
      <c r="J593" s="47" t="s">
        <v>3375</v>
      </c>
      <c r="K593" s="47" t="s">
        <v>3376</v>
      </c>
      <c r="L593" s="47">
        <v>1</v>
      </c>
      <c r="M593" s="47" t="s">
        <v>2169</v>
      </c>
      <c r="N593" s="47" t="s">
        <v>393</v>
      </c>
      <c r="O593" s="47">
        <v>2016</v>
      </c>
      <c r="P593" s="47">
        <v>18</v>
      </c>
      <c r="Q593" s="47">
        <v>12</v>
      </c>
      <c r="R593" s="47">
        <v>1179</v>
      </c>
      <c r="S593" s="47">
        <v>1186</v>
      </c>
    </row>
    <row r="594" spans="1:51">
      <c r="A594" s="23" t="s">
        <v>3472</v>
      </c>
      <c r="B594" s="23" t="s">
        <v>3473</v>
      </c>
      <c r="C594" s="23" t="s">
        <v>2166</v>
      </c>
      <c r="D594" s="47" t="s">
        <v>458</v>
      </c>
      <c r="E594" s="47">
        <f>VLOOKUP(M594,Revistas!$B$2:$H$64092,2,FALSE)</f>
        <v>2.0750000000000002</v>
      </c>
      <c r="F594" s="47" t="str">
        <f>VLOOKUP(M594,Revistas!$B$2:$H$64092,3,FALSE)</f>
        <v>Q3</v>
      </c>
      <c r="G594" s="47" t="str">
        <f>VLOOKUP(M594,Revistas!$B$2:$H$64092,4,FALSE)</f>
        <v>ONCOLOGY - SCIE</v>
      </c>
      <c r="H594" s="47" t="str">
        <f>VLOOKUP(M594,Revistas!$B$2:$H$64092,5,FALSE)</f>
        <v>153/213</v>
      </c>
      <c r="I594" s="47" t="str">
        <f>VLOOKUP(M594,Revistas!$B$2:$H$64092,6,FALSE)</f>
        <v>NO</v>
      </c>
      <c r="J594" s="47" t="s">
        <v>3474</v>
      </c>
      <c r="K594" s="47" t="s">
        <v>3475</v>
      </c>
      <c r="L594" s="47">
        <v>0</v>
      </c>
      <c r="M594" s="47" t="s">
        <v>2169</v>
      </c>
      <c r="N594" s="47" t="s">
        <v>462</v>
      </c>
      <c r="O594" s="47">
        <v>2016</v>
      </c>
      <c r="P594" s="47">
        <v>18</v>
      </c>
      <c r="Q594" s="47">
        <v>4</v>
      </c>
      <c r="R594" s="47">
        <v>426</v>
      </c>
      <c r="S594" s="47">
        <v>426</v>
      </c>
    </row>
    <row r="595" spans="1:51">
      <c r="A595" s="23" t="s">
        <v>4098</v>
      </c>
      <c r="B595" s="23" t="s">
        <v>4097</v>
      </c>
      <c r="C595" s="23" t="s">
        <v>4099</v>
      </c>
      <c r="D595" s="47" t="s">
        <v>19</v>
      </c>
      <c r="E595" s="47" t="str">
        <f>VLOOKUP(M595,Revistas!$B$2:$H$64092,2,FALSE)</f>
        <v>NO TIENE</v>
      </c>
      <c r="F595" s="47" t="str">
        <f>VLOOKUP(M595,Revistas!$B$2:$H$64092,3,FALSE)</f>
        <v>NO TIENE</v>
      </c>
      <c r="G595" s="47" t="str">
        <f>VLOOKUP(M595,Revistas!$B$2:$H$64092,4,FALSE)</f>
        <v>NO TIENE</v>
      </c>
      <c r="H595" s="47" t="str">
        <f>VLOOKUP(M595,Revistas!$B$2:$H$64092,5,FALSE)</f>
        <v>NO TIENE</v>
      </c>
      <c r="I595" s="47" t="str">
        <f>VLOOKUP(M595,Revistas!$B$2:$H$64092,6,FALSE)</f>
        <v>NO</v>
      </c>
      <c r="J595" s="47" t="s">
        <v>4100</v>
      </c>
      <c r="K595" s="47"/>
      <c r="L595" s="47" t="s">
        <v>361</v>
      </c>
      <c r="M595" s="47" t="s">
        <v>4101</v>
      </c>
      <c r="N595" s="47">
        <v>2016</v>
      </c>
      <c r="O595" s="47">
        <v>2016</v>
      </c>
      <c r="P595" s="47">
        <v>1408</v>
      </c>
      <c r="Q595" s="47"/>
      <c r="R595" s="47">
        <v>281</v>
      </c>
      <c r="S595" s="47">
        <v>292</v>
      </c>
    </row>
    <row r="596" spans="1:51">
      <c r="A596" s="23" t="s">
        <v>2454</v>
      </c>
      <c r="B596" s="23" t="s">
        <v>2455</v>
      </c>
      <c r="C596" s="23" t="s">
        <v>1323</v>
      </c>
      <c r="D596" s="47" t="s">
        <v>103</v>
      </c>
      <c r="E596" s="47">
        <f>VLOOKUP(M596,Revistas!$B$2:$H$64092,2,FALSE)</f>
        <v>4.085</v>
      </c>
      <c r="F596" s="47" t="str">
        <f>VLOOKUP(M596,Revistas!$B$2:$H$64092,3,FALSE)</f>
        <v>Q1</v>
      </c>
      <c r="G596" s="47" t="str">
        <f>VLOOKUP(M596,Revistas!$B$2:$H$64092,4,FALSE)</f>
        <v>UROLOGY &amp; NEPHROLOGY - SCIE;</v>
      </c>
      <c r="H596" s="47" t="str">
        <f>VLOOKUP(M596,Revistas!$B$2:$H$64092,5,FALSE)</f>
        <v>77/11</v>
      </c>
      <c r="I596" s="47" t="str">
        <f>VLOOKUP(M596,Revistas!$B$2:$H$64092,6,FALSE)</f>
        <v>NO</v>
      </c>
      <c r="J596" s="47" t="s">
        <v>2456</v>
      </c>
      <c r="K596" s="47"/>
      <c r="L596" s="47">
        <v>0</v>
      </c>
      <c r="M596" s="47" t="s">
        <v>1325</v>
      </c>
      <c r="N596" s="47" t="s">
        <v>206</v>
      </c>
      <c r="O596" s="47">
        <v>2016</v>
      </c>
      <c r="P596" s="47">
        <v>31</v>
      </c>
      <c r="Q596" s="47"/>
      <c r="R596" s="47">
        <v>108</v>
      </c>
      <c r="S596" s="47">
        <v>108</v>
      </c>
    </row>
    <row r="597" spans="1:51">
      <c r="A597" s="23" t="s">
        <v>2068</v>
      </c>
      <c r="B597" s="23" t="s">
        <v>2069</v>
      </c>
      <c r="C597" s="23" t="s">
        <v>2070</v>
      </c>
      <c r="D597" s="47" t="s">
        <v>103</v>
      </c>
      <c r="E597" s="47">
        <f>VLOOKUP(M597,Revistas!$B$2:$H$64092,2,FALSE)</f>
        <v>2.6749999999999998</v>
      </c>
      <c r="F597" s="47" t="str">
        <f>VLOOKUP(M597,Revistas!$B$2:$H$64092,3,FALSE)</f>
        <v>Q1</v>
      </c>
      <c r="G597" s="47" t="str">
        <f>VLOOKUP(M597,Revistas!$B$2:$H$64092,4,FALSE)</f>
        <v>DERMATOLOGY - SCIE</v>
      </c>
      <c r="H597" s="47" t="str">
        <f>VLOOKUP(M597,Revistas!$B$2:$H$64092,5,FALSE)</f>
        <v>61/11</v>
      </c>
      <c r="I597" s="47" t="str">
        <f>VLOOKUP(M597,Revistas!$B$2:$H$64092,6,FALSE)</f>
        <v>NO</v>
      </c>
      <c r="J597" s="47" t="s">
        <v>2071</v>
      </c>
      <c r="K597" s="47"/>
      <c r="L597" s="47">
        <v>0</v>
      </c>
      <c r="M597" s="47" t="s">
        <v>2072</v>
      </c>
      <c r="N597" s="47" t="s">
        <v>240</v>
      </c>
      <c r="O597" s="47">
        <v>2016</v>
      </c>
      <c r="P597" s="47">
        <v>25</v>
      </c>
      <c r="Q597" s="47"/>
      <c r="R597" s="47">
        <v>5</v>
      </c>
      <c r="S597" s="47">
        <v>5</v>
      </c>
    </row>
    <row r="598" spans="1:51">
      <c r="A598" s="23" t="s">
        <v>7682</v>
      </c>
      <c r="B598" s="23" t="s">
        <v>7683</v>
      </c>
      <c r="C598" s="23" t="s">
        <v>6214</v>
      </c>
      <c r="D598" s="47" t="s">
        <v>19</v>
      </c>
      <c r="E598" s="47" t="str">
        <f>VLOOKUP(M598,Revistas!$B$2:$H$64092,2,FALSE)</f>
        <v>NO TIENE</v>
      </c>
      <c r="F598" s="47" t="str">
        <f>VLOOKUP(M598,Revistas!$B$2:$H$64092,3,FALSE)</f>
        <v>NO TIENE</v>
      </c>
      <c r="G598" s="47" t="str">
        <f>VLOOKUP(M598,Revistas!$B$2:$H$64092,4,FALSE)</f>
        <v>NO TIENE</v>
      </c>
      <c r="H598" s="47" t="str">
        <f>VLOOKUP(M598,Revistas!$B$2:$H$64092,5,FALSE)</f>
        <v>NO TIENE</v>
      </c>
      <c r="I598" s="47" t="str">
        <f>VLOOKUP(M598,Revistas!$B$2:$H$64092,6,FALSE)</f>
        <v>NO</v>
      </c>
      <c r="J598" s="47" t="s">
        <v>7684</v>
      </c>
      <c r="K598" s="47" t="s">
        <v>7685</v>
      </c>
      <c r="L598" s="47">
        <v>0</v>
      </c>
      <c r="M598" s="47" t="s">
        <v>6215</v>
      </c>
      <c r="N598" s="47" t="s">
        <v>37</v>
      </c>
      <c r="O598" s="47">
        <v>2016</v>
      </c>
      <c r="P598" s="47">
        <v>4</v>
      </c>
      <c r="Q598" s="47">
        <v>1</v>
      </c>
      <c r="R598" s="47"/>
      <c r="S598" s="47" t="s">
        <v>7686</v>
      </c>
    </row>
    <row r="599" spans="1:51">
      <c r="A599" s="23" t="s">
        <v>1101</v>
      </c>
      <c r="B599" s="23" t="s">
        <v>1102</v>
      </c>
      <c r="C599" s="23" t="s">
        <v>1103</v>
      </c>
      <c r="D599" s="47" t="s">
        <v>19</v>
      </c>
      <c r="E599" s="47">
        <f>VLOOKUP(M599,Revistas!$B$2:$H$64092,2,FALSE)</f>
        <v>1.7849999999999999</v>
      </c>
      <c r="F599" s="47" t="str">
        <f>VLOOKUP(M599,Revistas!$B$2:$H$64092,3,FALSE)</f>
        <v>Q3</v>
      </c>
      <c r="G599" s="47" t="str">
        <f>VLOOKUP(M599,Revistas!$B$2:$H$64092,4,FALSE)</f>
        <v>CLINICAL NEUROLOGY - SCIE</v>
      </c>
      <c r="H599" s="47" t="str">
        <f>VLOOKUP(M599,Revistas!$B$2:$H$64092,5,FALSE)</f>
        <v>126/193</v>
      </c>
      <c r="I599" s="47" t="str">
        <f>VLOOKUP(M599,Revistas!$B$2:$H$64092,6,FALSE)</f>
        <v>NO</v>
      </c>
      <c r="J599" s="47" t="s">
        <v>1104</v>
      </c>
      <c r="K599" s="47" t="s">
        <v>1105</v>
      </c>
      <c r="L599" s="47">
        <v>1</v>
      </c>
      <c r="M599" s="47" t="s">
        <v>1106</v>
      </c>
      <c r="N599" s="47" t="s">
        <v>548</v>
      </c>
      <c r="O599" s="47">
        <v>2016</v>
      </c>
      <c r="P599" s="47">
        <v>38</v>
      </c>
      <c r="Q599" s="47">
        <v>10</v>
      </c>
      <c r="R599" s="47">
        <v>954</v>
      </c>
      <c r="S599" s="47">
        <v>958</v>
      </c>
      <c r="U599" s="29"/>
    </row>
    <row r="600" spans="1:51">
      <c r="A600" s="23" t="s">
        <v>2240</v>
      </c>
      <c r="B600" s="23" t="s">
        <v>2241</v>
      </c>
      <c r="C600" s="23" t="s">
        <v>2242</v>
      </c>
      <c r="D600" s="47" t="s">
        <v>19</v>
      </c>
      <c r="E600" s="47">
        <f>VLOOKUP(M600,Revistas!$B$2:$H$64092,2,FALSE)</f>
        <v>8.1210000000000004</v>
      </c>
      <c r="F600" s="47" t="str">
        <f>VLOOKUP(M600,Revistas!$B$2:$H$64092,3,FALSE)</f>
        <v>Q1</v>
      </c>
      <c r="G600" s="47" t="str">
        <f>VLOOKUP(M600,Revistas!$B$2:$H$64092,4,FALSE)</f>
        <v>RESPIRATORY SYSTEM - SCIE</v>
      </c>
      <c r="H600" s="47" t="str">
        <f>VLOOKUP(M600,Revistas!$B$2:$H$64092,5,FALSE)</f>
        <v>4 DE 58</v>
      </c>
      <c r="I600" s="47" t="str">
        <f>VLOOKUP(M600,Revistas!$B$2:$H$64092,6,FALSE)</f>
        <v>NO</v>
      </c>
      <c r="J600" s="47" t="s">
        <v>2243</v>
      </c>
      <c r="K600" s="47" t="s">
        <v>2244</v>
      </c>
      <c r="L600" s="47">
        <v>1</v>
      </c>
      <c r="M600" s="47" t="s">
        <v>2245</v>
      </c>
      <c r="N600" s="47" t="s">
        <v>75</v>
      </c>
      <c r="O600" s="47">
        <v>2016</v>
      </c>
      <c r="P600" s="47">
        <v>71</v>
      </c>
      <c r="Q600" s="47">
        <v>10</v>
      </c>
      <c r="R600" s="47">
        <v>899</v>
      </c>
      <c r="S600" s="47">
        <v>906</v>
      </c>
    </row>
    <row r="601" spans="1:51">
      <c r="A601" s="23" t="s">
        <v>2260</v>
      </c>
      <c r="B601" s="23" t="s">
        <v>2261</v>
      </c>
      <c r="C601" s="23" t="s">
        <v>2262</v>
      </c>
      <c r="D601" s="47" t="s">
        <v>19</v>
      </c>
      <c r="E601" s="47">
        <f>VLOOKUP(M601,Revistas!$B$2:$H$64092,2,FALSE)</f>
        <v>2.3290000000000002</v>
      </c>
      <c r="F601" s="47" t="str">
        <f>VLOOKUP(M601,Revistas!$B$2:$H$64092,3,FALSE)</f>
        <v>Q3</v>
      </c>
      <c r="G601" s="47" t="str">
        <f>VLOOKUP(M601,Revistas!$B$2:$H$64092,4,FALSE)</f>
        <v>RESPIRATORY SYSTEM - SCIE</v>
      </c>
      <c r="H601" s="47" t="str">
        <f>VLOOKUP(M601,Revistas!$B$2:$H$64092,5,FALSE)</f>
        <v>30/58</v>
      </c>
      <c r="I601" s="47" t="str">
        <f>VLOOKUP(M601,Revistas!$B$2:$H$64092,6,FALSE)</f>
        <v>NO</v>
      </c>
      <c r="J601" s="47" t="s">
        <v>2263</v>
      </c>
      <c r="K601" s="47" t="s">
        <v>2264</v>
      </c>
      <c r="L601" s="47">
        <v>0</v>
      </c>
      <c r="M601" s="47" t="s">
        <v>2265</v>
      </c>
      <c r="N601" s="48">
        <v>39264</v>
      </c>
      <c r="O601" s="47">
        <v>2016</v>
      </c>
      <c r="P601" s="47">
        <v>16</v>
      </c>
      <c r="Q601" s="47"/>
      <c r="R601" s="47"/>
      <c r="S601" s="47">
        <v>97</v>
      </c>
      <c r="U601" s="29"/>
    </row>
    <row r="602" spans="1:51">
      <c r="A602" s="23" t="s">
        <v>219</v>
      </c>
      <c r="B602" s="23" t="s">
        <v>220</v>
      </c>
      <c r="C602" s="23" t="s">
        <v>52</v>
      </c>
      <c r="D602" s="47" t="s">
        <v>19</v>
      </c>
      <c r="E602" s="47">
        <f>VLOOKUP(M602,Revistas!$B$2:$H$64092,2,FALSE)</f>
        <v>0.68400000000000005</v>
      </c>
      <c r="F602" s="47" t="str">
        <f>VLOOKUP(M602,Revistas!$B$2:$H$64092,3,FALSE)</f>
        <v>Q4</v>
      </c>
      <c r="G602" s="47" t="str">
        <f>VLOOKUP(M602,Revistas!$B$2:$H$64092,4,FALSE)</f>
        <v>CLINICAL NEUROLOGY - SCIE</v>
      </c>
      <c r="H602" s="47" t="str">
        <f>VLOOKUP(M602,Revistas!$B$2:$H$64092,5,FALSE)</f>
        <v>180/193</v>
      </c>
      <c r="I602" s="47" t="str">
        <f>VLOOKUP(M602,Revistas!$B$2:$H$64092,6,FALSE)</f>
        <v>NO</v>
      </c>
      <c r="J602" s="47" t="s">
        <v>221</v>
      </c>
      <c r="K602" s="47" t="s">
        <v>222</v>
      </c>
      <c r="L602" s="47">
        <v>2</v>
      </c>
      <c r="M602" s="47" t="s">
        <v>55</v>
      </c>
      <c r="N602" s="47" t="s">
        <v>223</v>
      </c>
      <c r="O602" s="47">
        <v>2016</v>
      </c>
      <c r="P602" s="47">
        <v>62</v>
      </c>
      <c r="Q602" s="47">
        <v>7</v>
      </c>
      <c r="R602" s="47">
        <v>303</v>
      </c>
      <c r="S602" s="47">
        <v>310</v>
      </c>
    </row>
    <row r="603" spans="1:51">
      <c r="A603" s="23" t="s">
        <v>3778</v>
      </c>
      <c r="B603" s="23" t="s">
        <v>3777</v>
      </c>
      <c r="C603" s="23" t="s">
        <v>3779</v>
      </c>
      <c r="D603" s="47" t="s">
        <v>19</v>
      </c>
      <c r="E603" s="47">
        <f>VLOOKUP(M603,Revistas!$B$2:$H$64092,2,FALSE)</f>
        <v>7.9320000000000004</v>
      </c>
      <c r="F603" s="47" t="str">
        <f>VLOOKUP(M603,Revistas!$B$2:$H$64092,3,FALSE)</f>
        <v>Q1</v>
      </c>
      <c r="G603" s="47" t="str">
        <f>VLOOKUP(M603,Revistas!$B$2:$H$64092,4,FALSE)</f>
        <v>ONCOLOGY - SCIE;</v>
      </c>
      <c r="H603" s="47" t="str">
        <f>VLOOKUP(M603,Revistas!$B$2:$H$64092,5,FALSE)</f>
        <v>15/213</v>
      </c>
      <c r="I603" s="47" t="str">
        <f>VLOOKUP(M603,Revistas!$B$2:$H$64092,6,FALSE)</f>
        <v>SI</v>
      </c>
      <c r="J603" s="47" t="s">
        <v>3781</v>
      </c>
      <c r="K603" s="47"/>
      <c r="L603" s="47"/>
      <c r="M603" s="47" t="s">
        <v>3441</v>
      </c>
      <c r="N603" s="47" t="s">
        <v>3780</v>
      </c>
      <c r="O603" s="47">
        <v>2016</v>
      </c>
      <c r="P603" s="47"/>
      <c r="Q603" s="47"/>
      <c r="R603" s="47"/>
      <c r="S603" s="47"/>
    </row>
    <row r="604" spans="1:51">
      <c r="A604" s="23" t="s">
        <v>7221</v>
      </c>
      <c r="B604" s="23" t="s">
        <v>7222</v>
      </c>
      <c r="C604" s="23" t="s">
        <v>4699</v>
      </c>
      <c r="D604" s="47" t="s">
        <v>103</v>
      </c>
      <c r="E604" s="47">
        <f>VLOOKUP(M604,Revistas!$B$2:$H$64092,2,FALSE)</f>
        <v>3.9420000000000002</v>
      </c>
      <c r="F604" s="47" t="str">
        <f>VLOOKUP(M604,Revistas!$B$2:$H$64092,3,FALSE)</f>
        <v>Q1</v>
      </c>
      <c r="G604" s="47" t="str">
        <f>VLOOKUP(M604,Revistas!$B$2:$H$64092,4,FALSE)</f>
        <v>PERIPHERAL VASCULAR DISEASE - SCIE</v>
      </c>
      <c r="H604" s="47" t="str">
        <f>VLOOKUP(M604,Revistas!$B$2:$H$64092,5,FALSE)</f>
        <v>63 DE 12</v>
      </c>
      <c r="I604" s="47" t="str">
        <f>VLOOKUP(M604,Revistas!$B$2:$H$64092,6,FALSE)</f>
        <v>NO</v>
      </c>
      <c r="J604" s="47" t="s">
        <v>7223</v>
      </c>
      <c r="K604" s="47"/>
      <c r="L604" s="47">
        <v>0</v>
      </c>
      <c r="M604" s="47" t="s">
        <v>4700</v>
      </c>
      <c r="N604" s="47" t="s">
        <v>99</v>
      </c>
      <c r="O604" s="47">
        <v>2016</v>
      </c>
      <c r="P604" s="47">
        <v>252</v>
      </c>
      <c r="Q604" s="47"/>
      <c r="R604" s="47" t="s">
        <v>7224</v>
      </c>
      <c r="S604" s="47" t="s">
        <v>7224</v>
      </c>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row>
    <row r="605" spans="1:51">
      <c r="A605" s="23" t="s">
        <v>3408</v>
      </c>
      <c r="B605" s="23" t="s">
        <v>3409</v>
      </c>
      <c r="C605" s="23" t="s">
        <v>3013</v>
      </c>
      <c r="D605" s="47" t="s">
        <v>103</v>
      </c>
      <c r="E605" s="47">
        <f>VLOOKUP(M605,Revistas!$B$2:$H$64092,2,FALSE)</f>
        <v>2.1160000000000001</v>
      </c>
      <c r="F605" s="47" t="str">
        <f>VLOOKUP(M605,Revistas!$B$2:$H$64092,3,FALSE)</f>
        <v>Q2</v>
      </c>
      <c r="G605" s="47" t="str">
        <f>VLOOKUP(M605,Revistas!$B$2:$H$64092,4,FALSE)</f>
        <v>OBSTETRICS &amp; GYNECOLOGY - SCIE;</v>
      </c>
      <c r="H605" s="47" t="str">
        <f>VLOOKUP(M605,Revistas!$B$2:$H$64092,5,FALSE)</f>
        <v>80/31</v>
      </c>
      <c r="I605" s="47" t="str">
        <f>VLOOKUP(M605,Revistas!$B$2:$H$64092,6,FALSE)</f>
        <v>NO</v>
      </c>
      <c r="J605" s="47" t="s">
        <v>3410</v>
      </c>
      <c r="K605" s="47"/>
      <c r="L605" s="47">
        <v>0</v>
      </c>
      <c r="M605" s="47" t="s">
        <v>3015</v>
      </c>
      <c r="N605" s="47" t="s">
        <v>75</v>
      </c>
      <c r="O605" s="47">
        <v>2016</v>
      </c>
      <c r="P605" s="47">
        <v>26</v>
      </c>
      <c r="Q605" s="47"/>
      <c r="R605" s="47">
        <v>19</v>
      </c>
      <c r="S605" s="47">
        <v>20</v>
      </c>
    </row>
    <row r="606" spans="1:51">
      <c r="A606" s="23" t="s">
        <v>3505</v>
      </c>
      <c r="B606" s="23" t="s">
        <v>3506</v>
      </c>
      <c r="C606" s="23" t="s">
        <v>3444</v>
      </c>
      <c r="D606" s="47" t="s">
        <v>103</v>
      </c>
      <c r="E606" s="47">
        <f>VLOOKUP(M606,Revistas!$B$2:$H$64092,2,FALSE)</f>
        <v>20.981999999999999</v>
      </c>
      <c r="F606" s="47" t="str">
        <f>VLOOKUP(M606,Revistas!$B$2:$H$64092,3,FALSE)</f>
        <v>Q1</v>
      </c>
      <c r="G606" s="47" t="str">
        <f>VLOOKUP(M606,Revistas!$B$2:$H$64092,4,FALSE)</f>
        <v>ONCOLOGY - SCIE</v>
      </c>
      <c r="H606" s="47" t="str">
        <f>VLOOKUP(M606,Revistas!$B$2:$H$64092,5,FALSE)</f>
        <v>5/213</v>
      </c>
      <c r="I606" s="47" t="str">
        <f>VLOOKUP(M606,Revistas!$B$2:$H$64092,6,FALSE)</f>
        <v>SI</v>
      </c>
      <c r="J606" s="47" t="s">
        <v>3507</v>
      </c>
      <c r="K606" s="47"/>
      <c r="L606" s="47">
        <v>0</v>
      </c>
      <c r="M606" s="47" t="s">
        <v>3447</v>
      </c>
      <c r="N606" s="48">
        <v>36923</v>
      </c>
      <c r="O606" s="47">
        <v>2016</v>
      </c>
      <c r="P606" s="47">
        <v>34</v>
      </c>
      <c r="Q606" s="47">
        <v>4</v>
      </c>
      <c r="R606" s="47"/>
      <c r="S606" s="47"/>
    </row>
    <row r="607" spans="1:51">
      <c r="A607" s="23" t="s">
        <v>3448</v>
      </c>
      <c r="B607" s="23" t="s">
        <v>3449</v>
      </c>
      <c r="C607" s="23" t="s">
        <v>3450</v>
      </c>
      <c r="D607" s="47" t="s">
        <v>19</v>
      </c>
      <c r="E607" s="47" t="str">
        <f>VLOOKUP(M607,Revistas!$B$2:$H$64092,2,FALSE)</f>
        <v>NO TIENE</v>
      </c>
      <c r="F607" s="47" t="str">
        <f>VLOOKUP(M607,Revistas!$B$2:$H$64092,3,FALSE)</f>
        <v>NO TIENE</v>
      </c>
      <c r="G607" s="47" t="str">
        <f>VLOOKUP(M607,Revistas!$B$2:$H$64092,4,FALSE)</f>
        <v>NO TIENE</v>
      </c>
      <c r="H607" s="47" t="str">
        <f>VLOOKUP(M607,Revistas!$B$2:$H$64092,5,FALSE)</f>
        <v>NO TIENE</v>
      </c>
      <c r="I607" s="47" t="str">
        <f>VLOOKUP(M607,Revistas!$B$2:$H$64092,6,FALSE)</f>
        <v>NO</v>
      </c>
      <c r="J607" s="47" t="s">
        <v>3451</v>
      </c>
      <c r="K607" s="47" t="s">
        <v>3452</v>
      </c>
      <c r="L607" s="47">
        <v>0</v>
      </c>
      <c r="M607" s="47" t="s">
        <v>3453</v>
      </c>
      <c r="N607" s="48">
        <v>47270</v>
      </c>
      <c r="O607" s="47">
        <v>2016</v>
      </c>
      <c r="P607" s="47">
        <v>6</v>
      </c>
      <c r="Q607" s="47"/>
      <c r="R607" s="47"/>
      <c r="S607" s="47">
        <v>10</v>
      </c>
      <c r="U607" s="29"/>
    </row>
    <row r="608" spans="1:51">
      <c r="A608" s="23" t="s">
        <v>2797</v>
      </c>
      <c r="B608" s="23" t="s">
        <v>2798</v>
      </c>
      <c r="C608" s="23" t="s">
        <v>1997</v>
      </c>
      <c r="D608" s="47" t="s">
        <v>103</v>
      </c>
      <c r="E608" s="47">
        <f>VLOOKUP(M608,Revistas!$B$2:$H$64092,2,FALSE)</f>
        <v>6.335</v>
      </c>
      <c r="F608" s="47" t="str">
        <f>VLOOKUP(M608,Revistas!$B$2:$H$64092,3,FALSE)</f>
        <v>Q1</v>
      </c>
      <c r="G608" s="47" t="str">
        <f>VLOOKUP(M608,Revistas!$B$2:$H$64092,4,FALSE)</f>
        <v>ALLERGY - SCIE;</v>
      </c>
      <c r="H608" s="47" t="str">
        <f>VLOOKUP(M608,Revistas!$B$2:$H$64092,5,FALSE)</f>
        <v>2 DE 25</v>
      </c>
      <c r="I608" s="47" t="str">
        <f>VLOOKUP(M608,Revistas!$B$2:$H$64092,6,FALSE)</f>
        <v>SI</v>
      </c>
      <c r="J608" s="47" t="s">
        <v>2799</v>
      </c>
      <c r="K608" s="47"/>
      <c r="L608" s="47">
        <v>0</v>
      </c>
      <c r="M608" s="47" t="s">
        <v>1999</v>
      </c>
      <c r="N608" s="47" t="s">
        <v>127</v>
      </c>
      <c r="O608" s="47">
        <v>2016</v>
      </c>
      <c r="P608" s="47">
        <v>71</v>
      </c>
      <c r="Q608" s="47"/>
      <c r="R608" s="47">
        <v>242</v>
      </c>
      <c r="S608" s="47">
        <v>242</v>
      </c>
    </row>
    <row r="609" spans="1:48">
      <c r="A609" s="23" t="s">
        <v>3199</v>
      </c>
      <c r="B609" s="23" t="s">
        <v>3200</v>
      </c>
      <c r="C609" s="23" t="s">
        <v>3201</v>
      </c>
      <c r="D609" s="47" t="s">
        <v>215</v>
      </c>
      <c r="E609" s="47">
        <f>VLOOKUP(M609,Revistas!$B$2:$H$64092,2,FALSE)</f>
        <v>5.0970000000000004</v>
      </c>
      <c r="F609" s="47" t="str">
        <f>VLOOKUP(M609,Revistas!$B$2:$H$64092,3,FALSE)</f>
        <v>Q1</v>
      </c>
      <c r="G609" s="47" t="str">
        <f>VLOOKUP(M609,Revistas!$B$2:$H$64092,4,FALSE)</f>
        <v>DERMATOLOGY - SCIE</v>
      </c>
      <c r="H609" s="47" t="str">
        <f>VLOOKUP(M609,Revistas!$B$2:$H$64092,5,FALSE)</f>
        <v>4 DE 61</v>
      </c>
      <c r="I609" s="47" t="str">
        <f>VLOOKUP(M609,Revistas!$B$2:$H$64092,6,FALSE)</f>
        <v>SI</v>
      </c>
      <c r="J609" s="47" t="s">
        <v>3202</v>
      </c>
      <c r="K609" s="47" t="s">
        <v>3203</v>
      </c>
      <c r="L609" s="47">
        <v>0</v>
      </c>
      <c r="M609" s="47" t="s">
        <v>3204</v>
      </c>
      <c r="N609" s="47" t="s">
        <v>37</v>
      </c>
      <c r="O609" s="47">
        <v>2016</v>
      </c>
      <c r="P609" s="47">
        <v>152</v>
      </c>
      <c r="Q609" s="47">
        <v>1</v>
      </c>
      <c r="R609" s="47">
        <v>109</v>
      </c>
      <c r="S609" s="47">
        <v>111</v>
      </c>
    </row>
    <row r="610" spans="1:48">
      <c r="A610" s="23" t="s">
        <v>183</v>
      </c>
      <c r="B610" s="23" t="s">
        <v>184</v>
      </c>
      <c r="C610" s="23" t="s">
        <v>185</v>
      </c>
      <c r="D610" s="47" t="s">
        <v>19</v>
      </c>
      <c r="E610" s="47">
        <f>VLOOKUP(M610,Revistas!$B$2:$H$64092,2,FALSE)</f>
        <v>4.3170000000000002</v>
      </c>
      <c r="F610" s="47" t="str">
        <f>VLOOKUP(M610,Revistas!$B$2:$H$64092,3,FALSE)</f>
        <v>Q1</v>
      </c>
      <c r="G610" s="47" t="str">
        <f>VLOOKUP(M610,Revistas!$B$2:$H$64092,4,FALSE)</f>
        <v>DERMATOLOGY - SCIE</v>
      </c>
      <c r="H610" s="47" t="str">
        <f>VLOOKUP(M610,Revistas!$B$2:$H$64092,5,FALSE)</f>
        <v>61/5</v>
      </c>
      <c r="I610" s="47" t="str">
        <f>VLOOKUP(M610,Revistas!$B$2:$H$64092,6,FALSE)</f>
        <v>SI</v>
      </c>
      <c r="J610" s="47" t="s">
        <v>186</v>
      </c>
      <c r="K610" s="47" t="s">
        <v>187</v>
      </c>
      <c r="L610" s="47">
        <v>0</v>
      </c>
      <c r="M610" s="47" t="s">
        <v>188</v>
      </c>
      <c r="N610" s="47" t="s">
        <v>189</v>
      </c>
      <c r="O610" s="47">
        <v>2016</v>
      </c>
      <c r="P610" s="47">
        <v>174</v>
      </c>
      <c r="Q610" s="47">
        <v>6</v>
      </c>
      <c r="R610" s="47">
        <v>1370</v>
      </c>
      <c r="S610" s="47">
        <v>1374</v>
      </c>
    </row>
    <row r="611" spans="1:48">
      <c r="A611" s="23" t="s">
        <v>2576</v>
      </c>
      <c r="B611" s="23" t="s">
        <v>2577</v>
      </c>
      <c r="C611" s="23" t="s">
        <v>927</v>
      </c>
      <c r="D611" s="47" t="s">
        <v>19</v>
      </c>
      <c r="E611" s="47">
        <f>VLOOKUP(M611,Revistas!$B$2:$H$64092,2,FALSE)</f>
        <v>1.647</v>
      </c>
      <c r="F611" s="47" t="str">
        <f>VLOOKUP(M611,Revistas!$B$2:$H$64092,3,FALSE)</f>
        <v>Q2</v>
      </c>
      <c r="G611" s="47" t="str">
        <f>VLOOKUP(M611,Revistas!$B$2:$H$64092,4,FALSE)</f>
        <v>PEDIATRICS - SCIE</v>
      </c>
      <c r="H611" s="47" t="str">
        <f>VLOOKUP(M611,Revistas!$B$2:$H$64092,5,FALSE)</f>
        <v>53/120</v>
      </c>
      <c r="I611" s="47" t="str">
        <f>VLOOKUP(M611,Revistas!$B$2:$H$64092,6,FALSE)</f>
        <v>NO</v>
      </c>
      <c r="J611" s="47" t="s">
        <v>2578</v>
      </c>
      <c r="K611" s="47" t="s">
        <v>2579</v>
      </c>
      <c r="L611" s="47">
        <v>0</v>
      </c>
      <c r="M611" s="47" t="s">
        <v>930</v>
      </c>
      <c r="N611" s="47" t="s">
        <v>153</v>
      </c>
      <c r="O611" s="47">
        <v>2016</v>
      </c>
      <c r="P611" s="47">
        <v>105</v>
      </c>
      <c r="Q611" s="47">
        <v>7</v>
      </c>
      <c r="R611" s="47" t="s">
        <v>2580</v>
      </c>
      <c r="S611" s="47" t="s">
        <v>2581</v>
      </c>
    </row>
    <row r="612" spans="1:48">
      <c r="A612" s="23" t="s">
        <v>23</v>
      </c>
      <c r="B612" s="23" t="s">
        <v>24</v>
      </c>
      <c r="C612" s="23" t="s">
        <v>25</v>
      </c>
      <c r="D612" s="47" t="s">
        <v>19</v>
      </c>
      <c r="E612" s="47">
        <f>VLOOKUP(M612,Revistas!$B$2:$H$64092,2,FALSE)</f>
        <v>1.65</v>
      </c>
      <c r="F612" s="47" t="str">
        <f>VLOOKUP(M612,Revistas!$B$2:$H$64092,3,FALSE)</f>
        <v>Q3</v>
      </c>
      <c r="G612" s="47" t="str">
        <f>VLOOKUP(M612,Revistas!$B$2:$H$64092,4,FALSE)</f>
        <v>PSYCHIATRY - SCIE</v>
      </c>
      <c r="H612" s="47" t="str">
        <f>VLOOKUP(M612,Revistas!$B$2:$H$64092,5,FALSE)</f>
        <v>94/142</v>
      </c>
      <c r="I612" s="47" t="str">
        <f>VLOOKUP(M612,Revistas!$B$2:$H$64092,6,FALSE)</f>
        <v>NO</v>
      </c>
      <c r="J612" s="47" t="s">
        <v>26</v>
      </c>
      <c r="K612" s="47" t="s">
        <v>27</v>
      </c>
      <c r="L612" s="47">
        <v>0</v>
      </c>
      <c r="M612" s="47" t="s">
        <v>28</v>
      </c>
      <c r="N612" s="47" t="s">
        <v>29</v>
      </c>
      <c r="O612" s="47">
        <v>2016</v>
      </c>
      <c r="P612" s="47">
        <v>9</v>
      </c>
      <c r="Q612" s="47">
        <v>1</v>
      </c>
      <c r="R612" s="47">
        <v>22</v>
      </c>
      <c r="S612" s="47">
        <v>30</v>
      </c>
    </row>
    <row r="613" spans="1:48">
      <c r="A613" s="23" t="s">
        <v>7661</v>
      </c>
      <c r="B613" s="23" t="s">
        <v>7662</v>
      </c>
      <c r="C613" s="23" t="s">
        <v>18</v>
      </c>
      <c r="D613" s="47" t="s">
        <v>19</v>
      </c>
      <c r="E613" s="47">
        <f>VLOOKUP(M613,Revistas!$B$2:$H$64092,2,FALSE)</f>
        <v>1.9019999999999999</v>
      </c>
      <c r="F613" s="47" t="str">
        <f>VLOOKUP(M613,Revistas!$B$2:$H$64092,3,FALSE)</f>
        <v>Q1</v>
      </c>
      <c r="G613" s="47" t="str">
        <f>VLOOKUP(M613,Revistas!$B$2:$H$64092,4,FALSE)</f>
        <v>SOCIAL SCIENCES, BIOMEDICAL - SSCI;</v>
      </c>
      <c r="H613" s="47" t="str">
        <f>VLOOKUP(M613,Revistas!$B$2:$H$64092,5,FALSE)</f>
        <v>39 DE 9</v>
      </c>
      <c r="I613" s="47" t="str">
        <f>VLOOKUP(M613,Revistas!$B$2:$H$64092,6,FALSE)</f>
        <v>NO</v>
      </c>
      <c r="J613" s="47" t="s">
        <v>7663</v>
      </c>
      <c r="K613" s="47" t="s">
        <v>7664</v>
      </c>
      <c r="L613" s="47">
        <v>1</v>
      </c>
      <c r="M613" s="47" t="s">
        <v>22</v>
      </c>
      <c r="N613" s="47" t="s">
        <v>1552</v>
      </c>
      <c r="O613" s="47">
        <v>2016</v>
      </c>
      <c r="P613" s="47">
        <v>28</v>
      </c>
      <c r="Q613" s="47">
        <v>1</v>
      </c>
      <c r="R613" s="47">
        <v>124</v>
      </c>
      <c r="S613" s="47">
        <v>130</v>
      </c>
    </row>
    <row r="614" spans="1:48">
      <c r="A614" s="23" t="s">
        <v>4210</v>
      </c>
      <c r="B614" s="23" t="s">
        <v>4211</v>
      </c>
      <c r="C614" s="23" t="s">
        <v>3326</v>
      </c>
      <c r="D614" s="47" t="s">
        <v>19</v>
      </c>
      <c r="E614" s="47">
        <f>VLOOKUP(M614,Revistas!$B$2:$H$64092,2,FALSE)</f>
        <v>1.0900000000000001</v>
      </c>
      <c r="F614" s="47" t="str">
        <f>VLOOKUP(M614,Revistas!$B$2:$H$64092,3,FALSE)</f>
        <v>Q3</v>
      </c>
      <c r="G614" s="47" t="str">
        <f>VLOOKUP(M614,Revistas!$B$2:$H$64092,4,FALSE)</f>
        <v>PEDIATRICS - SCIE;</v>
      </c>
      <c r="H614" s="47" t="str">
        <f>VLOOKUP(M614,Revistas!$B$2:$H$64092,5,FALSE)</f>
        <v>85/120</v>
      </c>
      <c r="I614" s="47" t="str">
        <f>VLOOKUP(M614,Revistas!$B$2:$H$64092,6,FALSE)</f>
        <v>NO</v>
      </c>
      <c r="J614" s="47" t="s">
        <v>4212</v>
      </c>
      <c r="K614" s="47" t="s">
        <v>4213</v>
      </c>
      <c r="L614" s="47">
        <v>0</v>
      </c>
      <c r="M614" s="47" t="s">
        <v>3329</v>
      </c>
      <c r="N614" s="47"/>
      <c r="O614" s="47">
        <v>2016</v>
      </c>
      <c r="P614" s="47">
        <v>33</v>
      </c>
      <c r="Q614" s="47" t="s">
        <v>7194</v>
      </c>
      <c r="R614" s="47">
        <v>441</v>
      </c>
      <c r="S614" s="47">
        <v>456</v>
      </c>
    </row>
    <row r="615" spans="1:48">
      <c r="A615" s="23" t="s">
        <v>2158</v>
      </c>
      <c r="B615" s="23" t="s">
        <v>2159</v>
      </c>
      <c r="C615" s="23" t="s">
        <v>2160</v>
      </c>
      <c r="D615" s="47" t="s">
        <v>19</v>
      </c>
      <c r="E615" s="47">
        <f>VLOOKUP(M615,Revistas!$B$2:$H$64092,2,FALSE)</f>
        <v>2.5870000000000002</v>
      </c>
      <c r="F615" s="47" t="str">
        <f>VLOOKUP(M615,Revistas!$B$2:$H$64092,3,FALSE)</f>
        <v>Q1</v>
      </c>
      <c r="G615" s="47" t="str">
        <f>VLOOKUP(M615,Revistas!$B$2:$H$64092,4,FALSE)</f>
        <v>PEDIATRICS - SCIE;</v>
      </c>
      <c r="H615" s="47" t="str">
        <f>VLOOKUP(M615,Revistas!$B$2:$H$64092,5,FALSE)</f>
        <v>22/120</v>
      </c>
      <c r="I615" s="47" t="str">
        <f>VLOOKUP(M615,Revistas!$B$2:$H$64092,6,FALSE)</f>
        <v>NO</v>
      </c>
      <c r="J615" s="47" t="s">
        <v>2161</v>
      </c>
      <c r="K615" s="47" t="s">
        <v>2162</v>
      </c>
      <c r="L615" s="47">
        <v>0</v>
      </c>
      <c r="M615" s="47" t="s">
        <v>2163</v>
      </c>
      <c r="N615" s="47" t="s">
        <v>153</v>
      </c>
      <c r="O615" s="47">
        <v>2016</v>
      </c>
      <c r="P615" s="47">
        <v>35</v>
      </c>
      <c r="Q615" s="47">
        <v>7</v>
      </c>
      <c r="R615" s="47">
        <v>794</v>
      </c>
      <c r="S615" s="47">
        <v>798</v>
      </c>
    </row>
    <row r="616" spans="1:48">
      <c r="A616" s="23" t="s">
        <v>3460</v>
      </c>
      <c r="B616" s="23" t="s">
        <v>3461</v>
      </c>
      <c r="C616" s="23" t="s">
        <v>481</v>
      </c>
      <c r="D616" s="47" t="s">
        <v>19</v>
      </c>
      <c r="E616" s="47">
        <f>VLOOKUP(M616,Revistas!$B$2:$H$64092,2,FALSE)</f>
        <v>5.008</v>
      </c>
      <c r="F616" s="47" t="str">
        <f>VLOOKUP(M616,Revistas!$B$2:$H$64092,3,FALSE)</f>
        <v>Q1</v>
      </c>
      <c r="G616" s="47" t="str">
        <f>VLOOKUP(M616,Revistas!$B$2:$H$64092,4,FALSE)</f>
        <v>CELL BIOLOGY - SCIE;</v>
      </c>
      <c r="H616" s="47" t="str">
        <f>VLOOKUP(M616,Revistas!$B$2:$H$64092,5,FALSE)</f>
        <v>43/187</v>
      </c>
      <c r="I616" s="47" t="str">
        <f>VLOOKUP(M616,Revistas!$B$2:$H$64092,6,FALSE)</f>
        <v>NO</v>
      </c>
      <c r="J616" s="47" t="s">
        <v>3462</v>
      </c>
      <c r="K616" s="47" t="s">
        <v>3463</v>
      </c>
      <c r="L616" s="47">
        <v>0</v>
      </c>
      <c r="M616" s="47" t="s">
        <v>484</v>
      </c>
      <c r="N616" s="47" t="s">
        <v>3464</v>
      </c>
      <c r="O616" s="47">
        <v>2016</v>
      </c>
      <c r="P616" s="47">
        <v>7</v>
      </c>
      <c r="Q616" s="47">
        <v>17</v>
      </c>
      <c r="R616" s="47">
        <v>24217</v>
      </c>
      <c r="S616" s="47">
        <v>24227</v>
      </c>
    </row>
    <row r="617" spans="1:48">
      <c r="A617" s="23" t="s">
        <v>755</v>
      </c>
      <c r="B617" s="23" t="s">
        <v>756</v>
      </c>
      <c r="C617" s="23" t="s">
        <v>757</v>
      </c>
      <c r="D617" s="47" t="s">
        <v>215</v>
      </c>
      <c r="E617" s="47">
        <f>VLOOKUP(M617,Revistas!$B$2:$H$64092,2,FALSE)</f>
        <v>4.0209999999999999</v>
      </c>
      <c r="F617" s="47" t="str">
        <f>VLOOKUP(M617,Revistas!$B$2:$H$64092,3,FALSE)</f>
        <v>Q2</v>
      </c>
      <c r="G617" s="47" t="str">
        <f>VLOOKUP(M617,Revistas!$B$2:$H$64092,4,FALSE)</f>
        <v>CARDIAC &amp; CARDIOVASCULAR SYSTEMS - SCIE</v>
      </c>
      <c r="H617" s="47" t="str">
        <f>VLOOKUP(M617,Revistas!$B$2:$H$64092,5,FALSE)</f>
        <v>32/124</v>
      </c>
      <c r="I617" s="47" t="str">
        <f>VLOOKUP(M617,Revistas!$B$2:$H$64092,6,FALSE)</f>
        <v>NO</v>
      </c>
      <c r="J617" s="47" t="s">
        <v>758</v>
      </c>
      <c r="K617" s="47" t="s">
        <v>759</v>
      </c>
      <c r="L617" s="47">
        <v>0</v>
      </c>
      <c r="M617" s="47" t="s">
        <v>760</v>
      </c>
      <c r="N617" s="48">
        <v>36951</v>
      </c>
      <c r="O617" s="47">
        <v>2016</v>
      </c>
      <c r="P617" s="47">
        <v>18</v>
      </c>
      <c r="Q617" s="47">
        <v>3</v>
      </c>
      <c r="R617" s="47">
        <v>468</v>
      </c>
      <c r="S617" s="47">
        <v>469</v>
      </c>
    </row>
    <row r="618" spans="1:48">
      <c r="A618" s="23" t="s">
        <v>1571</v>
      </c>
      <c r="B618" s="23" t="s">
        <v>1572</v>
      </c>
      <c r="C618" s="23" t="s">
        <v>1415</v>
      </c>
      <c r="D618" s="47" t="s">
        <v>19</v>
      </c>
      <c r="E618" s="47">
        <f>VLOOKUP(M618,Revistas!$B$2:$H$64092,2,FALSE)</f>
        <v>21.372</v>
      </c>
      <c r="F618" s="47" t="str">
        <f>VLOOKUP(M618,Revistas!$B$2:$H$64092,3,FALSE)</f>
        <v>Q1</v>
      </c>
      <c r="G618" s="47" t="str">
        <f>VLOOKUP(M618,Revistas!$B$2:$H$64092,4,FALSE)</f>
        <v>INFECTIOUS DISEASES - SCIE</v>
      </c>
      <c r="H618" s="47" t="str">
        <f>VLOOKUP(M618,Revistas!$B$2:$H$64092,5,FALSE)</f>
        <v>83/1</v>
      </c>
      <c r="I618" s="47" t="str">
        <f>VLOOKUP(M618,Revistas!$B$2:$H$64092,6,FALSE)</f>
        <v>SI</v>
      </c>
      <c r="J618" s="47" t="s">
        <v>1573</v>
      </c>
      <c r="K618" s="47" t="s">
        <v>1574</v>
      </c>
      <c r="L618" s="47">
        <v>31</v>
      </c>
      <c r="M618" s="47" t="s">
        <v>1418</v>
      </c>
      <c r="N618" s="47" t="s">
        <v>37</v>
      </c>
      <c r="O618" s="47">
        <v>2016</v>
      </c>
      <c r="P618" s="47">
        <v>16</v>
      </c>
      <c r="Q618" s="47">
        <v>1</v>
      </c>
      <c r="R618" s="47">
        <v>43</v>
      </c>
      <c r="S618" s="47">
        <v>52</v>
      </c>
    </row>
    <row r="619" spans="1:48">
      <c r="A619" s="23" t="s">
        <v>1691</v>
      </c>
      <c r="B619" s="23" t="s">
        <v>7164</v>
      </c>
      <c r="C619" s="23" t="s">
        <v>1589</v>
      </c>
      <c r="D619" s="47" t="s">
        <v>19</v>
      </c>
      <c r="E619" s="47">
        <f>VLOOKUP(M619,Revistas!$B$2:$H$64092,2,FALSE)</f>
        <v>1.53</v>
      </c>
      <c r="F619" s="47" t="str">
        <f>VLOOKUP(M619,Revistas!$B$2:$H$64092,3,FALSE)</f>
        <v>Q3</v>
      </c>
      <c r="G619" s="47" t="str">
        <f>VLOOKUP(M619,Revistas!$B$2:$H$64092,4,FALSE)</f>
        <v>INFECTIOUS DISEASES - SCIE;</v>
      </c>
      <c r="H619" s="47" t="str">
        <f>VLOOKUP(M619,Revistas!$B$2:$H$64092,5,FALSE)</f>
        <v>59/83</v>
      </c>
      <c r="I619" s="47" t="str">
        <f>VLOOKUP(M619,Revistas!$B$2:$H$64092,6,FALSE)</f>
        <v>NO</v>
      </c>
      <c r="J619" s="47" t="s">
        <v>1693</v>
      </c>
      <c r="K619" s="47"/>
      <c r="L619" s="47" t="s">
        <v>361</v>
      </c>
      <c r="M619" s="47" t="s">
        <v>36</v>
      </c>
      <c r="N619" s="47" t="s">
        <v>347</v>
      </c>
      <c r="O619" s="47">
        <v>2016</v>
      </c>
      <c r="P619" s="47" t="s">
        <v>1692</v>
      </c>
      <c r="Q619" s="47"/>
      <c r="R619" s="49">
        <v>42919</v>
      </c>
      <c r="S619" s="47"/>
    </row>
    <row r="620" spans="1:48">
      <c r="A620" s="23" t="s">
        <v>1221</v>
      </c>
      <c r="B620" s="23" t="s">
        <v>1222</v>
      </c>
      <c r="C620" s="23" t="s">
        <v>1180</v>
      </c>
      <c r="D620" s="47" t="s">
        <v>10</v>
      </c>
      <c r="E620" s="47">
        <f>VLOOKUP(M620,Revistas!$B$2:$H$64092,2,FALSE)</f>
        <v>2.544</v>
      </c>
      <c r="F620" s="47" t="str">
        <f>VLOOKUP(M620,Revistas!$B$2:$H$64092,3,FALSE)</f>
        <v>Q3</v>
      </c>
      <c r="G620" s="47" t="str">
        <f>VLOOKUP(M620,Revistas!$B$2:$H$64092,4,FALSE)</f>
        <v>HEMATOLOGY - SCIE</v>
      </c>
      <c r="H620" s="47" t="str">
        <f>VLOOKUP(M620,Revistas!$B$2:$H$64092,5,FALSE)</f>
        <v>39/70</v>
      </c>
      <c r="I620" s="47" t="str">
        <f>VLOOKUP(M620,Revistas!$B$2:$H$64092,6,FALSE)</f>
        <v>NO</v>
      </c>
      <c r="J620" s="47" t="s">
        <v>1223</v>
      </c>
      <c r="K620" s="47" t="s">
        <v>1224</v>
      </c>
      <c r="L620" s="47">
        <v>0</v>
      </c>
      <c r="M620" s="47" t="s">
        <v>1183</v>
      </c>
      <c r="N620" s="47" t="s">
        <v>206</v>
      </c>
      <c r="O620" s="47">
        <v>2016</v>
      </c>
      <c r="P620" s="47">
        <v>96</v>
      </c>
      <c r="Q620" s="47">
        <v>5</v>
      </c>
      <c r="R620" s="47">
        <v>461</v>
      </c>
      <c r="S620" s="47">
        <v>474</v>
      </c>
    </row>
    <row r="621" spans="1:48">
      <c r="A621" s="23" t="s">
        <v>350</v>
      </c>
      <c r="B621" s="23" t="s">
        <v>349</v>
      </c>
      <c r="C621" s="23" t="s">
        <v>341</v>
      </c>
      <c r="D621" s="47" t="s">
        <v>19</v>
      </c>
      <c r="E621" s="47" t="str">
        <f>VLOOKUP(M621,Revistas!$B$2:$H$64092,2,FALSE)</f>
        <v>NO TIENE</v>
      </c>
      <c r="F621" s="47" t="str">
        <f>VLOOKUP(M621,Revistas!$B$2:$H$64092,3,FALSE)</f>
        <v>NO TIENE</v>
      </c>
      <c r="G621" s="47" t="str">
        <f>VLOOKUP(M621,Revistas!$B$2:$H$64092,4,FALSE)</f>
        <v>NO TIENE</v>
      </c>
      <c r="H621" s="47" t="str">
        <f>VLOOKUP(M621,Revistas!$B$2:$H$64092,5,FALSE)</f>
        <v>NO TIENE</v>
      </c>
      <c r="I621" s="47" t="str">
        <f>VLOOKUP(M621,Revistas!$B$2:$H$64092,6,FALSE)</f>
        <v>NO</v>
      </c>
      <c r="J621" s="47" t="s">
        <v>351</v>
      </c>
      <c r="K621" s="47"/>
      <c r="L621" s="47" t="s">
        <v>361</v>
      </c>
      <c r="M621" s="47" t="s">
        <v>344</v>
      </c>
      <c r="N621" s="47" t="s">
        <v>347</v>
      </c>
      <c r="O621" s="47">
        <v>2016</v>
      </c>
      <c r="P621" s="47">
        <v>12</v>
      </c>
      <c r="Q621" s="47">
        <v>3</v>
      </c>
      <c r="R621" s="47">
        <v>216</v>
      </c>
      <c r="S621" s="47">
        <v>225</v>
      </c>
      <c r="AV621" s="22"/>
    </row>
    <row r="622" spans="1:48">
      <c r="A622" s="23" t="s">
        <v>3091</v>
      </c>
      <c r="B622" s="23" t="s">
        <v>3092</v>
      </c>
      <c r="C622" s="23" t="s">
        <v>3093</v>
      </c>
      <c r="D622" s="47" t="s">
        <v>19</v>
      </c>
      <c r="E622" s="47">
        <f>VLOOKUP(M622,Revistas!$B$2:$H$64092,2,FALSE)</f>
        <v>0.83</v>
      </c>
      <c r="F622" s="47" t="str">
        <f>VLOOKUP(M622,Revistas!$B$2:$H$64092,3,FALSE)</f>
        <v>Q4</v>
      </c>
      <c r="G622" s="47" t="str">
        <f>VLOOKUP(M622,Revistas!$B$2:$H$64092,4,FALSE)</f>
        <v>SURGERY - SCIE</v>
      </c>
      <c r="H622" s="47" t="str">
        <f>VLOOKUP(M622,Revistas!$B$2:$H$64092,5,FALSE)</f>
        <v>153/200</v>
      </c>
      <c r="I622" s="47" t="str">
        <f>VLOOKUP(M622,Revistas!$B$2:$H$64092,6,FALSE)</f>
        <v>NO</v>
      </c>
      <c r="J622" s="47" t="s">
        <v>3094</v>
      </c>
      <c r="K622" s="47" t="s">
        <v>3095</v>
      </c>
      <c r="L622" s="47">
        <v>0</v>
      </c>
      <c r="M622" s="47" t="s">
        <v>3096</v>
      </c>
      <c r="N622" s="47" t="s">
        <v>29</v>
      </c>
      <c r="O622" s="47">
        <v>2016</v>
      </c>
      <c r="P622" s="47">
        <v>12</v>
      </c>
      <c r="Q622" s="47">
        <v>1</v>
      </c>
      <c r="R622" s="47">
        <v>22</v>
      </c>
      <c r="S622" s="47">
        <v>25</v>
      </c>
    </row>
    <row r="623" spans="1:48">
      <c r="A623" s="23" t="s">
        <v>2283</v>
      </c>
      <c r="B623" s="23" t="s">
        <v>2284</v>
      </c>
      <c r="C623" s="23" t="s">
        <v>2285</v>
      </c>
      <c r="D623" s="47" t="s">
        <v>19</v>
      </c>
      <c r="E623" s="47">
        <f>VLOOKUP(M623,Revistas!$B$2:$H$64092,2,FALSE)</f>
        <v>1.6759999999999999</v>
      </c>
      <c r="F623" s="47" t="str">
        <f>VLOOKUP(M623,Revistas!$B$2:$H$64092,3,FALSE)</f>
        <v>Q3</v>
      </c>
      <c r="G623" s="47" t="str">
        <f>VLOOKUP(M623,Revistas!$B$2:$H$64092,4,FALSE)</f>
        <v>HEALTH CARE SCIENCES &amp; SERVICES - SCIE</v>
      </c>
      <c r="H623" s="47" t="str">
        <f>VLOOKUP(M623,Revistas!$B$2:$H$64092,5,FALSE)</f>
        <v>46/88</v>
      </c>
      <c r="I623" s="47" t="str">
        <f>VLOOKUP(M623,Revistas!$B$2:$H$64092,6,FALSE)</f>
        <v>NO</v>
      </c>
      <c r="J623" s="47" t="s">
        <v>2286</v>
      </c>
      <c r="K623" s="47" t="s">
        <v>2287</v>
      </c>
      <c r="L623" s="47">
        <v>0</v>
      </c>
      <c r="M623" s="47" t="s">
        <v>2288</v>
      </c>
      <c r="N623" s="48">
        <v>44621</v>
      </c>
      <c r="O623" s="47">
        <v>2016</v>
      </c>
      <c r="P623" s="47">
        <v>15</v>
      </c>
      <c r="Q623" s="47"/>
      <c r="R623" s="47"/>
      <c r="S623" s="47">
        <v>35</v>
      </c>
    </row>
    <row r="624" spans="1:48">
      <c r="A624" s="23" t="s">
        <v>2352</v>
      </c>
      <c r="B624" s="23" t="s">
        <v>2353</v>
      </c>
      <c r="C624" s="23" t="s">
        <v>2354</v>
      </c>
      <c r="D624" s="47" t="s">
        <v>19</v>
      </c>
      <c r="E624" s="47">
        <f>VLOOKUP(M624,Revistas!$B$2:$H$64092,2,FALSE)</f>
        <v>3.0459999999999998</v>
      </c>
      <c r="F624" s="47" t="str">
        <f>VLOOKUP(M624,Revistas!$B$2:$H$64092,3,FALSE)</f>
        <v>Q2</v>
      </c>
      <c r="G624" s="47" t="str">
        <f>VLOOKUP(M624,Revistas!$B$2:$H$64092,4,FALSE)</f>
        <v>RESPIRATORY SYSTEM - SCIE</v>
      </c>
      <c r="H624" s="47" t="str">
        <f>VLOOKUP(M624,Revistas!$B$2:$H$64092,5,FALSE)</f>
        <v>58/17</v>
      </c>
      <c r="I624" s="47" t="str">
        <f>VLOOKUP(M624,Revistas!$B$2:$H$64092,6,FALSE)</f>
        <v>NO</v>
      </c>
      <c r="J624" s="47" t="s">
        <v>2355</v>
      </c>
      <c r="K624" s="47" t="s">
        <v>2356</v>
      </c>
      <c r="L624" s="47">
        <v>2</v>
      </c>
      <c r="M624" s="47" t="s">
        <v>2357</v>
      </c>
      <c r="N624" s="47"/>
      <c r="O624" s="47">
        <v>2016</v>
      </c>
      <c r="P624" s="47">
        <v>11</v>
      </c>
      <c r="Q624" s="47"/>
      <c r="R624" s="47">
        <v>123</v>
      </c>
      <c r="S624" s="47">
        <v>132</v>
      </c>
    </row>
    <row r="625" spans="1:57">
      <c r="A625" s="23" t="s">
        <v>3381</v>
      </c>
      <c r="B625" s="23" t="s">
        <v>3382</v>
      </c>
      <c r="C625" s="23" t="s">
        <v>557</v>
      </c>
      <c r="D625" s="47" t="s">
        <v>19</v>
      </c>
      <c r="E625" s="47">
        <f>VLOOKUP(M625,Revistas!$B$2:$H$64092,2,FALSE)</f>
        <v>59.558</v>
      </c>
      <c r="F625" s="47" t="str">
        <f>VLOOKUP(M625,Revistas!$B$2:$H$64092,3,FALSE)</f>
        <v>Q1</v>
      </c>
      <c r="G625" s="47" t="str">
        <f>VLOOKUP(M625,Revistas!$B$2:$H$64092,4,FALSE)</f>
        <v>MEDICINE, GENERAL &amp; INTERNAL - SCIE</v>
      </c>
      <c r="H625" s="47" t="str">
        <f>VLOOKUP(M625,Revistas!$B$2:$H$64092,5,FALSE)</f>
        <v>1/155</v>
      </c>
      <c r="I625" s="47" t="str">
        <f>VLOOKUP(M625,Revistas!$B$2:$H$64092,6,FALSE)</f>
        <v>SI</v>
      </c>
      <c r="J625" s="47" t="s">
        <v>3383</v>
      </c>
      <c r="K625" s="47" t="s">
        <v>3384</v>
      </c>
      <c r="L625" s="47">
        <v>3</v>
      </c>
      <c r="M625" s="47" t="s">
        <v>560</v>
      </c>
      <c r="N625" s="47" t="s">
        <v>884</v>
      </c>
      <c r="O625" s="47">
        <v>2016</v>
      </c>
      <c r="P625" s="47">
        <v>375</v>
      </c>
      <c r="Q625" s="47">
        <v>22</v>
      </c>
      <c r="R625" s="47">
        <v>2154</v>
      </c>
      <c r="S625" s="47">
        <v>2164</v>
      </c>
      <c r="AV625" s="22">
        <v>42649</v>
      </c>
      <c r="AY625" s="21" t="s">
        <v>3352</v>
      </c>
    </row>
    <row r="626" spans="1:57">
      <c r="A626" s="23" t="s">
        <v>1990</v>
      </c>
      <c r="B626" s="23" t="s">
        <v>1991</v>
      </c>
      <c r="C626" s="23" t="s">
        <v>1992</v>
      </c>
      <c r="D626" s="47" t="s">
        <v>103</v>
      </c>
      <c r="E626" s="47">
        <f>VLOOKUP(M626,Revistas!$B$2:$H$64092,2,FALSE)</f>
        <v>2.9079999999999999</v>
      </c>
      <c r="F626" s="47" t="str">
        <f>VLOOKUP(M626,Revistas!$B$2:$H$64092,3,FALSE)</f>
        <v>Q2</v>
      </c>
      <c r="G626" s="47" t="str">
        <f>VLOOKUP(M626,Revistas!$B$2:$H$64092,4,FALSE)</f>
        <v>PHARMACOLOGY &amp; PHARMACY - SCIE</v>
      </c>
      <c r="H626" s="47" t="str">
        <f>VLOOKUP(M626,Revistas!$B$2:$H$64092,5,FALSE)</f>
        <v>82/255</v>
      </c>
      <c r="I626" s="47" t="str">
        <f>VLOOKUP(M626,Revistas!$B$2:$H$64092,6,FALSE)</f>
        <v>NO</v>
      </c>
      <c r="J626" s="47" t="s">
        <v>1993</v>
      </c>
      <c r="K626" s="47"/>
      <c r="L626" s="47">
        <v>0</v>
      </c>
      <c r="M626" s="47" t="s">
        <v>1994</v>
      </c>
      <c r="N626" s="47" t="s">
        <v>127</v>
      </c>
      <c r="O626" s="47">
        <v>2016</v>
      </c>
      <c r="P626" s="47">
        <v>25</v>
      </c>
      <c r="Q626" s="47"/>
      <c r="R626" s="47">
        <v>456</v>
      </c>
      <c r="S626" s="47">
        <v>457</v>
      </c>
    </row>
    <row r="627" spans="1:57">
      <c r="A627" s="23" t="s">
        <v>4230</v>
      </c>
      <c r="B627" s="23" t="s">
        <v>4231</v>
      </c>
      <c r="C627" s="23" t="s">
        <v>4232</v>
      </c>
      <c r="D627" s="47" t="s">
        <v>19</v>
      </c>
      <c r="E627" s="47">
        <f>VLOOKUP(M627,Revistas!$B$2:$H$64092,2,FALSE)</f>
        <v>2.173</v>
      </c>
      <c r="F627" s="47" t="str">
        <f>VLOOKUP(M627,Revistas!$B$2:$H$64092,3,FALSE)</f>
        <v>Q2</v>
      </c>
      <c r="G627" s="47" t="str">
        <f>VLOOKUP(M627,Revistas!$B$2:$H$64092,4,FALSE)</f>
        <v>BIOTECHNOLOGY &amp; APPLIED MICROBIOLOGY - SCIE;</v>
      </c>
      <c r="H627" s="47" t="str">
        <f>VLOOKUP(M627,Revistas!$B$2:$H$64092,5,FALSE)</f>
        <v>75/161</v>
      </c>
      <c r="I627" s="47" t="str">
        <f>VLOOKUP(M627,Revistas!$B$2:$H$64092,6,FALSE)</f>
        <v>NO</v>
      </c>
      <c r="J627" s="47" t="s">
        <v>4233</v>
      </c>
      <c r="K627" s="47" t="s">
        <v>4234</v>
      </c>
      <c r="L627" s="47">
        <v>0</v>
      </c>
      <c r="M627" s="47" t="s">
        <v>4235</v>
      </c>
      <c r="N627" s="47" t="s">
        <v>99</v>
      </c>
      <c r="O627" s="47">
        <v>2016</v>
      </c>
      <c r="P627" s="47">
        <v>69</v>
      </c>
      <c r="Q627" s="47">
        <v>9</v>
      </c>
      <c r="R627" s="47">
        <v>686</v>
      </c>
      <c r="S627" s="47">
        <v>688</v>
      </c>
    </row>
    <row r="628" spans="1:57">
      <c r="A628" s="23" t="s">
        <v>7501</v>
      </c>
      <c r="B628" s="23" t="s">
        <v>7502</v>
      </c>
      <c r="C628" s="23" t="s">
        <v>7503</v>
      </c>
      <c r="D628" s="47" t="s">
        <v>19</v>
      </c>
      <c r="E628" s="47">
        <f>VLOOKUP(M628,Revistas!$B$2:$H$64092,2,FALSE)</f>
        <v>1.0389999999999999</v>
      </c>
      <c r="F628" s="47" t="str">
        <f>VLOOKUP(M628,Revistas!$B$2:$H$64092,3,FALSE)</f>
        <v>Q3</v>
      </c>
      <c r="G628" s="47" t="str">
        <f>VLOOKUP(M628,Revistas!$B$2:$H$64092,4,FALSE)</f>
        <v>DENTISTRY, ORAL SURGERY &amp; MEDICINE - SCIE</v>
      </c>
      <c r="H628" s="47" t="str">
        <f>VLOOKUP(M628,Revistas!$B$2:$H$64092,5,FALSE)</f>
        <v>63/91</v>
      </c>
      <c r="I628" s="47" t="str">
        <f>VLOOKUP(M628,Revistas!$B$2:$H$64092,6,FALSE)</f>
        <v>NO</v>
      </c>
      <c r="J628" s="47" t="s">
        <v>7504</v>
      </c>
      <c r="K628" s="47" t="s">
        <v>7505</v>
      </c>
      <c r="L628" s="47">
        <v>1</v>
      </c>
      <c r="M628" s="47" t="s">
        <v>7506</v>
      </c>
      <c r="N628" s="47" t="s">
        <v>146</v>
      </c>
      <c r="O628" s="47">
        <v>2016</v>
      </c>
      <c r="P628" s="47">
        <v>36</v>
      </c>
      <c r="Q628" s="47">
        <v>4</v>
      </c>
      <c r="R628" s="47">
        <v>549</v>
      </c>
      <c r="S628" s="47">
        <v>556</v>
      </c>
    </row>
    <row r="629" spans="1:57">
      <c r="A629" s="23" t="s">
        <v>3411</v>
      </c>
      <c r="B629" s="23" t="s">
        <v>3412</v>
      </c>
      <c r="C629" s="23" t="s">
        <v>3076</v>
      </c>
      <c r="D629" s="47" t="s">
        <v>19</v>
      </c>
      <c r="E629" s="47">
        <f>VLOOKUP(M629,Revistas!$B$2:$H$64092,2,FALSE)</f>
        <v>4.1980000000000004</v>
      </c>
      <c r="F629" s="47" t="str">
        <f>VLOOKUP(M629,Revistas!$B$2:$H$64092,3,FALSE)</f>
        <v>Q1</v>
      </c>
      <c r="G629" s="47" t="str">
        <f>VLOOKUP(M629,Revistas!$B$2:$H$64092,4,FALSE)</f>
        <v>OBSTETRICS &amp; GYNECOLOGY - SCIE;</v>
      </c>
      <c r="H629" s="47" t="str">
        <f>VLOOKUP(M629,Revistas!$B$2:$H$64092,5,FALSE)</f>
        <v>80/7</v>
      </c>
      <c r="I629" s="47" t="str">
        <f>VLOOKUP(M629,Revistas!$B$2:$H$64092,6,FALSE)</f>
        <v>SI</v>
      </c>
      <c r="J629" s="47" t="s">
        <v>3413</v>
      </c>
      <c r="K629" s="47" t="s">
        <v>3414</v>
      </c>
      <c r="L629" s="47">
        <v>1</v>
      </c>
      <c r="M629" s="47" t="s">
        <v>3078</v>
      </c>
      <c r="N629" s="47" t="s">
        <v>75</v>
      </c>
      <c r="O629" s="47">
        <v>2016</v>
      </c>
      <c r="P629" s="47">
        <v>143</v>
      </c>
      <c r="Q629" s="47">
        <v>1</v>
      </c>
      <c r="R629" s="47">
        <v>27</v>
      </c>
      <c r="S629" s="47">
        <v>34</v>
      </c>
    </row>
    <row r="630" spans="1:57">
      <c r="A630" s="23" t="s">
        <v>996</v>
      </c>
      <c r="B630" s="23" t="s">
        <v>997</v>
      </c>
      <c r="C630" s="23" t="s">
        <v>998</v>
      </c>
      <c r="D630" s="47" t="s">
        <v>19</v>
      </c>
      <c r="E630" s="47">
        <f>VLOOKUP(M630,Revistas!$B$2:$H$64092,2,FALSE)</f>
        <v>0.60599999999999998</v>
      </c>
      <c r="F630" s="47" t="str">
        <f>VLOOKUP(M630,Revistas!$B$2:$H$64092,3,FALSE)</f>
        <v>Q4</v>
      </c>
      <c r="G630" s="47" t="str">
        <f>VLOOKUP(M630,Revistas!$B$2:$H$64092,4,FALSE)</f>
        <v>PUBLIC, ENVIRONMENTAL &amp; OCCUPATIONAL HEALTH - SSCI</v>
      </c>
      <c r="H630" s="47" t="str">
        <f>VLOOKUP(M630,Revistas!$B$2:$H$64092,5,FALSE)</f>
        <v>139/153</v>
      </c>
      <c r="I630" s="47" t="str">
        <f>VLOOKUP(M630,Revistas!$B$2:$H$64092,6,FALSE)</f>
        <v>NO</v>
      </c>
      <c r="J630" s="47" t="s">
        <v>999</v>
      </c>
      <c r="K630" s="47" t="s">
        <v>1000</v>
      </c>
      <c r="L630" s="47">
        <v>1</v>
      </c>
      <c r="M630" s="47" t="s">
        <v>1001</v>
      </c>
      <c r="N630" s="48">
        <v>39965</v>
      </c>
      <c r="O630" s="47">
        <v>2016</v>
      </c>
      <c r="P630" s="47">
        <v>90</v>
      </c>
      <c r="Q630" s="47"/>
      <c r="R630" s="47" t="s">
        <v>1002</v>
      </c>
      <c r="S630" s="47" t="s">
        <v>1003</v>
      </c>
    </row>
    <row r="631" spans="1:57">
      <c r="A631" s="23" t="s">
        <v>3282</v>
      </c>
      <c r="B631" s="23" t="s">
        <v>3283</v>
      </c>
      <c r="C631" s="23" t="s">
        <v>3241</v>
      </c>
      <c r="D631" s="47" t="s">
        <v>19</v>
      </c>
      <c r="E631" s="47">
        <f>VLOOKUP(M631,Revistas!$B$2:$H$64092,2,FALSE)</f>
        <v>2.0819999999999999</v>
      </c>
      <c r="F631" s="47" t="str">
        <f>VLOOKUP(M631,Revistas!$B$2:$H$64092,3,FALSE)</f>
        <v>Q3</v>
      </c>
      <c r="G631" s="47" t="str">
        <f>VLOOKUP(M631,Revistas!$B$2:$H$64092,4,FALSE)</f>
        <v>GENETICS &amp; HEREDITY - SCIE</v>
      </c>
      <c r="H631" s="47" t="str">
        <f>VLOOKUP(M631,Revistas!$B$2:$H$64092,5,FALSE)</f>
        <v>106/166</v>
      </c>
      <c r="I631" s="47" t="str">
        <f>VLOOKUP(M631,Revistas!$B$2:$H$64092,6,FALSE)</f>
        <v>NO</v>
      </c>
      <c r="J631" s="47" t="s">
        <v>3284</v>
      </c>
      <c r="K631" s="47" t="s">
        <v>3285</v>
      </c>
      <c r="L631" s="47">
        <v>0</v>
      </c>
      <c r="M631" s="47" t="s">
        <v>3244</v>
      </c>
      <c r="N631" s="47" t="s">
        <v>189</v>
      </c>
      <c r="O631" s="47">
        <v>2016</v>
      </c>
      <c r="P631" s="47">
        <v>170</v>
      </c>
      <c r="Q631" s="47">
        <v>6</v>
      </c>
      <c r="R631" s="47">
        <v>1595</v>
      </c>
      <c r="S631" s="47">
        <v>1599</v>
      </c>
    </row>
    <row r="632" spans="1:57">
      <c r="A632" s="23" t="s">
        <v>1559</v>
      </c>
      <c r="B632" s="23" t="s">
        <v>1560</v>
      </c>
      <c r="C632" s="23" t="s">
        <v>1486</v>
      </c>
      <c r="D632" s="47" t="s">
        <v>19</v>
      </c>
      <c r="E632" s="47">
        <f>VLOOKUP(M632,Revistas!$B$2:$H$64092,2,FALSE)</f>
        <v>9.9190000000000005</v>
      </c>
      <c r="F632" s="47" t="str">
        <f>VLOOKUP(M632,Revistas!$B$2:$H$64092,3,FALSE)</f>
        <v>Q1</v>
      </c>
      <c r="G632" s="47" t="str">
        <f>VLOOKUP(M632,Revistas!$B$2:$H$64092,4,FALSE)</f>
        <v>PHARMACOLOGY &amp; PHARMACY - SCIE;</v>
      </c>
      <c r="H632" s="47" t="str">
        <f>VLOOKUP(M632,Revistas!$B$2:$H$64092,5,FALSE)</f>
        <v>20/255</v>
      </c>
      <c r="I632" s="47" t="str">
        <f>VLOOKUP(M632,Revistas!$B$2:$H$64092,6,FALSE)</f>
        <v>SI</v>
      </c>
      <c r="J632" s="47" t="s">
        <v>1561</v>
      </c>
      <c r="K632" s="47" t="s">
        <v>1562</v>
      </c>
      <c r="L632" s="47">
        <v>1</v>
      </c>
      <c r="M632" s="47" t="s">
        <v>1489</v>
      </c>
      <c r="N632" s="47" t="s">
        <v>37</v>
      </c>
      <c r="O632" s="47">
        <v>2016</v>
      </c>
      <c r="P632" s="47">
        <v>71</v>
      </c>
      <c r="Q632" s="47">
        <v>1</v>
      </c>
      <c r="R632" s="47">
        <v>244</v>
      </c>
      <c r="S632" s="47">
        <v>250</v>
      </c>
      <c r="AZ632" s="29"/>
      <c r="BA632" s="29"/>
      <c r="BB632" s="29"/>
      <c r="BC632" s="29"/>
      <c r="BD632" s="29"/>
      <c r="BE632" s="29"/>
    </row>
    <row r="633" spans="1:57">
      <c r="A633" s="23" t="s">
        <v>1783</v>
      </c>
      <c r="B633" s="23" t="s">
        <v>1784</v>
      </c>
      <c r="C633" s="23" t="s">
        <v>1716</v>
      </c>
      <c r="D633" s="47" t="s">
        <v>215</v>
      </c>
      <c r="E633" s="47">
        <f>VLOOKUP(M633,Revistas!$B$2:$H$64092,2,FALSE)</f>
        <v>12.384</v>
      </c>
      <c r="F633" s="47" t="str">
        <f>VLOOKUP(M633,Revistas!$B$2:$H$64092,3,FALSE)</f>
        <v>Q1</v>
      </c>
      <c r="G633" s="47" t="str">
        <f>VLOOKUP(M633,Revistas!$B$2:$H$64092,4,FALSE)</f>
        <v>RHEUMATOLOGY - SCIE</v>
      </c>
      <c r="H633" s="47" t="str">
        <f>VLOOKUP(M633,Revistas!$B$2:$H$64092,5,FALSE)</f>
        <v>32/1</v>
      </c>
      <c r="I633" s="47" t="str">
        <f>VLOOKUP(M633,Revistas!$B$2:$H$64092,6,FALSE)</f>
        <v>SI</v>
      </c>
      <c r="J633" s="47" t="s">
        <v>1785</v>
      </c>
      <c r="K633" s="47" t="s">
        <v>1786</v>
      </c>
      <c r="L633" s="47">
        <v>5</v>
      </c>
      <c r="M633" s="47" t="s">
        <v>1719</v>
      </c>
      <c r="N633" s="47" t="s">
        <v>206</v>
      </c>
      <c r="O633" s="47">
        <v>2016</v>
      </c>
      <c r="P633" s="47">
        <v>75</v>
      </c>
      <c r="Q633" s="47">
        <v>5</v>
      </c>
      <c r="R633" s="47" t="s">
        <v>1787</v>
      </c>
      <c r="S633" s="47" t="s">
        <v>1787</v>
      </c>
      <c r="AZ633" s="29"/>
      <c r="BA633" s="29"/>
      <c r="BB633" s="29"/>
      <c r="BC633" s="29"/>
      <c r="BD633" s="29"/>
      <c r="BE633" s="29"/>
    </row>
    <row r="634" spans="1:57">
      <c r="A634" s="23" t="s">
        <v>2845</v>
      </c>
      <c r="B634" s="23" t="s">
        <v>2846</v>
      </c>
      <c r="C634" s="23" t="s">
        <v>1208</v>
      </c>
      <c r="D634" s="47" t="s">
        <v>103</v>
      </c>
      <c r="E634" s="47">
        <f>VLOOKUP(M634,Revistas!$B$2:$H$64092,2,FALSE)</f>
        <v>6.6710000000000003</v>
      </c>
      <c r="F634" s="47" t="str">
        <f>VLOOKUP(M634,Revistas!$B$2:$H$64092,3,FALSE)</f>
        <v>Q1</v>
      </c>
      <c r="G634" s="47" t="str">
        <f>VLOOKUP(M634,Revistas!$B$2:$H$64092,4,FALSE)</f>
        <v>HEMATOLOGY - SCIE</v>
      </c>
      <c r="H634" s="47" t="str">
        <f>VLOOKUP(M634,Revistas!$B$2:$H$64092,5,FALSE)</f>
        <v>70/4</v>
      </c>
      <c r="I634" s="47" t="str">
        <f>VLOOKUP(M634,Revistas!$B$2:$H$64092,6,FALSE)</f>
        <v>SI</v>
      </c>
      <c r="J634" s="47" t="s">
        <v>2847</v>
      </c>
      <c r="K634" s="47"/>
      <c r="L634" s="47">
        <v>0</v>
      </c>
      <c r="M634" s="47" t="s">
        <v>1210</v>
      </c>
      <c r="N634" s="47" t="s">
        <v>189</v>
      </c>
      <c r="O634" s="47">
        <v>2016</v>
      </c>
      <c r="P634" s="47">
        <v>101</v>
      </c>
      <c r="Q634" s="47"/>
      <c r="R634" s="47">
        <v>412</v>
      </c>
      <c r="S634" s="47">
        <v>413</v>
      </c>
    </row>
    <row r="635" spans="1:57">
      <c r="A635" s="23" t="s">
        <v>3884</v>
      </c>
      <c r="B635" s="23" t="s">
        <v>3883</v>
      </c>
      <c r="C635" s="23" t="s">
        <v>3886</v>
      </c>
      <c r="D635" s="47" t="s">
        <v>19</v>
      </c>
      <c r="E635" s="47">
        <f>VLOOKUP(M635,Revistas!$B$2:$H$64092,2,FALSE)</f>
        <v>2.8220000000000001</v>
      </c>
      <c r="F635" s="47" t="str">
        <f>VLOOKUP(M635,Revistas!$B$2:$H$64092,3,FALSE)</f>
        <v>Q1</v>
      </c>
      <c r="G635" s="47" t="str">
        <f>VLOOKUP(M635,Revistas!$B$2:$H$64092,4,FALSE)</f>
        <v>MEDICAL LABORATORY TECHNOLOGY - SCIE;</v>
      </c>
      <c r="H635" s="47" t="str">
        <f>VLOOKUP(M635,Revistas!$B$2:$H$64092,5,FALSE)</f>
        <v>6 DE 30</v>
      </c>
      <c r="I635" s="47" t="str">
        <f>VLOOKUP(M635,Revistas!$B$2:$H$64092,6,FALSE)</f>
        <v>NO</v>
      </c>
      <c r="J635" s="47" t="s">
        <v>3888</v>
      </c>
      <c r="K635" s="47"/>
      <c r="L635" s="47" t="s">
        <v>361</v>
      </c>
      <c r="M635" s="47" t="s">
        <v>3889</v>
      </c>
      <c r="N635" s="47" t="s">
        <v>3887</v>
      </c>
      <c r="O635" s="47">
        <v>2016</v>
      </c>
      <c r="P635" s="47"/>
      <c r="Q635" s="47"/>
      <c r="R635" s="47"/>
      <c r="S635" s="47"/>
    </row>
    <row r="636" spans="1:57">
      <c r="A636" s="23" t="s">
        <v>3884</v>
      </c>
      <c r="B636" s="23" t="s">
        <v>3883</v>
      </c>
      <c r="C636" s="23" t="s">
        <v>3885</v>
      </c>
      <c r="D636" s="47" t="s">
        <v>19</v>
      </c>
      <c r="E636" s="47">
        <f>VLOOKUP(M636,Revistas!$B$2:$H$64092,2,FALSE)</f>
        <v>2.8220000000000001</v>
      </c>
      <c r="F636" s="47" t="str">
        <f>VLOOKUP(M636,Revistas!$B$2:$H$64092,3,FALSE)</f>
        <v>Q1</v>
      </c>
      <c r="G636" s="47" t="str">
        <f>VLOOKUP(M636,Revistas!$B$2:$H$64092,4,FALSE)</f>
        <v>MEDICAL LABORATORY TECHNOLOGY - SCIE;</v>
      </c>
      <c r="H636" s="47" t="str">
        <f>VLOOKUP(M636,Revistas!$B$2:$H$64092,5,FALSE)</f>
        <v>6 DE 30</v>
      </c>
      <c r="I636" s="47" t="str">
        <f>VLOOKUP(M636,Revistas!$B$2:$H$64092,6,FALSE)</f>
        <v>NO</v>
      </c>
      <c r="J636" s="47" t="s">
        <v>3888</v>
      </c>
      <c r="K636" s="47"/>
      <c r="L636" s="47" t="s">
        <v>361</v>
      </c>
      <c r="M636" s="47" t="s">
        <v>3889</v>
      </c>
      <c r="N636" s="47" t="s">
        <v>3887</v>
      </c>
      <c r="O636" s="47">
        <v>2016</v>
      </c>
      <c r="P636" s="47"/>
      <c r="Q636" s="47"/>
      <c r="R636" s="47"/>
      <c r="S636" s="47"/>
    </row>
    <row r="637" spans="1:57">
      <c r="A637" s="23" t="s">
        <v>2837</v>
      </c>
      <c r="B637" s="23" t="s">
        <v>2838</v>
      </c>
      <c r="C637" s="23" t="s">
        <v>1626</v>
      </c>
      <c r="D637" s="47" t="s">
        <v>215</v>
      </c>
      <c r="E637" s="47">
        <f>VLOOKUP(M637,Revistas!$B$2:$H$64092,2,FALSE)</f>
        <v>1.7709999999999999</v>
      </c>
      <c r="F637" s="47" t="str">
        <f>VLOOKUP(M637,Revistas!$B$2:$H$64092,3,FALSE)</f>
        <v>Q3</v>
      </c>
      <c r="G637" s="47" t="str">
        <f>VLOOKUP(M637,Revistas!$B$2:$H$64092,4,FALSE)</f>
        <v>RESPIRATORY SYSTEM - SCIE</v>
      </c>
      <c r="H637" s="47" t="str">
        <f>VLOOKUP(M637,Revistas!$B$2:$H$64092,5,FALSE)</f>
        <v>41/58</v>
      </c>
      <c r="I637" s="47" t="str">
        <f>VLOOKUP(M637,Revistas!$B$2:$H$64092,6,FALSE)</f>
        <v>NO</v>
      </c>
      <c r="J637" s="47" t="s">
        <v>2839</v>
      </c>
      <c r="K637" s="47" t="s">
        <v>2840</v>
      </c>
      <c r="L637" s="47">
        <v>0</v>
      </c>
      <c r="M637" s="47" t="s">
        <v>1629</v>
      </c>
      <c r="N637" s="47" t="s">
        <v>127</v>
      </c>
      <c r="O637" s="47">
        <v>2016</v>
      </c>
      <c r="P637" s="47">
        <v>52</v>
      </c>
      <c r="Q637" s="47">
        <v>8</v>
      </c>
      <c r="R637" s="47">
        <v>449</v>
      </c>
      <c r="S637" s="47">
        <v>449</v>
      </c>
    </row>
    <row r="638" spans="1:57">
      <c r="A638" s="23" t="s">
        <v>1348</v>
      </c>
      <c r="B638" s="23" t="s">
        <v>1347</v>
      </c>
      <c r="C638" s="23" t="s">
        <v>1349</v>
      </c>
      <c r="D638" s="47" t="s">
        <v>19</v>
      </c>
      <c r="E638" s="47">
        <f>VLOOKUP(M638,Revistas!$B$2:$H$64092,2,FALSE)</f>
        <v>5.016</v>
      </c>
      <c r="F638" s="47" t="str">
        <f>VLOOKUP(M638,Revistas!$B$2:$H$64092,3,FALSE)</f>
        <v>Q1</v>
      </c>
      <c r="G638" s="47" t="str">
        <f>VLOOKUP(M638,Revistas!$B$2:$H$64092,4,FALSE)</f>
        <v>MEDICINE, RESEARCH &amp; EXPERIMENTAL - SCIE</v>
      </c>
      <c r="H638" s="47" t="str">
        <f>VLOOKUP(M638,Revistas!$B$2:$H$64092,5,FALSE)</f>
        <v>16/124</v>
      </c>
      <c r="I638" s="47" t="str">
        <f>VLOOKUP(M638,Revistas!$B$2:$H$64092,6,FALSE)</f>
        <v>NO</v>
      </c>
      <c r="J638" s="47" t="s">
        <v>1351</v>
      </c>
      <c r="K638" s="47"/>
      <c r="L638" s="47" t="s">
        <v>361</v>
      </c>
      <c r="M638" s="47" t="s">
        <v>1352</v>
      </c>
      <c r="N638" s="47" t="s">
        <v>1350</v>
      </c>
      <c r="O638" s="47">
        <v>2016</v>
      </c>
      <c r="P638" s="47">
        <v>130</v>
      </c>
      <c r="Q638" s="47">
        <v>20</v>
      </c>
      <c r="R638" s="47">
        <v>1823</v>
      </c>
      <c r="S638" s="47">
        <v>1836</v>
      </c>
      <c r="T638" s="29"/>
    </row>
    <row r="639" spans="1:57">
      <c r="A639" s="23" t="s">
        <v>1669</v>
      </c>
      <c r="B639" s="23" t="s">
        <v>1670</v>
      </c>
      <c r="C639" s="23" t="s">
        <v>1671</v>
      </c>
      <c r="D639" s="47" t="s">
        <v>458</v>
      </c>
      <c r="E639" s="47">
        <f>VLOOKUP(M639,Revistas!$B$2:$H$64092,2,FALSE)</f>
        <v>5.4180000000000001</v>
      </c>
      <c r="F639" s="47" t="str">
        <f>VLOOKUP(M639,Revistas!$B$2:$H$64092,3,FALSE)</f>
        <v>Q1</v>
      </c>
      <c r="G639" s="47" t="str">
        <f>VLOOKUP(M639,Revistas!$B$2:$H$64092,4,FALSE)</f>
        <v>INFECTIOUS DISEASES - SCIE;</v>
      </c>
      <c r="H639" s="47" t="str">
        <f>VLOOKUP(M639,Revistas!$B$2:$H$64092,5,FALSE)</f>
        <v>83/8</v>
      </c>
      <c r="I639" s="47" t="str">
        <f>VLOOKUP(M639,Revistas!$B$2:$H$64092,6,FALSE)</f>
        <v>SI</v>
      </c>
      <c r="J639" s="47"/>
      <c r="K639" s="47"/>
      <c r="L639" s="47">
        <v>0</v>
      </c>
      <c r="M639" s="47" t="s">
        <v>1672</v>
      </c>
      <c r="N639" s="47"/>
      <c r="O639" s="47">
        <v>2016</v>
      </c>
      <c r="P639" s="47">
        <v>7</v>
      </c>
      <c r="Q639" s="47">
        <v>4</v>
      </c>
      <c r="R639" s="47">
        <v>491</v>
      </c>
      <c r="S639" s="47">
        <v>491</v>
      </c>
      <c r="T639" s="29"/>
    </row>
    <row r="640" spans="1:57">
      <c r="A640" s="23" t="s">
        <v>1893</v>
      </c>
      <c r="B640" s="23" t="s">
        <v>1894</v>
      </c>
      <c r="C640" s="23" t="s">
        <v>1895</v>
      </c>
      <c r="D640" s="47" t="s">
        <v>19</v>
      </c>
      <c r="E640" s="47">
        <f>VLOOKUP(M640,Revistas!$B$2:$H$64092,2,FALSE)</f>
        <v>4.2370000000000001</v>
      </c>
      <c r="F640" s="47" t="str">
        <f>VLOOKUP(M640,Revistas!$B$2:$H$64092,3,FALSE)</f>
        <v>Q1</v>
      </c>
      <c r="G640" s="47" t="str">
        <f>VLOOKUP(M640,Revistas!$B$2:$H$64092,4,FALSE)</f>
        <v>BIOCHEMISTRY &amp; MOLECULAR BIOLOGY - SCIE</v>
      </c>
      <c r="H640" s="47" t="str">
        <f>VLOOKUP(M640,Revistas!$B$2:$H$64092,5,FALSE)</f>
        <v>72/289</v>
      </c>
      <c r="I640" s="47" t="str">
        <f>VLOOKUP(M640,Revistas!$B$2:$H$64092,6,FALSE)</f>
        <v>NO</v>
      </c>
      <c r="J640" s="47" t="s">
        <v>1896</v>
      </c>
      <c r="K640" s="47" t="s">
        <v>1897</v>
      </c>
      <c r="L640" s="47">
        <v>1</v>
      </c>
      <c r="M640" s="47" t="s">
        <v>1898</v>
      </c>
      <c r="N640" s="47" t="s">
        <v>462</v>
      </c>
      <c r="O640" s="47">
        <v>2016</v>
      </c>
      <c r="P640" s="47">
        <v>283</v>
      </c>
      <c r="Q640" s="47">
        <v>7</v>
      </c>
      <c r="R640" s="47">
        <v>1300</v>
      </c>
      <c r="S640" s="47">
        <v>1310</v>
      </c>
      <c r="T640" s="29"/>
    </row>
    <row r="641" spans="1:44">
      <c r="A641" s="23" t="s">
        <v>2870</v>
      </c>
      <c r="B641" s="23" t="s">
        <v>2871</v>
      </c>
      <c r="C641" s="23" t="s">
        <v>2872</v>
      </c>
      <c r="D641" s="47" t="s">
        <v>19</v>
      </c>
      <c r="E641" s="47">
        <f>VLOOKUP(M641,Revistas!$B$2:$H$64092,2,FALSE)</f>
        <v>1.446</v>
      </c>
      <c r="F641" s="47" t="str">
        <f>VLOOKUP(M641,Revistas!$B$2:$H$64092,3,FALSE)</f>
        <v>Q3</v>
      </c>
      <c r="G641" s="47" t="str">
        <f>VLOOKUP(M641,Revistas!$B$2:$H$64092,4,FALSE)</f>
        <v>PUBLIC, ENVIRONMENTAL &amp; OCCUPATIONAL HEALTH - SCIE</v>
      </c>
      <c r="H641" s="47" t="str">
        <f>VLOOKUP(M641,Revistas!$B$2:$H$64092,5,FALSE)</f>
        <v>108/173</v>
      </c>
      <c r="I641" s="47" t="str">
        <f>VLOOKUP(M641,Revistas!$B$2:$H$64092,6,FALSE)</f>
        <v>NO</v>
      </c>
      <c r="J641" s="47" t="s">
        <v>2873</v>
      </c>
      <c r="K641" s="47" t="s">
        <v>2874</v>
      </c>
      <c r="L641" s="47">
        <v>0</v>
      </c>
      <c r="M641" s="47" t="s">
        <v>2875</v>
      </c>
      <c r="N641" s="47" t="s">
        <v>206</v>
      </c>
      <c r="O641" s="47">
        <v>2016</v>
      </c>
      <c r="P641" s="47">
        <v>58</v>
      </c>
      <c r="Q641" s="47">
        <v>3</v>
      </c>
      <c r="R641" s="47">
        <v>310</v>
      </c>
      <c r="S641" s="47">
        <v>313</v>
      </c>
      <c r="T641" s="29"/>
    </row>
    <row r="642" spans="1:44">
      <c r="A642" s="23" t="s">
        <v>3765</v>
      </c>
      <c r="B642" s="23" t="s">
        <v>3766</v>
      </c>
      <c r="C642" s="23" t="s">
        <v>2199</v>
      </c>
      <c r="D642" s="47" t="s">
        <v>103</v>
      </c>
      <c r="E642" s="47">
        <f>VLOOKUP(M642,Revistas!$B$2:$H$64092,2,FALSE)</f>
        <v>8.5559999999999992</v>
      </c>
      <c r="F642" s="47" t="str">
        <f>VLOOKUP(M642,Revistas!$B$2:$H$64092,3,FALSE)</f>
        <v>Q1</v>
      </c>
      <c r="G642" s="47" t="str">
        <f>VLOOKUP(M642,Revistas!$B$2:$H$64092,4,FALSE)</f>
        <v>ONCOLOGY - SCIE</v>
      </c>
      <c r="H642" s="47" t="str">
        <f>VLOOKUP(M642,Revistas!$B$2:$H$64092,5,FALSE)</f>
        <v>13/213</v>
      </c>
      <c r="I642" s="47" t="str">
        <f>VLOOKUP(M642,Revistas!$B$2:$H$64092,6,FALSE)</f>
        <v>SI</v>
      </c>
      <c r="J642" s="47"/>
      <c r="K642" s="47"/>
      <c r="L642" s="47">
        <v>0</v>
      </c>
      <c r="M642" s="47" t="s">
        <v>2201</v>
      </c>
      <c r="N642" s="47" t="s">
        <v>153</v>
      </c>
      <c r="O642" s="47">
        <v>2016</v>
      </c>
      <c r="P642" s="47">
        <v>76</v>
      </c>
      <c r="Q642" s="47"/>
      <c r="R642" s="47"/>
      <c r="S642" s="47"/>
      <c r="T642" s="29"/>
    </row>
    <row r="643" spans="1:44">
      <c r="A643" s="23" t="s">
        <v>422</v>
      </c>
      <c r="B643" s="23" t="s">
        <v>423</v>
      </c>
      <c r="C643" s="23" t="s">
        <v>414</v>
      </c>
      <c r="D643" s="47" t="s">
        <v>19</v>
      </c>
      <c r="E643" s="47">
        <f>VLOOKUP(M643,Revistas!$B$2:$H$64092,2,FALSE)</f>
        <v>5.1580000000000004</v>
      </c>
      <c r="F643" s="47" t="str">
        <f>VLOOKUP(M643,Revistas!$B$2:$H$64092,3,FALSE)</f>
        <v>Q1</v>
      </c>
      <c r="G643" s="47" t="str">
        <f>VLOOKUP(M643,Revistas!$B$2:$H$64092,4,FALSE)</f>
        <v>BIOCHEMISTRY &amp; MOLECULAR BIOLOGY - SCIE;</v>
      </c>
      <c r="H643" s="47" t="str">
        <f>VLOOKUP(M643,Revistas!$B$2:$H$64092,5,FALSE)</f>
        <v>49/289</v>
      </c>
      <c r="I643" s="47" t="str">
        <f>VLOOKUP(M643,Revistas!$B$2:$H$64092,6,FALSE)</f>
        <v>NO</v>
      </c>
      <c r="J643" s="47" t="s">
        <v>424</v>
      </c>
      <c r="K643" s="47" t="s">
        <v>425</v>
      </c>
      <c r="L643" s="47">
        <v>0</v>
      </c>
      <c r="M643" s="47" t="s">
        <v>417</v>
      </c>
      <c r="N643" s="47" t="s">
        <v>99</v>
      </c>
      <c r="O643" s="47">
        <v>2016</v>
      </c>
      <c r="P643" s="47">
        <v>1862</v>
      </c>
      <c r="Q643" s="47">
        <v>9</v>
      </c>
      <c r="R643" s="47">
        <v>1710</v>
      </c>
      <c r="S643" s="47">
        <v>1723</v>
      </c>
      <c r="T643" s="29"/>
    </row>
    <row r="644" spans="1:44">
      <c r="A644" s="23" t="s">
        <v>4033</v>
      </c>
      <c r="B644" s="23" t="s">
        <v>4034</v>
      </c>
      <c r="C644" s="23" t="s">
        <v>4035</v>
      </c>
      <c r="D644" s="47" t="s">
        <v>19</v>
      </c>
      <c r="E644" s="47">
        <f>VLOOKUP(M644,Revistas!$B$2:$H$64092,2,FALSE)</f>
        <v>3.9729999999999999</v>
      </c>
      <c r="F644" s="47" t="str">
        <f>VLOOKUP(M644,Revistas!$B$2:$H$64092,3,FALSE)</f>
        <v>Q1</v>
      </c>
      <c r="G644" s="47" t="str">
        <f>VLOOKUP(M644,Revistas!$B$2:$H$64092,4,FALSE)</f>
        <v>FOOD SCIENCE &amp; TECHNOLOGY - SCIE</v>
      </c>
      <c r="H644" s="47" t="str">
        <f>VLOOKUP(M644,Revistas!$B$2:$H$64092,5,FALSE)</f>
        <v>8/125</v>
      </c>
      <c r="I644" s="47" t="str">
        <f>VLOOKUP(M644,Revistas!$B$2:$H$64092,6,FALSE)</f>
        <v>SI</v>
      </c>
      <c r="J644" s="47" t="s">
        <v>4036</v>
      </c>
      <c r="K644" s="47" t="s">
        <v>4037</v>
      </c>
      <c r="L644" s="47">
        <v>2</v>
      </c>
      <c r="M644" s="47" t="s">
        <v>4038</v>
      </c>
      <c r="N644" s="47" t="s">
        <v>15</v>
      </c>
      <c r="O644" s="47">
        <v>2016</v>
      </c>
      <c r="P644" s="47">
        <v>21</v>
      </c>
      <c r="Q644" s="47"/>
      <c r="R644" s="47">
        <v>1</v>
      </c>
      <c r="S644" s="47">
        <v>9</v>
      </c>
      <c r="T644" s="29"/>
    </row>
    <row r="645" spans="1:44">
      <c r="A645" s="23" t="s">
        <v>4168</v>
      </c>
      <c r="B645" s="23" t="s">
        <v>4169</v>
      </c>
      <c r="C645" s="23" t="s">
        <v>4170</v>
      </c>
      <c r="D645" s="47" t="s">
        <v>19</v>
      </c>
      <c r="E645" s="47">
        <f>VLOOKUP(M645,Revistas!$B$2:$H$64092,2,FALSE)</f>
        <v>2.9169999999999998</v>
      </c>
      <c r="F645" s="47" t="str">
        <f>VLOOKUP(M645,Revistas!$B$2:$H$64092,3,FALSE)</f>
        <v>Q1</v>
      </c>
      <c r="G645" s="47" t="str">
        <f>VLOOKUP(M645,Revistas!$B$2:$H$64092,4,FALSE)</f>
        <v>EMERGENCY MEDICINE - SCIE</v>
      </c>
      <c r="H645" s="47" t="str">
        <f>VLOOKUP(M645,Revistas!$B$2:$H$64092,5,FALSE)</f>
        <v>24 DE 3</v>
      </c>
      <c r="I645" s="47" t="str">
        <f>VLOOKUP(M645,Revistas!$B$2:$H$64092,6,FALSE)</f>
        <v>NO</v>
      </c>
      <c r="J645" s="47" t="s">
        <v>4171</v>
      </c>
      <c r="K645" s="47" t="s">
        <v>4172</v>
      </c>
      <c r="L645" s="47">
        <v>0</v>
      </c>
      <c r="M645" s="47" t="s">
        <v>4173</v>
      </c>
      <c r="N645" s="47" t="s">
        <v>75</v>
      </c>
      <c r="O645" s="47">
        <v>2016</v>
      </c>
      <c r="P645" s="47">
        <v>28</v>
      </c>
      <c r="Q645" s="47">
        <v>5</v>
      </c>
      <c r="R645" s="47">
        <v>305</v>
      </c>
      <c r="S645" s="47">
        <v>312</v>
      </c>
    </row>
    <row r="646" spans="1:44">
      <c r="A646" s="23" t="s">
        <v>1286</v>
      </c>
      <c r="B646" s="23" t="s">
        <v>1285</v>
      </c>
      <c r="C646" s="23" t="s">
        <v>1169</v>
      </c>
      <c r="D646" s="47" t="s">
        <v>19</v>
      </c>
      <c r="E646" s="47">
        <f>VLOOKUP(M646,Revistas!$B$2:$H$64092,2,FALSE)</f>
        <v>2.673</v>
      </c>
      <c r="F646" s="47" t="str">
        <f>VLOOKUP(M646,Revistas!$B$2:$H$64092,3,FALSE)</f>
        <v>Q2</v>
      </c>
      <c r="G646" s="47" t="str">
        <f>VLOOKUP(M646,Revistas!$B$2:$H$64092,4,FALSE)</f>
        <v>HEMATOLOGY - SCIE</v>
      </c>
      <c r="H646" s="47" t="str">
        <f>VLOOKUP(M646,Revistas!$B$2:$H$64092,5,FALSE)</f>
        <v>35/70</v>
      </c>
      <c r="I646" s="47" t="str">
        <f>VLOOKUP(M646,Revistas!$B$2:$H$64092,6,FALSE)</f>
        <v>NO</v>
      </c>
      <c r="J646" s="47" t="s">
        <v>1289</v>
      </c>
      <c r="K646" s="47"/>
      <c r="L646" s="47" t="s">
        <v>361</v>
      </c>
      <c r="M646" s="47" t="s">
        <v>1173</v>
      </c>
      <c r="N646" s="47" t="s">
        <v>1288</v>
      </c>
      <c r="O646" s="47">
        <v>2016</v>
      </c>
      <c r="P646" s="47"/>
      <c r="Q646" s="47"/>
      <c r="R646" s="47"/>
      <c r="S646" s="47"/>
      <c r="AR646" s="22"/>
    </row>
    <row r="647" spans="1:44">
      <c r="A647" s="23" t="s">
        <v>1197</v>
      </c>
      <c r="B647" s="23" t="s">
        <v>1198</v>
      </c>
      <c r="C647" s="23" t="s">
        <v>1169</v>
      </c>
      <c r="D647" s="47" t="s">
        <v>103</v>
      </c>
      <c r="E647" s="47">
        <f>VLOOKUP(M647,Revistas!$B$2:$H$64092,2,FALSE)</f>
        <v>2.673</v>
      </c>
      <c r="F647" s="47" t="str">
        <f>VLOOKUP(M647,Revistas!$B$2:$H$64092,3,FALSE)</f>
        <v>Q2</v>
      </c>
      <c r="G647" s="47" t="str">
        <f>VLOOKUP(M647,Revistas!$B$2:$H$64092,4,FALSE)</f>
        <v>HEMATOLOGY - SCIE</v>
      </c>
      <c r="H647" s="47" t="str">
        <f>VLOOKUP(M647,Revistas!$B$2:$H$64092,5,FALSE)</f>
        <v>35/70</v>
      </c>
      <c r="I647" s="47" t="str">
        <f>VLOOKUP(M647,Revistas!$B$2:$H$64092,6,FALSE)</f>
        <v>NO</v>
      </c>
      <c r="J647" s="47" t="s">
        <v>1199</v>
      </c>
      <c r="K647" s="47"/>
      <c r="L647" s="47">
        <v>0</v>
      </c>
      <c r="M647" s="47" t="s">
        <v>1172</v>
      </c>
      <c r="N647" s="47" t="s">
        <v>153</v>
      </c>
      <c r="O647" s="47">
        <v>2016</v>
      </c>
      <c r="P647" s="47">
        <v>22</v>
      </c>
      <c r="Q647" s="47"/>
      <c r="R647" s="47">
        <v>43</v>
      </c>
      <c r="S647" s="47">
        <v>43</v>
      </c>
    </row>
    <row r="648" spans="1:44">
      <c r="A648" s="23" t="s">
        <v>1200</v>
      </c>
      <c r="B648" s="23" t="s">
        <v>1201</v>
      </c>
      <c r="C648" s="23" t="s">
        <v>1169</v>
      </c>
      <c r="D648" s="47" t="s">
        <v>103</v>
      </c>
      <c r="E648" s="47">
        <f>VLOOKUP(M648,Revistas!$B$2:$H$64092,2,FALSE)</f>
        <v>2.673</v>
      </c>
      <c r="F648" s="47" t="str">
        <f>VLOOKUP(M648,Revistas!$B$2:$H$64092,3,FALSE)</f>
        <v>Q2</v>
      </c>
      <c r="G648" s="47" t="str">
        <f>VLOOKUP(M648,Revistas!$B$2:$H$64092,4,FALSE)</f>
        <v>HEMATOLOGY - SCIE</v>
      </c>
      <c r="H648" s="47" t="str">
        <f>VLOOKUP(M648,Revistas!$B$2:$H$64092,5,FALSE)</f>
        <v>35/70</v>
      </c>
      <c r="I648" s="47" t="str">
        <f>VLOOKUP(M648,Revistas!$B$2:$H$64092,6,FALSE)</f>
        <v>NO</v>
      </c>
      <c r="J648" s="47" t="s">
        <v>1202</v>
      </c>
      <c r="K648" s="47"/>
      <c r="L648" s="47">
        <v>0</v>
      </c>
      <c r="M648" s="47" t="s">
        <v>1172</v>
      </c>
      <c r="N648" s="47" t="s">
        <v>153</v>
      </c>
      <c r="O648" s="47">
        <v>2016</v>
      </c>
      <c r="P648" s="47">
        <v>22</v>
      </c>
      <c r="Q648" s="47"/>
      <c r="R648" s="47">
        <v>46</v>
      </c>
      <c r="S648" s="47">
        <v>46</v>
      </c>
    </row>
    <row r="649" spans="1:44">
      <c r="A649" s="23" t="s">
        <v>1623</v>
      </c>
      <c r="B649" s="23" t="s">
        <v>1625</v>
      </c>
      <c r="C649" s="23" t="s">
        <v>1626</v>
      </c>
      <c r="D649" s="47" t="s">
        <v>215</v>
      </c>
      <c r="E649" s="47">
        <f>VLOOKUP(M649,Revistas!$B$2:$H$64092,2,FALSE)</f>
        <v>1.7709999999999999</v>
      </c>
      <c r="F649" s="47" t="str">
        <f>VLOOKUP(M649,Revistas!$B$2:$H$64092,3,FALSE)</f>
        <v>Q3</v>
      </c>
      <c r="G649" s="47" t="str">
        <f>VLOOKUP(M649,Revistas!$B$2:$H$64092,4,FALSE)</f>
        <v>RESPIRATORY SYSTEM - SCIE</v>
      </c>
      <c r="H649" s="47" t="str">
        <f>VLOOKUP(M649,Revistas!$B$2:$H$64092,5,FALSE)</f>
        <v>41/58</v>
      </c>
      <c r="I649" s="47" t="str">
        <f>VLOOKUP(M649,Revistas!$B$2:$H$64092,6,FALSE)</f>
        <v>NO</v>
      </c>
      <c r="J649" s="47" t="s">
        <v>1627</v>
      </c>
      <c r="K649" s="47" t="s">
        <v>1628</v>
      </c>
      <c r="L649" s="47">
        <v>0</v>
      </c>
      <c r="M649" s="47" t="s">
        <v>1629</v>
      </c>
      <c r="N649" s="47" t="s">
        <v>153</v>
      </c>
      <c r="O649" s="47">
        <v>2016</v>
      </c>
      <c r="P649" s="47">
        <v>52</v>
      </c>
      <c r="Q649" s="47">
        <v>7</v>
      </c>
      <c r="R649" s="47">
        <v>400</v>
      </c>
      <c r="S649" s="47">
        <v>400</v>
      </c>
    </row>
    <row r="650" spans="1:44">
      <c r="A650" s="23" t="s">
        <v>3253</v>
      </c>
      <c r="B650" s="23" t="s">
        <v>3254</v>
      </c>
      <c r="C650" s="23" t="s">
        <v>1705</v>
      </c>
      <c r="D650" s="47" t="s">
        <v>103</v>
      </c>
      <c r="E650" s="47">
        <f>VLOOKUP(M650,Revistas!$B$2:$H$64092,2,FALSE)</f>
        <v>3.097</v>
      </c>
      <c r="F650" s="47" t="str">
        <f>VLOOKUP(M650,Revistas!$B$2:$H$64092,3,FALSE)</f>
        <v>Q2</v>
      </c>
      <c r="G650" s="47" t="str">
        <f>VLOOKUP(M650,Revistas!$B$2:$H$64092,4,FALSE)</f>
        <v>TOXICOLOGY - SCIE;</v>
      </c>
      <c r="H650" s="47" t="str">
        <f>VLOOKUP(M650,Revistas!$B$2:$H$64092,5,FALSE)</f>
        <v>24/90</v>
      </c>
      <c r="I650" s="47" t="str">
        <f>VLOOKUP(M650,Revistas!$B$2:$H$64092,6,FALSE)</f>
        <v>NO</v>
      </c>
      <c r="J650" s="47" t="s">
        <v>3255</v>
      </c>
      <c r="K650" s="47"/>
      <c r="L650" s="47">
        <v>0</v>
      </c>
      <c r="M650" s="47" t="s">
        <v>1707</v>
      </c>
      <c r="N650" s="47" t="s">
        <v>75</v>
      </c>
      <c r="O650" s="47">
        <v>2016</v>
      </c>
      <c r="P650" s="47">
        <v>119</v>
      </c>
      <c r="Q650" s="47"/>
      <c r="R650" s="47">
        <v>53</v>
      </c>
      <c r="S650" s="47">
        <v>53</v>
      </c>
    </row>
    <row r="651" spans="1:44">
      <c r="A651" s="23" t="s">
        <v>3250</v>
      </c>
      <c r="B651" s="23" t="s">
        <v>3251</v>
      </c>
      <c r="C651" s="23" t="s">
        <v>1705</v>
      </c>
      <c r="D651" s="47" t="s">
        <v>103</v>
      </c>
      <c r="E651" s="47">
        <f>VLOOKUP(M651,Revistas!$B$2:$H$64092,2,FALSE)</f>
        <v>3.097</v>
      </c>
      <c r="F651" s="47" t="str">
        <f>VLOOKUP(M651,Revistas!$B$2:$H$64092,3,FALSE)</f>
        <v>Q2</v>
      </c>
      <c r="G651" s="47" t="str">
        <f>VLOOKUP(M651,Revistas!$B$2:$H$64092,4,FALSE)</f>
        <v>TOXICOLOGY - SCIE;</v>
      </c>
      <c r="H651" s="47" t="str">
        <f>VLOOKUP(M651,Revistas!$B$2:$H$64092,5,FALSE)</f>
        <v>24/90</v>
      </c>
      <c r="I651" s="47" t="str">
        <f>VLOOKUP(M651,Revistas!$B$2:$H$64092,6,FALSE)</f>
        <v>NO</v>
      </c>
      <c r="J651" s="47" t="s">
        <v>3252</v>
      </c>
      <c r="K651" s="47"/>
      <c r="L651" s="47">
        <v>0</v>
      </c>
      <c r="M651" s="47" t="s">
        <v>1707</v>
      </c>
      <c r="N651" s="47" t="s">
        <v>75</v>
      </c>
      <c r="O651" s="47">
        <v>2016</v>
      </c>
      <c r="P651" s="47">
        <v>119</v>
      </c>
      <c r="Q651" s="47"/>
      <c r="R651" s="47">
        <v>34</v>
      </c>
      <c r="S651" s="47">
        <v>34</v>
      </c>
    </row>
    <row r="652" spans="1:44">
      <c r="A652" s="23" t="s">
        <v>3129</v>
      </c>
      <c r="B652" s="23" t="s">
        <v>3130</v>
      </c>
      <c r="C652" s="23" t="s">
        <v>3131</v>
      </c>
      <c r="D652" s="47" t="s">
        <v>103</v>
      </c>
      <c r="E652" s="47">
        <f>VLOOKUP(M652,Revistas!$B$2:$H$64092,2,FALSE)</f>
        <v>2.8860000000000001</v>
      </c>
      <c r="F652" s="47" t="str">
        <f>VLOOKUP(M652,Revistas!$B$2:$H$64092,3,FALSE)</f>
        <v>Q2</v>
      </c>
      <c r="G652" s="47" t="str">
        <f>VLOOKUP(M652,Revistas!$B$2:$H$64092,4,FALSE)</f>
        <v>TOXICOLOGY - SCIE</v>
      </c>
      <c r="H652" s="47" t="str">
        <f>VLOOKUP(M652,Revistas!$B$2:$H$64092,5,FALSE)</f>
        <v>26/90</v>
      </c>
      <c r="I652" s="47" t="str">
        <f>VLOOKUP(M652,Revistas!$B$2:$H$64092,6,FALSE)</f>
        <v>NO</v>
      </c>
      <c r="J652" s="47" t="s">
        <v>3132</v>
      </c>
      <c r="K652" s="47"/>
      <c r="L652" s="47">
        <v>0</v>
      </c>
      <c r="M652" s="47" t="s">
        <v>3133</v>
      </c>
      <c r="N652" s="47"/>
      <c r="O652" s="47">
        <v>2016</v>
      </c>
      <c r="P652" s="47">
        <v>54</v>
      </c>
      <c r="Q652" s="47">
        <v>4</v>
      </c>
      <c r="R652" s="47">
        <v>459</v>
      </c>
      <c r="S652" s="47">
        <v>460</v>
      </c>
    </row>
    <row r="653" spans="1:44">
      <c r="A653" s="23" t="s">
        <v>4195</v>
      </c>
      <c r="B653" s="23" t="s">
        <v>4196</v>
      </c>
      <c r="C653" s="23" t="s">
        <v>178</v>
      </c>
      <c r="D653" s="47" t="s">
        <v>19</v>
      </c>
      <c r="E653" s="47">
        <f>VLOOKUP(M653,Revistas!$B$2:$H$64092,2,FALSE)</f>
        <v>3.0569999999999999</v>
      </c>
      <c r="F653" s="47" t="str">
        <f>VLOOKUP(M653,Revistas!$B$2:$H$64092,3,FALSE)</f>
        <v>Q1</v>
      </c>
      <c r="G653" s="47" t="str">
        <f>VLOOKUP(M653,Revistas!$B$2:$H$64092,4,FALSE)</f>
        <v>MULTIDISCIPLINARY SCIENCES - SCIE</v>
      </c>
      <c r="H653" s="47" t="str">
        <f>VLOOKUP(M653,Revistas!$B$2:$H$64092,5,FALSE)</f>
        <v>63/11</v>
      </c>
      <c r="I653" s="47" t="str">
        <f>VLOOKUP(M653,Revistas!$B$2:$H$64092,6,FALSE)</f>
        <v>NO</v>
      </c>
      <c r="J653" s="47" t="s">
        <v>4197</v>
      </c>
      <c r="K653" s="47" t="s">
        <v>4198</v>
      </c>
      <c r="L653" s="47">
        <v>0</v>
      </c>
      <c r="M653" s="47" t="s">
        <v>181</v>
      </c>
      <c r="N653" s="47" t="s">
        <v>3627</v>
      </c>
      <c r="O653" s="47">
        <v>2016</v>
      </c>
      <c r="P653" s="47">
        <v>11</v>
      </c>
      <c r="Q653" s="47">
        <v>4</v>
      </c>
      <c r="R653" s="47"/>
      <c r="S653" s="47" t="s">
        <v>4199</v>
      </c>
    </row>
    <row r="654" spans="1:44">
      <c r="A654" s="23" t="s">
        <v>4183</v>
      </c>
      <c r="B654" s="23" t="s">
        <v>4184</v>
      </c>
      <c r="C654" s="23" t="s">
        <v>1705</v>
      </c>
      <c r="D654" s="47" t="s">
        <v>103</v>
      </c>
      <c r="E654" s="47">
        <f>VLOOKUP(M654,Revistas!$B$2:$H$64092,2,FALSE)</f>
        <v>3.097</v>
      </c>
      <c r="F654" s="47" t="str">
        <f>VLOOKUP(M654,Revistas!$B$2:$H$64092,3,FALSE)</f>
        <v>Q2</v>
      </c>
      <c r="G654" s="47" t="str">
        <f>VLOOKUP(M654,Revistas!$B$2:$H$64092,4,FALSE)</f>
        <v>TOXICOLOGY - SCIE;</v>
      </c>
      <c r="H654" s="47" t="str">
        <f>VLOOKUP(M654,Revistas!$B$2:$H$64092,5,FALSE)</f>
        <v>24/90</v>
      </c>
      <c r="I654" s="47" t="str">
        <f>VLOOKUP(M654,Revistas!$B$2:$H$64092,6,FALSE)</f>
        <v>NO</v>
      </c>
      <c r="J654" s="47" t="s">
        <v>4185</v>
      </c>
      <c r="K654" s="47"/>
      <c r="L654" s="47">
        <v>0</v>
      </c>
      <c r="M654" s="47" t="s">
        <v>1707</v>
      </c>
      <c r="N654" s="47" t="s">
        <v>75</v>
      </c>
      <c r="O654" s="47">
        <v>2016</v>
      </c>
      <c r="P654" s="47">
        <v>119</v>
      </c>
      <c r="Q654" s="47"/>
      <c r="R654" s="47">
        <v>35</v>
      </c>
      <c r="S654" s="47">
        <v>35</v>
      </c>
    </row>
    <row r="655" spans="1:44">
      <c r="A655" s="23" t="s">
        <v>298</v>
      </c>
      <c r="B655" s="23" t="s">
        <v>299</v>
      </c>
      <c r="C655" s="23" t="s">
        <v>300</v>
      </c>
      <c r="D655" s="47" t="s">
        <v>19</v>
      </c>
      <c r="E655" s="47" t="str">
        <f>VLOOKUP(M655,Revistas!$B$2:$H$64092,2,FALSE)</f>
        <v>NO TIENE</v>
      </c>
      <c r="F655" s="47" t="str">
        <f>VLOOKUP(M655,Revistas!$B$2:$H$64092,3,FALSE)</f>
        <v>NO TIENE</v>
      </c>
      <c r="G655" s="47" t="str">
        <f>VLOOKUP(M655,Revistas!$B$2:$H$64092,4,FALSE)</f>
        <v>NO TIENE</v>
      </c>
      <c r="H655" s="47" t="str">
        <f>VLOOKUP(M655,Revistas!$B$2:$H$64092,5,FALSE)</f>
        <v>NO TIENE</v>
      </c>
      <c r="I655" s="47" t="str">
        <f>VLOOKUP(M655,Revistas!$B$2:$H$64092,6,FALSE)</f>
        <v>NO</v>
      </c>
      <c r="J655" s="47" t="s">
        <v>301</v>
      </c>
      <c r="K655" s="47" t="s">
        <v>302</v>
      </c>
      <c r="L655" s="47">
        <v>0</v>
      </c>
      <c r="M655" s="47" t="s">
        <v>303</v>
      </c>
      <c r="N655" s="47"/>
      <c r="O655" s="47">
        <v>2016</v>
      </c>
      <c r="P655" s="47"/>
      <c r="Q655" s="47"/>
      <c r="R655" s="47"/>
      <c r="S655" s="47">
        <v>7296032</v>
      </c>
    </row>
    <row r="656" spans="1:44">
      <c r="A656" s="23" t="s">
        <v>791</v>
      </c>
      <c r="B656" s="23" t="s">
        <v>792</v>
      </c>
      <c r="C656" s="23" t="s">
        <v>579</v>
      </c>
      <c r="D656" s="47" t="s">
        <v>19</v>
      </c>
      <c r="E656" s="47">
        <f>VLOOKUP(M656,Revistas!$B$2:$H$64092,2,FALSE)</f>
        <v>17.759</v>
      </c>
      <c r="F656" s="47" t="str">
        <f>VLOOKUP(M656,Revistas!$B$2:$H$64092,3,FALSE)</f>
        <v>Q1</v>
      </c>
      <c r="G656" s="47" t="str">
        <f>VLOOKUP(M656,Revistas!$B$2:$H$64092,4,FALSE)</f>
        <v>CARDIAC &amp; CARDIOVASCULAR SYSTEMS - SCIE</v>
      </c>
      <c r="H656" s="47" t="str">
        <f>VLOOKUP(M656,Revistas!$B$2:$H$64092,5,FALSE)</f>
        <v>1/124</v>
      </c>
      <c r="I656" s="47" t="str">
        <f>VLOOKUP(M656,Revistas!$B$2:$H$64092,6,FALSE)</f>
        <v>SI</v>
      </c>
      <c r="J656" s="47" t="s">
        <v>793</v>
      </c>
      <c r="K656" s="47" t="s">
        <v>794</v>
      </c>
      <c r="L656" s="47">
        <v>16</v>
      </c>
      <c r="M656" s="47" t="s">
        <v>582</v>
      </c>
      <c r="N656" s="48">
        <v>37288</v>
      </c>
      <c r="O656" s="47">
        <v>2016</v>
      </c>
      <c r="P656" s="47">
        <v>67</v>
      </c>
      <c r="Q656" s="47">
        <v>4</v>
      </c>
      <c r="R656" s="47">
        <v>353</v>
      </c>
      <c r="S656" s="47">
        <v>361</v>
      </c>
    </row>
    <row r="657" spans="1:20">
      <c r="A657" s="23" t="s">
        <v>3115</v>
      </c>
      <c r="B657" s="23" t="s">
        <v>3116</v>
      </c>
      <c r="C657" s="23" t="s">
        <v>3102</v>
      </c>
      <c r="D657" s="47" t="s">
        <v>215</v>
      </c>
      <c r="E657" s="47">
        <f>VLOOKUP(M657,Revistas!$B$2:$H$64092,2,FALSE)</f>
        <v>1.1930000000000001</v>
      </c>
      <c r="F657" s="47" t="str">
        <f>VLOOKUP(M657,Revistas!$B$2:$H$64092,3,FALSE)</f>
        <v>Q4</v>
      </c>
      <c r="G657" s="47" t="str">
        <f>VLOOKUP(M657,Revistas!$B$2:$H$64092,4,FALSE)</f>
        <v>CRITICAL CARE MEDICINE - SCIE</v>
      </c>
      <c r="H657" s="47" t="str">
        <f>VLOOKUP(M657,Revistas!$B$2:$H$64092,5,FALSE)</f>
        <v>33/31</v>
      </c>
      <c r="I657" s="47" t="str">
        <f>VLOOKUP(M657,Revistas!$B$2:$H$64092,6,FALSE)</f>
        <v>NO</v>
      </c>
      <c r="J657" s="47" t="s">
        <v>3117</v>
      </c>
      <c r="K657" s="47" t="s">
        <v>3118</v>
      </c>
      <c r="L657" s="47">
        <v>0</v>
      </c>
      <c r="M657" s="47" t="s">
        <v>3105</v>
      </c>
      <c r="N657" s="47" t="s">
        <v>1445</v>
      </c>
      <c r="O657" s="47">
        <v>2016</v>
      </c>
      <c r="P657" s="47">
        <v>40</v>
      </c>
      <c r="Q657" s="47">
        <v>6</v>
      </c>
      <c r="R657" s="47">
        <v>385</v>
      </c>
      <c r="S657" s="47">
        <v>387</v>
      </c>
    </row>
    <row r="658" spans="1:20">
      <c r="A658" s="23" t="s">
        <v>1753</v>
      </c>
      <c r="B658" s="23" t="s">
        <v>1754</v>
      </c>
      <c r="C658" s="23" t="s">
        <v>1745</v>
      </c>
      <c r="D658" s="47" t="s">
        <v>103</v>
      </c>
      <c r="E658" s="47">
        <f>VLOOKUP(M658,Revistas!$B$2:$H$64092,2,FALSE)</f>
        <v>2.4950000000000001</v>
      </c>
      <c r="F658" s="47" t="str">
        <f>VLOOKUP(M658,Revistas!$B$2:$H$64092,3,FALSE)</f>
        <v>Q2</v>
      </c>
      <c r="G658" s="47" t="str">
        <f>VLOOKUP(M658,Revistas!$B$2:$H$64092,4,FALSE)</f>
        <v>RHEUMATOLOGY - SCIE</v>
      </c>
      <c r="H658" s="47" t="str">
        <f>VLOOKUP(M658,Revistas!$B$2:$H$64092,5,FALSE)</f>
        <v>16/32</v>
      </c>
      <c r="I658" s="47" t="str">
        <f>VLOOKUP(M658,Revistas!$B$2:$H$64092,6,FALSE)</f>
        <v>NO</v>
      </c>
      <c r="J658" s="47" t="s">
        <v>1755</v>
      </c>
      <c r="K658" s="47"/>
      <c r="L658" s="47">
        <v>0</v>
      </c>
      <c r="M658" s="47" t="s">
        <v>1748</v>
      </c>
      <c r="N658" s="47" t="s">
        <v>146</v>
      </c>
      <c r="O658" s="47">
        <v>2016</v>
      </c>
      <c r="P658" s="47">
        <v>34</v>
      </c>
      <c r="Q658" s="47">
        <v>4</v>
      </c>
      <c r="R658" s="47">
        <v>778</v>
      </c>
      <c r="S658" s="47">
        <v>779</v>
      </c>
    </row>
    <row r="659" spans="1:20">
      <c r="A659" s="23" t="s">
        <v>1756</v>
      </c>
      <c r="B659" s="23" t="s">
        <v>1757</v>
      </c>
      <c r="C659" s="23" t="s">
        <v>1745</v>
      </c>
      <c r="D659" s="47" t="s">
        <v>103</v>
      </c>
      <c r="E659" s="47">
        <f>VLOOKUP(M659,Revistas!$B$2:$H$64092,2,FALSE)</f>
        <v>2.4950000000000001</v>
      </c>
      <c r="F659" s="47" t="str">
        <f>VLOOKUP(M659,Revistas!$B$2:$H$64092,3,FALSE)</f>
        <v>Q2</v>
      </c>
      <c r="G659" s="47" t="str">
        <f>VLOOKUP(M659,Revistas!$B$2:$H$64092,4,FALSE)</f>
        <v>RHEUMATOLOGY - SCIE</v>
      </c>
      <c r="H659" s="47" t="str">
        <f>VLOOKUP(M659,Revistas!$B$2:$H$64092,5,FALSE)</f>
        <v>16/32</v>
      </c>
      <c r="I659" s="47" t="str">
        <f>VLOOKUP(M659,Revistas!$B$2:$H$64092,6,FALSE)</f>
        <v>NO</v>
      </c>
      <c r="J659" s="47" t="s">
        <v>1758</v>
      </c>
      <c r="K659" s="47"/>
      <c r="L659" s="47">
        <v>0</v>
      </c>
      <c r="M659" s="47" t="s">
        <v>1748</v>
      </c>
      <c r="N659" s="47" t="s">
        <v>146</v>
      </c>
      <c r="O659" s="47">
        <v>2016</v>
      </c>
      <c r="P659" s="47">
        <v>34</v>
      </c>
      <c r="Q659" s="47">
        <v>4</v>
      </c>
      <c r="R659" s="47">
        <v>778</v>
      </c>
      <c r="S659" s="47">
        <v>778</v>
      </c>
    </row>
    <row r="660" spans="1:20">
      <c r="A660" s="23" t="s">
        <v>1759</v>
      </c>
      <c r="B660" s="23" t="s">
        <v>1760</v>
      </c>
      <c r="C660" s="23" t="s">
        <v>1761</v>
      </c>
      <c r="D660" s="47" t="s">
        <v>19</v>
      </c>
      <c r="E660" s="47">
        <f>VLOOKUP(M660,Revistas!$B$2:$H$64092,2,FALSE)</f>
        <v>4.524</v>
      </c>
      <c r="F660" s="47" t="str">
        <f>VLOOKUP(M660,Revistas!$B$2:$H$64092,3,FALSE)</f>
        <v>Q1</v>
      </c>
      <c r="G660" s="47" t="str">
        <f>VLOOKUP(M660,Revistas!$B$2:$H$64092,4,FALSE)</f>
        <v>RHEUMATOLOGY - SCIE</v>
      </c>
      <c r="H660" s="47" t="str">
        <f>VLOOKUP(M660,Revistas!$B$2:$H$64092,5,FALSE)</f>
        <v>36/6</v>
      </c>
      <c r="I660" s="47" t="str">
        <f>VLOOKUP(M660,Revistas!$B$2:$H$64092,6,FALSE)</f>
        <v>NO</v>
      </c>
      <c r="J660" s="47" t="s">
        <v>1762</v>
      </c>
      <c r="K660" s="47" t="s">
        <v>1763</v>
      </c>
      <c r="L660" s="47">
        <v>1</v>
      </c>
      <c r="M660" s="47" t="s">
        <v>1764</v>
      </c>
      <c r="N660" s="47" t="s">
        <v>153</v>
      </c>
      <c r="O660" s="47">
        <v>2016</v>
      </c>
      <c r="P660" s="47">
        <v>55</v>
      </c>
      <c r="Q660" s="47">
        <v>7</v>
      </c>
      <c r="R660" s="47">
        <v>1188</v>
      </c>
      <c r="S660" s="47">
        <v>1194</v>
      </c>
    </row>
    <row r="661" spans="1:20">
      <c r="A661" s="23" t="s">
        <v>2566</v>
      </c>
      <c r="B661" s="23" t="s">
        <v>2567</v>
      </c>
      <c r="C661" s="23" t="s">
        <v>2568</v>
      </c>
      <c r="D661" s="47" t="s">
        <v>19</v>
      </c>
      <c r="E661" s="47">
        <f>VLOOKUP(M661,Revistas!$B$2:$H$64092,2,FALSE)</f>
        <v>3.5169999999999999</v>
      </c>
      <c r="F661" s="47" t="str">
        <f>VLOOKUP(M661,Revistas!$B$2:$H$64092,3,FALSE)</f>
        <v>Q1</v>
      </c>
      <c r="G661" s="47" t="str">
        <f>VLOOKUP(M661,Revistas!$B$2:$H$64092,4,FALSE)</f>
        <v>NUTRITION &amp; DIETETICS - SCIE</v>
      </c>
      <c r="H661" s="47" t="str">
        <f>VLOOKUP(M661,Revistas!$B$2:$H$64092,5,FALSE)</f>
        <v>20/80</v>
      </c>
      <c r="I661" s="47" t="str">
        <f>VLOOKUP(M661,Revistas!$B$2:$H$64092,6,FALSE)</f>
        <v>NO</v>
      </c>
      <c r="J661" s="47" t="s">
        <v>2569</v>
      </c>
      <c r="K661" s="47" t="s">
        <v>2570</v>
      </c>
      <c r="L661" s="47">
        <v>1</v>
      </c>
      <c r="M661" s="47" t="s">
        <v>2571</v>
      </c>
      <c r="N661" s="47" t="s">
        <v>153</v>
      </c>
      <c r="O661" s="47">
        <v>2016</v>
      </c>
      <c r="P661" s="47">
        <v>40</v>
      </c>
      <c r="Q661" s="47">
        <v>5</v>
      </c>
      <c r="R661" s="47">
        <v>656</v>
      </c>
      <c r="S661" s="47">
        <v>671</v>
      </c>
    </row>
    <row r="662" spans="1:20">
      <c r="A662" s="23" t="s">
        <v>4158</v>
      </c>
      <c r="B662" s="23" t="s">
        <v>4159</v>
      </c>
      <c r="C662" s="23" t="s">
        <v>4112</v>
      </c>
      <c r="D662" s="47" t="s">
        <v>19</v>
      </c>
      <c r="E662" s="47">
        <f>VLOOKUP(M662,Revistas!$B$2:$H$64092,2,FALSE)</f>
        <v>0.77700000000000002</v>
      </c>
      <c r="F662" s="47" t="str">
        <f>VLOOKUP(M662,Revistas!$B$2:$H$64092,3,FALSE)</f>
        <v>Q4</v>
      </c>
      <c r="G662" s="47" t="str">
        <f>VLOOKUP(M662,Revistas!$B$2:$H$64092,4,FALSE)</f>
        <v>PEDIATRICS - SCIE;</v>
      </c>
      <c r="H662" s="47" t="str">
        <f>VLOOKUP(M662,Revistas!$B$2:$H$64092,5,FALSE)</f>
        <v>105/120</v>
      </c>
      <c r="I662" s="47" t="str">
        <f>VLOOKUP(M662,Revistas!$B$2:$H$64092,6,FALSE)</f>
        <v>NO</v>
      </c>
      <c r="J662" s="47" t="s">
        <v>4160</v>
      </c>
      <c r="K662" s="47" t="s">
        <v>4161</v>
      </c>
      <c r="L662" s="47">
        <v>3</v>
      </c>
      <c r="M662" s="47" t="s">
        <v>4115</v>
      </c>
      <c r="N662" s="47" t="s">
        <v>828</v>
      </c>
      <c r="O662" s="47">
        <v>2016</v>
      </c>
      <c r="P662" s="47">
        <v>19</v>
      </c>
      <c r="Q662" s="47">
        <v>1</v>
      </c>
      <c r="R662" s="47">
        <v>12</v>
      </c>
      <c r="S662" s="47">
        <v>23</v>
      </c>
    </row>
    <row r="663" spans="1:20">
      <c r="A663" s="23" t="s">
        <v>4110</v>
      </c>
      <c r="B663" s="23" t="s">
        <v>4117</v>
      </c>
      <c r="C663" s="23" t="s">
        <v>4112</v>
      </c>
      <c r="D663" s="47" t="s">
        <v>19</v>
      </c>
      <c r="E663" s="47">
        <f>VLOOKUP(M663,Revistas!$B$2:$H$64092,2,FALSE)</f>
        <v>0.77700000000000002</v>
      </c>
      <c r="F663" s="47" t="str">
        <f>VLOOKUP(M663,Revistas!$B$2:$H$64092,3,FALSE)</f>
        <v>Q4</v>
      </c>
      <c r="G663" s="47" t="str">
        <f>VLOOKUP(M663,Revistas!$B$2:$H$64092,4,FALSE)</f>
        <v>PEDIATRICS - SCIE;</v>
      </c>
      <c r="H663" s="47" t="str">
        <f>VLOOKUP(M663,Revistas!$B$2:$H$64092,5,FALSE)</f>
        <v>105/120</v>
      </c>
      <c r="I663" s="47" t="str">
        <f>VLOOKUP(M663,Revistas!$B$2:$H$64092,6,FALSE)</f>
        <v>NO</v>
      </c>
      <c r="J663" s="47" t="s">
        <v>4113</v>
      </c>
      <c r="K663" s="47" t="s">
        <v>4114</v>
      </c>
      <c r="L663" s="47">
        <v>0</v>
      </c>
      <c r="M663" s="47" t="s">
        <v>4115</v>
      </c>
      <c r="N663" s="47" t="s">
        <v>541</v>
      </c>
      <c r="O663" s="47">
        <v>2016</v>
      </c>
      <c r="P663" s="47">
        <v>19</v>
      </c>
      <c r="Q663" s="47">
        <v>6</v>
      </c>
      <c r="R663" s="47">
        <v>460</v>
      </c>
      <c r="S663" s="47">
        <v>470</v>
      </c>
    </row>
    <row r="664" spans="1:20">
      <c r="A664" s="23" t="s">
        <v>4110</v>
      </c>
      <c r="B664" s="23" t="s">
        <v>4156</v>
      </c>
      <c r="C664" s="23" t="s">
        <v>4112</v>
      </c>
      <c r="D664" s="47" t="s">
        <v>19</v>
      </c>
      <c r="E664" s="47">
        <f>VLOOKUP(M664,Revistas!$B$2:$H$64092,2,FALSE)</f>
        <v>0.77700000000000002</v>
      </c>
      <c r="F664" s="47" t="str">
        <f>VLOOKUP(M664,Revistas!$B$2:$H$64092,3,FALSE)</f>
        <v>Q4</v>
      </c>
      <c r="G664" s="47" t="str">
        <f>VLOOKUP(M664,Revistas!$B$2:$H$64092,4,FALSE)</f>
        <v>PEDIATRICS - SCIE;</v>
      </c>
      <c r="H664" s="47" t="str">
        <f>VLOOKUP(M664,Revistas!$B$2:$H$64092,5,FALSE)</f>
        <v>105/120</v>
      </c>
      <c r="I664" s="47" t="str">
        <f>VLOOKUP(M664,Revistas!$B$2:$H$64092,6,FALSE)</f>
        <v>NO</v>
      </c>
      <c r="J664" s="47" t="s">
        <v>4157</v>
      </c>
      <c r="K664" s="47" t="s">
        <v>4130</v>
      </c>
      <c r="L664" s="47">
        <v>3</v>
      </c>
      <c r="M664" s="47" t="s">
        <v>4115</v>
      </c>
      <c r="N664" s="47" t="s">
        <v>828</v>
      </c>
      <c r="O664" s="47">
        <v>2016</v>
      </c>
      <c r="P664" s="47">
        <v>19</v>
      </c>
      <c r="Q664" s="47">
        <v>1</v>
      </c>
      <c r="R664" s="47">
        <v>1</v>
      </c>
      <c r="S664" s="47">
        <v>11</v>
      </c>
    </row>
    <row r="665" spans="1:20">
      <c r="A665" s="23" t="s">
        <v>4110</v>
      </c>
      <c r="B665" s="23" t="s">
        <v>4149</v>
      </c>
      <c r="C665" s="23" t="s">
        <v>4112</v>
      </c>
      <c r="D665" s="47" t="s">
        <v>294</v>
      </c>
      <c r="E665" s="47">
        <f>VLOOKUP(M665,Revistas!$B$2:$H$64092,2,FALSE)</f>
        <v>0.77700000000000002</v>
      </c>
      <c r="F665" s="47" t="str">
        <f>VLOOKUP(M665,Revistas!$B$2:$H$64092,3,FALSE)</f>
        <v>Q4</v>
      </c>
      <c r="G665" s="47" t="str">
        <f>VLOOKUP(M665,Revistas!$B$2:$H$64092,4,FALSE)</f>
        <v>PEDIATRICS - SCIE;</v>
      </c>
      <c r="H665" s="47" t="str">
        <f>VLOOKUP(M665,Revistas!$B$2:$H$64092,5,FALSE)</f>
        <v>105/120</v>
      </c>
      <c r="I665" s="47" t="str">
        <f>VLOOKUP(M665,Revistas!$B$2:$H$64092,6,FALSE)</f>
        <v>NO</v>
      </c>
      <c r="J665" s="47" t="s">
        <v>4150</v>
      </c>
      <c r="K665" s="47" t="s">
        <v>4139</v>
      </c>
      <c r="L665" s="47">
        <v>0</v>
      </c>
      <c r="M665" s="47" t="s">
        <v>4115</v>
      </c>
      <c r="N665" s="47" t="s">
        <v>2887</v>
      </c>
      <c r="O665" s="47">
        <v>2016</v>
      </c>
      <c r="P665" s="47">
        <v>19</v>
      </c>
      <c r="Q665" s="47">
        <v>3</v>
      </c>
      <c r="R665" s="47">
        <v>173</v>
      </c>
      <c r="S665" s="47">
        <v>182</v>
      </c>
    </row>
    <row r="666" spans="1:20">
      <c r="A666" s="23" t="s">
        <v>4110</v>
      </c>
      <c r="B666" s="23" t="s">
        <v>4151</v>
      </c>
      <c r="C666" s="23" t="s">
        <v>4112</v>
      </c>
      <c r="D666" s="47" t="s">
        <v>19</v>
      </c>
      <c r="E666" s="47">
        <f>VLOOKUP(M666,Revistas!$B$2:$H$64092,2,FALSE)</f>
        <v>0.77700000000000002</v>
      </c>
      <c r="F666" s="47" t="str">
        <f>VLOOKUP(M666,Revistas!$B$2:$H$64092,3,FALSE)</f>
        <v>Q4</v>
      </c>
      <c r="G666" s="47" t="str">
        <f>VLOOKUP(M666,Revistas!$B$2:$H$64092,4,FALSE)</f>
        <v>PEDIATRICS - SCIE;</v>
      </c>
      <c r="H666" s="47" t="str">
        <f>VLOOKUP(M666,Revistas!$B$2:$H$64092,5,FALSE)</f>
        <v>105/120</v>
      </c>
      <c r="I666" s="47" t="str">
        <f>VLOOKUP(M666,Revistas!$B$2:$H$64092,6,FALSE)</f>
        <v>NO</v>
      </c>
      <c r="J666" s="47" t="s">
        <v>4152</v>
      </c>
      <c r="K666" s="47" t="s">
        <v>4153</v>
      </c>
      <c r="L666" s="47">
        <v>1</v>
      </c>
      <c r="M666" s="47" t="s">
        <v>4115</v>
      </c>
      <c r="N666" s="47" t="s">
        <v>2887</v>
      </c>
      <c r="O666" s="47">
        <v>2016</v>
      </c>
      <c r="P666" s="47">
        <v>19</v>
      </c>
      <c r="Q666" s="47">
        <v>3</v>
      </c>
      <c r="R666" s="47">
        <v>183</v>
      </c>
      <c r="S666" s="47">
        <v>201</v>
      </c>
    </row>
    <row r="667" spans="1:20">
      <c r="A667" s="23" t="s">
        <v>4110</v>
      </c>
      <c r="B667" s="23" t="s">
        <v>4154</v>
      </c>
      <c r="C667" s="23" t="s">
        <v>4112</v>
      </c>
      <c r="D667" s="47" t="s">
        <v>19</v>
      </c>
      <c r="E667" s="47">
        <f>VLOOKUP(M667,Revistas!$B$2:$H$64092,2,FALSE)</f>
        <v>0.77700000000000002</v>
      </c>
      <c r="F667" s="47" t="str">
        <f>VLOOKUP(M667,Revistas!$B$2:$H$64092,3,FALSE)</f>
        <v>Q4</v>
      </c>
      <c r="G667" s="47" t="str">
        <f>VLOOKUP(M667,Revistas!$B$2:$H$64092,4,FALSE)</f>
        <v>PEDIATRICS - SCIE;</v>
      </c>
      <c r="H667" s="47" t="str">
        <f>VLOOKUP(M667,Revistas!$B$2:$H$64092,5,FALSE)</f>
        <v>105/120</v>
      </c>
      <c r="I667" s="47" t="str">
        <f>VLOOKUP(M667,Revistas!$B$2:$H$64092,6,FALSE)</f>
        <v>NO</v>
      </c>
      <c r="J667" s="47" t="s">
        <v>4155</v>
      </c>
      <c r="K667" s="47" t="s">
        <v>4124</v>
      </c>
      <c r="L667" s="47">
        <v>2</v>
      </c>
      <c r="M667" s="47" t="s">
        <v>4115</v>
      </c>
      <c r="N667" s="47" t="s">
        <v>2887</v>
      </c>
      <c r="O667" s="47">
        <v>2016</v>
      </c>
      <c r="P667" s="47">
        <v>19</v>
      </c>
      <c r="Q667" s="47">
        <v>3</v>
      </c>
      <c r="R667" s="47">
        <v>202</v>
      </c>
      <c r="S667" s="47">
        <v>218</v>
      </c>
    </row>
    <row r="668" spans="1:20">
      <c r="A668" s="23" t="s">
        <v>4110</v>
      </c>
      <c r="B668" s="23" t="s">
        <v>4137</v>
      </c>
      <c r="C668" s="23" t="s">
        <v>4112</v>
      </c>
      <c r="D668" s="47" t="s">
        <v>19</v>
      </c>
      <c r="E668" s="47">
        <f>VLOOKUP(M668,Revistas!$B$2:$H$64092,2,FALSE)</f>
        <v>0.77700000000000002</v>
      </c>
      <c r="F668" s="47" t="str">
        <f>VLOOKUP(M668,Revistas!$B$2:$H$64092,3,FALSE)</f>
        <v>Q4</v>
      </c>
      <c r="G668" s="47" t="str">
        <f>VLOOKUP(M668,Revistas!$B$2:$H$64092,4,FALSE)</f>
        <v>PEDIATRICS - SCIE;</v>
      </c>
      <c r="H668" s="47" t="str">
        <f>VLOOKUP(M668,Revistas!$B$2:$H$64092,5,FALSE)</f>
        <v>105/120</v>
      </c>
      <c r="I668" s="47" t="str">
        <f>VLOOKUP(M668,Revistas!$B$2:$H$64092,6,FALSE)</f>
        <v>NO</v>
      </c>
      <c r="J668" s="47" t="s">
        <v>4138</v>
      </c>
      <c r="K668" s="47" t="s">
        <v>4139</v>
      </c>
      <c r="L668" s="47">
        <v>0</v>
      </c>
      <c r="M668" s="47" t="s">
        <v>4115</v>
      </c>
      <c r="N668" s="47" t="s">
        <v>146</v>
      </c>
      <c r="O668" s="47">
        <v>2016</v>
      </c>
      <c r="P668" s="47">
        <v>19</v>
      </c>
      <c r="Q668" s="47">
        <v>4</v>
      </c>
      <c r="R668" s="47">
        <v>259</v>
      </c>
      <c r="S668" s="47">
        <v>277</v>
      </c>
    </row>
    <row r="669" spans="1:20">
      <c r="A669" s="23" t="s">
        <v>4110</v>
      </c>
      <c r="B669" s="23" t="s">
        <v>4140</v>
      </c>
      <c r="C669" s="23" t="s">
        <v>4112</v>
      </c>
      <c r="D669" s="47" t="s">
        <v>19</v>
      </c>
      <c r="E669" s="47">
        <f>VLOOKUP(M669,Revistas!$B$2:$H$64092,2,FALSE)</f>
        <v>0.77700000000000002</v>
      </c>
      <c r="F669" s="47" t="str">
        <f>VLOOKUP(M669,Revistas!$B$2:$H$64092,3,FALSE)</f>
        <v>Q4</v>
      </c>
      <c r="G669" s="47" t="str">
        <f>VLOOKUP(M669,Revistas!$B$2:$H$64092,4,FALSE)</f>
        <v>PEDIATRICS - SCIE;</v>
      </c>
      <c r="H669" s="47" t="str">
        <f>VLOOKUP(M669,Revistas!$B$2:$H$64092,5,FALSE)</f>
        <v>105/120</v>
      </c>
      <c r="I669" s="47" t="str">
        <f>VLOOKUP(M669,Revistas!$B$2:$H$64092,6,FALSE)</f>
        <v>NO</v>
      </c>
      <c r="J669" s="47" t="s">
        <v>4141</v>
      </c>
      <c r="K669" s="47" t="s">
        <v>4114</v>
      </c>
      <c r="L669" s="47">
        <v>0</v>
      </c>
      <c r="M669" s="47" t="s">
        <v>4115</v>
      </c>
      <c r="N669" s="47" t="s">
        <v>146</v>
      </c>
      <c r="O669" s="47">
        <v>2016</v>
      </c>
      <c r="P669" s="47">
        <v>19</v>
      </c>
      <c r="Q669" s="47">
        <v>4</v>
      </c>
      <c r="R669" s="47">
        <v>278</v>
      </c>
      <c r="S669" s="47">
        <v>290</v>
      </c>
    </row>
    <row r="670" spans="1:20">
      <c r="A670" s="23" t="s">
        <v>4110</v>
      </c>
      <c r="B670" s="23" t="s">
        <v>4142</v>
      </c>
      <c r="C670" s="23" t="s">
        <v>4112</v>
      </c>
      <c r="D670" s="47" t="s">
        <v>19</v>
      </c>
      <c r="E670" s="47">
        <f>VLOOKUP(M670,Revistas!$B$2:$H$64092,2,FALSE)</f>
        <v>0.77700000000000002</v>
      </c>
      <c r="F670" s="47" t="str">
        <f>VLOOKUP(M670,Revistas!$B$2:$H$64092,3,FALSE)</f>
        <v>Q4</v>
      </c>
      <c r="G670" s="47" t="str">
        <f>VLOOKUP(M670,Revistas!$B$2:$H$64092,4,FALSE)</f>
        <v>PEDIATRICS - SCIE;</v>
      </c>
      <c r="H670" s="47" t="str">
        <f>VLOOKUP(M670,Revistas!$B$2:$H$64092,5,FALSE)</f>
        <v>105/120</v>
      </c>
      <c r="I670" s="47" t="str">
        <f>VLOOKUP(M670,Revistas!$B$2:$H$64092,6,FALSE)</f>
        <v>NO</v>
      </c>
      <c r="J670" s="47" t="s">
        <v>4141</v>
      </c>
      <c r="K670" s="47" t="s">
        <v>4114</v>
      </c>
      <c r="L670" s="47">
        <v>0</v>
      </c>
      <c r="M670" s="47" t="s">
        <v>4115</v>
      </c>
      <c r="N670" s="47" t="s">
        <v>146</v>
      </c>
      <c r="O670" s="47">
        <v>2016</v>
      </c>
      <c r="P670" s="47">
        <v>19</v>
      </c>
      <c r="Q670" s="47">
        <v>4</v>
      </c>
      <c r="R670" s="47">
        <v>291</v>
      </c>
      <c r="S670" s="47">
        <v>309</v>
      </c>
      <c r="T670" s="29"/>
    </row>
    <row r="671" spans="1:20">
      <c r="A671" s="23" t="s">
        <v>4110</v>
      </c>
      <c r="B671" s="23" t="s">
        <v>4122</v>
      </c>
      <c r="C671" s="23" t="s">
        <v>4112</v>
      </c>
      <c r="D671" s="47" t="s">
        <v>19</v>
      </c>
      <c r="E671" s="47">
        <f>VLOOKUP(M671,Revistas!$B$2:$H$64092,2,FALSE)</f>
        <v>0.77700000000000002</v>
      </c>
      <c r="F671" s="47" t="str">
        <f>VLOOKUP(M671,Revistas!$B$2:$H$64092,3,FALSE)</f>
        <v>Q4</v>
      </c>
      <c r="G671" s="47" t="str">
        <f>VLOOKUP(M671,Revistas!$B$2:$H$64092,4,FALSE)</f>
        <v>PEDIATRICS - SCIE;</v>
      </c>
      <c r="H671" s="47" t="str">
        <f>VLOOKUP(M671,Revistas!$B$2:$H$64092,5,FALSE)</f>
        <v>105/120</v>
      </c>
      <c r="I671" s="47" t="str">
        <f>VLOOKUP(M671,Revistas!$B$2:$H$64092,6,FALSE)</f>
        <v>NO</v>
      </c>
      <c r="J671" s="47" t="s">
        <v>4123</v>
      </c>
      <c r="K671" s="47" t="s">
        <v>4124</v>
      </c>
      <c r="L671" s="47">
        <v>0</v>
      </c>
      <c r="M671" s="47" t="s">
        <v>4115</v>
      </c>
      <c r="N671" s="47" t="s">
        <v>92</v>
      </c>
      <c r="O671" s="47">
        <v>2016</v>
      </c>
      <c r="P671" s="47">
        <v>19</v>
      </c>
      <c r="Q671" s="47">
        <v>5</v>
      </c>
      <c r="R671" s="47">
        <v>345</v>
      </c>
      <c r="S671" s="47">
        <v>359</v>
      </c>
      <c r="T671" s="29"/>
    </row>
    <row r="672" spans="1:20">
      <c r="A672" s="23" t="s">
        <v>4110</v>
      </c>
      <c r="B672" s="23" t="s">
        <v>4125</v>
      </c>
      <c r="C672" s="23" t="s">
        <v>4112</v>
      </c>
      <c r="D672" s="47" t="s">
        <v>19</v>
      </c>
      <c r="E672" s="47">
        <f>VLOOKUP(M672,Revistas!$B$2:$H$64092,2,FALSE)</f>
        <v>0.77700000000000002</v>
      </c>
      <c r="F672" s="47" t="str">
        <f>VLOOKUP(M672,Revistas!$B$2:$H$64092,3,FALSE)</f>
        <v>Q4</v>
      </c>
      <c r="G672" s="47" t="str">
        <f>VLOOKUP(M672,Revistas!$B$2:$H$64092,4,FALSE)</f>
        <v>PEDIATRICS - SCIE;</v>
      </c>
      <c r="H672" s="47" t="str">
        <f>VLOOKUP(M672,Revistas!$B$2:$H$64092,5,FALSE)</f>
        <v>105/120</v>
      </c>
      <c r="I672" s="47" t="str">
        <f>VLOOKUP(M672,Revistas!$B$2:$H$64092,6,FALSE)</f>
        <v>NO</v>
      </c>
      <c r="J672" s="47" t="s">
        <v>4126</v>
      </c>
      <c r="K672" s="47" t="s">
        <v>4127</v>
      </c>
      <c r="L672" s="47">
        <v>0</v>
      </c>
      <c r="M672" s="47" t="s">
        <v>4115</v>
      </c>
      <c r="N672" s="47" t="s">
        <v>92</v>
      </c>
      <c r="O672" s="47">
        <v>2016</v>
      </c>
      <c r="P672" s="47">
        <v>19</v>
      </c>
      <c r="Q672" s="47">
        <v>5</v>
      </c>
      <c r="R672" s="47">
        <v>360</v>
      </c>
      <c r="S672" s="47">
        <v>370</v>
      </c>
      <c r="T672" s="29"/>
    </row>
    <row r="673" spans="1:57">
      <c r="A673" s="23" t="s">
        <v>4110</v>
      </c>
      <c r="B673" s="23" t="s">
        <v>4128</v>
      </c>
      <c r="C673" s="23" t="s">
        <v>4112</v>
      </c>
      <c r="D673" s="47" t="s">
        <v>19</v>
      </c>
      <c r="E673" s="47">
        <f>VLOOKUP(M673,Revistas!$B$2:$H$64092,2,FALSE)</f>
        <v>0.77700000000000002</v>
      </c>
      <c r="F673" s="47" t="str">
        <f>VLOOKUP(M673,Revistas!$B$2:$H$64092,3,FALSE)</f>
        <v>Q4</v>
      </c>
      <c r="G673" s="47" t="str">
        <f>VLOOKUP(M673,Revistas!$B$2:$H$64092,4,FALSE)</f>
        <v>PEDIATRICS - SCIE;</v>
      </c>
      <c r="H673" s="47" t="str">
        <f>VLOOKUP(M673,Revistas!$B$2:$H$64092,5,FALSE)</f>
        <v>105/120</v>
      </c>
      <c r="I673" s="47" t="str">
        <f>VLOOKUP(M673,Revistas!$B$2:$H$64092,6,FALSE)</f>
        <v>NO</v>
      </c>
      <c r="J673" s="47" t="s">
        <v>4129</v>
      </c>
      <c r="K673" s="47" t="s">
        <v>4130</v>
      </c>
      <c r="L673" s="47">
        <v>0</v>
      </c>
      <c r="M673" s="47" t="s">
        <v>4115</v>
      </c>
      <c r="N673" s="47" t="s">
        <v>92</v>
      </c>
      <c r="O673" s="47">
        <v>2016</v>
      </c>
      <c r="P673" s="47">
        <v>19</v>
      </c>
      <c r="Q673" s="47">
        <v>5</v>
      </c>
      <c r="R673" s="47">
        <v>371</v>
      </c>
      <c r="S673" s="47">
        <v>382</v>
      </c>
      <c r="T673" s="29"/>
    </row>
    <row r="674" spans="1:57">
      <c r="A674" s="23" t="s">
        <v>4110</v>
      </c>
      <c r="B674" s="23" t="s">
        <v>4111</v>
      </c>
      <c r="C674" s="23" t="s">
        <v>4112</v>
      </c>
      <c r="D674" s="47" t="s">
        <v>19</v>
      </c>
      <c r="E674" s="47">
        <f>VLOOKUP(M674,Revistas!$B$2:$H$64092,2,FALSE)</f>
        <v>0.77700000000000002</v>
      </c>
      <c r="F674" s="47" t="str">
        <f>VLOOKUP(M674,Revistas!$B$2:$H$64092,3,FALSE)</f>
        <v>Q4</v>
      </c>
      <c r="G674" s="47" t="str">
        <f>VLOOKUP(M674,Revistas!$B$2:$H$64092,4,FALSE)</f>
        <v>PEDIATRICS - SCIE;</v>
      </c>
      <c r="H674" s="47" t="str">
        <f>VLOOKUP(M674,Revistas!$B$2:$H$64092,5,FALSE)</f>
        <v>105/120</v>
      </c>
      <c r="I674" s="47" t="str">
        <f>VLOOKUP(M674,Revistas!$B$2:$H$64092,6,FALSE)</f>
        <v>NO</v>
      </c>
      <c r="J674" s="47" t="s">
        <v>4113</v>
      </c>
      <c r="K674" s="47" t="s">
        <v>4114</v>
      </c>
      <c r="L674" s="47">
        <v>0</v>
      </c>
      <c r="M674" s="47" t="s">
        <v>4115</v>
      </c>
      <c r="N674" s="47" t="s">
        <v>541</v>
      </c>
      <c r="O674" s="47">
        <v>2016</v>
      </c>
      <c r="P674" s="47">
        <v>19</v>
      </c>
      <c r="Q674" s="47">
        <v>6</v>
      </c>
      <c r="R674" s="47">
        <v>431</v>
      </c>
      <c r="S674" s="47">
        <v>451</v>
      </c>
      <c r="U674" s="29"/>
    </row>
    <row r="675" spans="1:57">
      <c r="A675" s="23" t="s">
        <v>4110</v>
      </c>
      <c r="B675" s="23" t="s">
        <v>4116</v>
      </c>
      <c r="C675" s="23" t="s">
        <v>4112</v>
      </c>
      <c r="D675" s="47" t="s">
        <v>19</v>
      </c>
      <c r="E675" s="47">
        <f>VLOOKUP(M675,Revistas!$B$2:$H$64092,2,FALSE)</f>
        <v>0.77700000000000002</v>
      </c>
      <c r="F675" s="47" t="str">
        <f>VLOOKUP(M675,Revistas!$B$2:$H$64092,3,FALSE)</f>
        <v>Q4</v>
      </c>
      <c r="G675" s="47" t="str">
        <f>VLOOKUP(M675,Revistas!$B$2:$H$64092,4,FALSE)</f>
        <v>PEDIATRICS - SCIE;</v>
      </c>
      <c r="H675" s="47" t="str">
        <f>VLOOKUP(M675,Revistas!$B$2:$H$64092,5,FALSE)</f>
        <v>105/120</v>
      </c>
      <c r="I675" s="47" t="str">
        <f>VLOOKUP(M675,Revistas!$B$2:$H$64092,6,FALSE)</f>
        <v>NO</v>
      </c>
      <c r="J675" s="47" t="s">
        <v>4113</v>
      </c>
      <c r="K675" s="47" t="s">
        <v>4114</v>
      </c>
      <c r="L675" s="47">
        <v>0</v>
      </c>
      <c r="M675" s="47" t="s">
        <v>4115</v>
      </c>
      <c r="N675" s="47" t="s">
        <v>541</v>
      </c>
      <c r="O675" s="47">
        <v>2016</v>
      </c>
      <c r="P675" s="47">
        <v>19</v>
      </c>
      <c r="Q675" s="47">
        <v>6</v>
      </c>
      <c r="R675" s="47">
        <v>452</v>
      </c>
      <c r="S675" s="47">
        <v>459</v>
      </c>
    </row>
    <row r="676" spans="1:57">
      <c r="A676" s="23" t="s">
        <v>4110</v>
      </c>
      <c r="B676" s="23" t="s">
        <v>4118</v>
      </c>
      <c r="C676" s="23" t="s">
        <v>4112</v>
      </c>
      <c r="D676" s="47" t="s">
        <v>19</v>
      </c>
      <c r="E676" s="47">
        <f>VLOOKUP(M676,Revistas!$B$2:$H$64092,2,FALSE)</f>
        <v>0.77700000000000002</v>
      </c>
      <c r="F676" s="47" t="str">
        <f>VLOOKUP(M676,Revistas!$B$2:$H$64092,3,FALSE)</f>
        <v>Q4</v>
      </c>
      <c r="G676" s="47" t="str">
        <f>VLOOKUP(M676,Revistas!$B$2:$H$64092,4,FALSE)</f>
        <v>PEDIATRICS - SCIE;</v>
      </c>
      <c r="H676" s="47" t="str">
        <f>VLOOKUP(M676,Revistas!$B$2:$H$64092,5,FALSE)</f>
        <v>105/120</v>
      </c>
      <c r="I676" s="47" t="str">
        <f>VLOOKUP(M676,Revistas!$B$2:$H$64092,6,FALSE)</f>
        <v>NO</v>
      </c>
      <c r="J676" s="47" t="s">
        <v>4113</v>
      </c>
      <c r="K676" s="47" t="s">
        <v>4114</v>
      </c>
      <c r="L676" s="47">
        <v>0</v>
      </c>
      <c r="M676" s="47" t="s">
        <v>4115</v>
      </c>
      <c r="N676" s="47" t="s">
        <v>541</v>
      </c>
      <c r="O676" s="47">
        <v>2016</v>
      </c>
      <c r="P676" s="47">
        <v>19</v>
      </c>
      <c r="Q676" s="47">
        <v>6</v>
      </c>
      <c r="R676" s="47">
        <v>471</v>
      </c>
      <c r="S676" s="47">
        <v>492</v>
      </c>
    </row>
    <row r="677" spans="1:57">
      <c r="A677" s="23" t="s">
        <v>3312</v>
      </c>
      <c r="B677" s="23" t="s">
        <v>3313</v>
      </c>
      <c r="C677" s="23" t="s">
        <v>3314</v>
      </c>
      <c r="D677" s="47" t="s">
        <v>19</v>
      </c>
      <c r="E677" s="47">
        <f>VLOOKUP(M677,Revistas!$B$2:$H$64092,2,FALSE)</f>
        <v>1.163</v>
      </c>
      <c r="F677" s="47" t="str">
        <f>VLOOKUP(M677,Revistas!$B$2:$H$64092,3,FALSE)</f>
        <v>Q3</v>
      </c>
      <c r="G677" s="47" t="str">
        <f>VLOOKUP(M677,Revistas!$B$2:$H$64092,4,FALSE)</f>
        <v>PEDIATRICS - SCIE;</v>
      </c>
      <c r="H677" s="47" t="str">
        <f>VLOOKUP(M677,Revistas!$B$2:$H$64092,5,FALSE)</f>
        <v>73/129</v>
      </c>
      <c r="I677" s="47" t="str">
        <f>VLOOKUP(M677,Revistas!$B$2:$H$64092,6,FALSE)</f>
        <v>NO</v>
      </c>
      <c r="J677" s="47" t="s">
        <v>3315</v>
      </c>
      <c r="K677" s="47" t="s">
        <v>3316</v>
      </c>
      <c r="L677" s="47">
        <v>0</v>
      </c>
      <c r="M677" s="47" t="s">
        <v>3317</v>
      </c>
      <c r="N677" s="47" t="s">
        <v>754</v>
      </c>
      <c r="O677" s="47">
        <v>2016</v>
      </c>
      <c r="P677" s="47">
        <v>33</v>
      </c>
      <c r="Q677" s="47">
        <v>2</v>
      </c>
      <c r="R677" s="47" t="s">
        <v>3318</v>
      </c>
      <c r="S677" s="47" t="s">
        <v>3319</v>
      </c>
    </row>
    <row r="678" spans="1:57">
      <c r="A678" s="23" t="s">
        <v>1813</v>
      </c>
      <c r="B678" s="23" t="s">
        <v>1814</v>
      </c>
      <c r="C678" s="23" t="s">
        <v>1815</v>
      </c>
      <c r="D678" s="47" t="s">
        <v>19</v>
      </c>
      <c r="E678" s="47">
        <f>VLOOKUP(M678,Revistas!$B$2:$H$64092,2,FALSE)</f>
        <v>1.718</v>
      </c>
      <c r="F678" s="47" t="str">
        <f>VLOOKUP(M678,Revistas!$B$2:$H$64092,3,FALSE)</f>
        <v>Q2</v>
      </c>
      <c r="G678" s="47" t="str">
        <f>VLOOKUP(M678,Revistas!$B$2:$H$64092,4,FALSE)</f>
        <v>MEDICINE, GENERAL &amp; INTERNAL - SCIE</v>
      </c>
      <c r="H678" s="47" t="str">
        <f>VLOOKUP(M678,Revistas!$B$2:$H$64092,5,FALSE)</f>
        <v>55/155</v>
      </c>
      <c r="I678" s="47" t="str">
        <f>VLOOKUP(M678,Revistas!$B$2:$H$64092,6,FALSE)</f>
        <v>NO</v>
      </c>
      <c r="J678" s="47" t="s">
        <v>1816</v>
      </c>
      <c r="K678" s="47" t="s">
        <v>1817</v>
      </c>
      <c r="L678" s="47">
        <v>0</v>
      </c>
      <c r="M678" s="47" t="s">
        <v>1818</v>
      </c>
      <c r="N678" s="47"/>
      <c r="O678" s="47">
        <v>2016</v>
      </c>
      <c r="P678" s="47">
        <v>10</v>
      </c>
      <c r="Q678" s="47"/>
      <c r="R678" s="47">
        <v>1101</v>
      </c>
      <c r="S678" s="47">
        <v>1113</v>
      </c>
    </row>
    <row r="679" spans="1:57">
      <c r="A679" s="23" t="s">
        <v>7366</v>
      </c>
      <c r="B679" s="23" t="s">
        <v>7367</v>
      </c>
      <c r="C679" s="23" t="s">
        <v>7368</v>
      </c>
      <c r="D679" s="47" t="s">
        <v>103</v>
      </c>
      <c r="E679" s="47">
        <f>VLOOKUP(M679,Revistas!$B$2:$H$64092,2,FALSE)</f>
        <v>2.7189999999999999</v>
      </c>
      <c r="F679" s="47" t="str">
        <f>VLOOKUP(M679,Revistas!$B$2:$H$64092,3,FALSE)</f>
        <v>Q3</v>
      </c>
      <c r="G679" s="47" t="str">
        <f>VLOOKUP(M679,Revistas!$B$2:$H$64092,4,FALSE)</f>
        <v>GASTROENTEROLOGY &amp; HEPATOLOGY - SCIE</v>
      </c>
      <c r="H679" s="47" t="str">
        <f>VLOOKUP(M679,Revistas!$B$2:$H$64092,5,FALSE)</f>
        <v>40/79</v>
      </c>
      <c r="I679" s="47" t="str">
        <f>VLOOKUP(M679,Revistas!$B$2:$H$64092,6,FALSE)</f>
        <v>NO</v>
      </c>
      <c r="J679" s="47" t="s">
        <v>7369</v>
      </c>
      <c r="K679" s="47"/>
      <c r="L679" s="47">
        <v>0</v>
      </c>
      <c r="M679" s="47" t="s">
        <v>7370</v>
      </c>
      <c r="N679" s="48">
        <v>40452</v>
      </c>
      <c r="O679" s="47">
        <v>2016</v>
      </c>
      <c r="P679" s="47">
        <v>48</v>
      </c>
      <c r="Q679" s="47"/>
      <c r="R679" s="47" t="s">
        <v>7371</v>
      </c>
      <c r="S679" s="47" t="s">
        <v>7372</v>
      </c>
    </row>
    <row r="680" spans="1:57">
      <c r="A680" s="23" t="s">
        <v>1964</v>
      </c>
      <c r="B680" s="23" t="s">
        <v>1965</v>
      </c>
      <c r="C680" s="23" t="s">
        <v>1966</v>
      </c>
      <c r="D680" s="47" t="s">
        <v>19</v>
      </c>
      <c r="E680" s="47">
        <f>VLOOKUP(M680,Revistas!$B$2:$H$64092,2,FALSE)</f>
        <v>3.375</v>
      </c>
      <c r="F680" s="47" t="str">
        <f>VLOOKUP(M680,Revistas!$B$2:$H$64092,3,FALSE)</f>
        <v>Q2</v>
      </c>
      <c r="G680" s="47" t="str">
        <f>VLOOKUP(M680,Revistas!$B$2:$H$64092,4,FALSE)</f>
        <v>BIOCHEMISTRY &amp; MOLECULAR BIOLOGY - SCIE;</v>
      </c>
      <c r="H680" s="47" t="str">
        <f>VLOOKUP(M680,Revistas!$B$2:$H$64092,5,FALSE)</f>
        <v>106/289</v>
      </c>
      <c r="I680" s="47" t="str">
        <f>VLOOKUP(M680,Revistas!$B$2:$H$64092,6,FALSE)</f>
        <v>NO</v>
      </c>
      <c r="J680" s="47" t="s">
        <v>1967</v>
      </c>
      <c r="K680" s="47" t="s">
        <v>1968</v>
      </c>
      <c r="L680" s="47">
        <v>4</v>
      </c>
      <c r="M680" s="47" t="s">
        <v>1969</v>
      </c>
      <c r="N680" s="47" t="s">
        <v>240</v>
      </c>
      <c r="O680" s="47">
        <v>2016</v>
      </c>
      <c r="P680" s="47">
        <v>70</v>
      </c>
      <c r="Q680" s="47"/>
      <c r="R680" s="47">
        <v>47</v>
      </c>
      <c r="S680" s="47">
        <v>55</v>
      </c>
      <c r="AV680" s="22"/>
    </row>
    <row r="681" spans="1:57">
      <c r="A681" s="23" t="s">
        <v>1938</v>
      </c>
      <c r="B681" s="23" t="s">
        <v>1939</v>
      </c>
      <c r="C681" s="23" t="s">
        <v>1940</v>
      </c>
      <c r="D681" s="47" t="s">
        <v>10</v>
      </c>
      <c r="E681" s="47">
        <f>VLOOKUP(M681,Revistas!$B$2:$H$64092,2,FALSE)</f>
        <v>1.2070000000000001</v>
      </c>
      <c r="F681" s="47" t="str">
        <f>VLOOKUP(M681,Revistas!$B$2:$H$64092,3,FALSE)</f>
        <v>Q4</v>
      </c>
      <c r="G681" s="47" t="str">
        <f>VLOOKUP(M681,Revistas!$B$2:$H$64092,4,FALSE)</f>
        <v>UROLOGY &amp; NEPHROLOGY - SCIE</v>
      </c>
      <c r="H681" s="47" t="str">
        <f>VLOOKUP(M681,Revistas!$B$2:$H$64092,5,FALSE)</f>
        <v>58/77</v>
      </c>
      <c r="I681" s="47" t="str">
        <f>VLOOKUP(M681,Revistas!$B$2:$H$64092,6,FALSE)</f>
        <v>NO</v>
      </c>
      <c r="J681" s="47" t="s">
        <v>1941</v>
      </c>
      <c r="K681" s="47" t="s">
        <v>1942</v>
      </c>
      <c r="L681" s="47">
        <v>0</v>
      </c>
      <c r="M681" s="47" t="s">
        <v>1943</v>
      </c>
      <c r="N681" s="47" t="s">
        <v>92</v>
      </c>
      <c r="O681" s="47">
        <v>2016</v>
      </c>
      <c r="P681" s="47">
        <v>36</v>
      </c>
      <c r="Q681" s="47">
        <v>5</v>
      </c>
      <c r="R681" s="47">
        <v>489</v>
      </c>
      <c r="S681" s="47">
        <v>495</v>
      </c>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row>
    <row r="682" spans="1:57">
      <c r="A682" s="23" t="s">
        <v>93</v>
      </c>
      <c r="B682" s="23" t="s">
        <v>94</v>
      </c>
      <c r="C682" s="23" t="s">
        <v>95</v>
      </c>
      <c r="D682" s="47" t="s">
        <v>19</v>
      </c>
      <c r="E682" s="47">
        <f>VLOOKUP(M682,Revistas!$B$2:$H$64092,2,FALSE)</f>
        <v>5.7869999999999999</v>
      </c>
      <c r="F682" s="47" t="str">
        <f>VLOOKUP(M682,Revistas!$B$2:$H$64092,3,FALSE)</f>
        <v>Q1</v>
      </c>
      <c r="G682" s="47" t="str">
        <f>VLOOKUP(M682,Revistas!$B$2:$H$64092,4,FALSE)</f>
        <v>PERIPHERAL VASCULAR DISEASE - SCIE;</v>
      </c>
      <c r="H682" s="47" t="str">
        <f>VLOOKUP(M682,Revistas!$B$2:$H$64092,5,FALSE)</f>
        <v>63/5</v>
      </c>
      <c r="I682" s="47" t="str">
        <f>VLOOKUP(M682,Revistas!$B$2:$H$64092,6,FALSE)</f>
        <v>SI</v>
      </c>
      <c r="J682" s="47" t="s">
        <v>96</v>
      </c>
      <c r="K682" s="47" t="s">
        <v>97</v>
      </c>
      <c r="L682" s="47">
        <v>1</v>
      </c>
      <c r="M682" s="47" t="s">
        <v>98</v>
      </c>
      <c r="N682" s="47" t="s">
        <v>99</v>
      </c>
      <c r="O682" s="47">
        <v>2016</v>
      </c>
      <c r="P682" s="47">
        <v>47</v>
      </c>
      <c r="Q682" s="47">
        <v>9</v>
      </c>
      <c r="R682" s="47">
        <v>2278</v>
      </c>
      <c r="S682" s="47">
        <v>2285</v>
      </c>
    </row>
    <row r="683" spans="1:57">
      <c r="A683" s="23" t="s">
        <v>3513</v>
      </c>
      <c r="B683" s="23" t="s">
        <v>3514</v>
      </c>
      <c r="C683" s="23" t="s">
        <v>396</v>
      </c>
      <c r="D683" s="47" t="s">
        <v>458</v>
      </c>
      <c r="E683" s="47">
        <f>VLOOKUP(M683,Revistas!$B$2:$H$64092,2,FALSE)</f>
        <v>5.2279999999999998</v>
      </c>
      <c r="F683" s="47" t="str">
        <f>VLOOKUP(M683,Revistas!$B$2:$H$64092,3,FALSE)</f>
        <v>Q1</v>
      </c>
      <c r="G683" s="47" t="str">
        <f>VLOOKUP(M683,Revistas!$B$2:$H$64092,4,FALSE)</f>
        <v>MULTIDISCIPLINARY SCIENCES - SCIE</v>
      </c>
      <c r="H683" s="47" t="str">
        <f>VLOOKUP(M683,Revistas!$B$2:$H$64092,5,FALSE)</f>
        <v>63/7</v>
      </c>
      <c r="I683" s="47" t="str">
        <f>VLOOKUP(M683,Revistas!$B$2:$H$64092,6,FALSE)</f>
        <v>NO</v>
      </c>
      <c r="J683" s="47"/>
      <c r="K683" s="47"/>
      <c r="L683" s="47">
        <v>0</v>
      </c>
      <c r="M683" s="47" t="s">
        <v>399</v>
      </c>
      <c r="N683" s="47" t="s">
        <v>3515</v>
      </c>
      <c r="O683" s="47">
        <v>2016</v>
      </c>
      <c r="P683" s="47">
        <v>6</v>
      </c>
      <c r="Q683" s="47"/>
      <c r="R683" s="47"/>
      <c r="S683" s="47">
        <v>17246</v>
      </c>
    </row>
    <row r="684" spans="1:57">
      <c r="A684" s="23" t="s">
        <v>714</v>
      </c>
      <c r="B684" s="23" t="s">
        <v>715</v>
      </c>
      <c r="C684" s="23" t="s">
        <v>716</v>
      </c>
      <c r="D684" s="47" t="s">
        <v>19</v>
      </c>
      <c r="E684" s="47">
        <f>VLOOKUP(M684,Revistas!$B$2:$H$64092,2,FALSE)</f>
        <v>37.685000000000002</v>
      </c>
      <c r="F684" s="47" t="str">
        <f>VLOOKUP(M684,Revistas!$B$2:$H$64092,3,FALSE)</f>
        <v>Q1</v>
      </c>
      <c r="G684" s="47" t="str">
        <f>VLOOKUP(M684,Revistas!$B$2:$H$64092,4,FALSE)</f>
        <v>MEDICINE, GENERAL &amp; INTERNAL - SCIE</v>
      </c>
      <c r="H684" s="47" t="str">
        <f>VLOOKUP(M684,Revistas!$B$2:$H$64092,5,FALSE)</f>
        <v>3/155</v>
      </c>
      <c r="I684" s="47" t="str">
        <f>VLOOKUP(M684,Revistas!$B$2:$H$64092,6,FALSE)</f>
        <v>SI</v>
      </c>
      <c r="J684" s="47" t="s">
        <v>717</v>
      </c>
      <c r="K684" s="47" t="s">
        <v>718</v>
      </c>
      <c r="L684" s="47">
        <v>11</v>
      </c>
      <c r="M684" s="47" t="s">
        <v>719</v>
      </c>
      <c r="N684" s="47" t="s">
        <v>720</v>
      </c>
      <c r="O684" s="47">
        <v>2016</v>
      </c>
      <c r="P684" s="47">
        <v>315</v>
      </c>
      <c r="Q684" s="47">
        <v>15</v>
      </c>
      <c r="R684" s="47">
        <v>1591</v>
      </c>
      <c r="S684" s="47">
        <v>1599</v>
      </c>
    </row>
    <row r="685" spans="1:57">
      <c r="A685" s="23" t="s">
        <v>7244</v>
      </c>
      <c r="B685" s="23" t="s">
        <v>7245</v>
      </c>
      <c r="C685" s="23" t="s">
        <v>7246</v>
      </c>
      <c r="D685" s="47" t="s">
        <v>19</v>
      </c>
      <c r="E685" s="47">
        <f>VLOOKUP(M685,Revistas!$B$2:$H$64092,2,FALSE)</f>
        <v>2.677</v>
      </c>
      <c r="F685" s="47" t="str">
        <f>VLOOKUP(M685,Revistas!$B$2:$H$64092,3,FALSE)</f>
        <v>Q2</v>
      </c>
      <c r="G685" s="47" t="str">
        <f>VLOOKUP(M685,Revistas!$B$2:$H$64092,4,FALSE)</f>
        <v>CLINICAL NEUROLOGY - SCIE</v>
      </c>
      <c r="H685" s="47" t="str">
        <f>VLOOKUP(M685,Revistas!$B$2:$H$64092,5,FALSE)</f>
        <v>77/193</v>
      </c>
      <c r="I685" s="47" t="str">
        <f>VLOOKUP(M685,Revistas!$B$2:$H$64092,6,FALSE)</f>
        <v>NO</v>
      </c>
      <c r="J685" s="47" t="s">
        <v>7247</v>
      </c>
      <c r="K685" s="47" t="s">
        <v>7248</v>
      </c>
      <c r="L685" s="47">
        <v>2</v>
      </c>
      <c r="M685" s="47" t="s">
        <v>7249</v>
      </c>
      <c r="N685" s="47" t="s">
        <v>146</v>
      </c>
      <c r="O685" s="47">
        <v>2016</v>
      </c>
      <c r="P685" s="47">
        <v>17</v>
      </c>
      <c r="Q685" s="49">
        <v>42891</v>
      </c>
      <c r="R685" s="47">
        <v>404</v>
      </c>
      <c r="S685" s="47">
        <v>413</v>
      </c>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row>
    <row r="686" spans="1:57">
      <c r="A686" s="23" t="s">
        <v>7609</v>
      </c>
      <c r="B686" s="23" t="s">
        <v>7610</v>
      </c>
      <c r="C686" s="23" t="s">
        <v>7008</v>
      </c>
      <c r="D686" s="47" t="s">
        <v>294</v>
      </c>
      <c r="E686" s="47">
        <f>VLOOKUP(M686,Revistas!$B$2:$H$64092,2,FALSE)</f>
        <v>4.2539999999999996</v>
      </c>
      <c r="F686" s="47" t="str">
        <f>VLOOKUP(M686,Revistas!$B$2:$H$64092,3,FALSE)</f>
        <v>Q1</v>
      </c>
      <c r="G686" s="47" t="str">
        <f>VLOOKUP(M686,Revistas!$B$2:$H$64092,4,FALSE)</f>
        <v>OBSTETRICS &amp; GYNECOLOGY - SCIE;</v>
      </c>
      <c r="H686" s="47" t="str">
        <f>VLOOKUP(M686,Revistas!$B$2:$H$64092,5,FALSE)</f>
        <v>80/6</v>
      </c>
      <c r="I686" s="47" t="str">
        <f>VLOOKUP(M686,Revistas!$B$2:$H$64092,6,FALSE)</f>
        <v>SI</v>
      </c>
      <c r="J686" s="47" t="s">
        <v>7611</v>
      </c>
      <c r="K686" s="47" t="s">
        <v>7612</v>
      </c>
      <c r="L686" s="47">
        <v>0</v>
      </c>
      <c r="M686" s="47" t="s">
        <v>7009</v>
      </c>
      <c r="N686" s="47" t="s">
        <v>206</v>
      </c>
      <c r="O686" s="47">
        <v>2016</v>
      </c>
      <c r="P686" s="47">
        <v>47</v>
      </c>
      <c r="Q686" s="47">
        <v>5</v>
      </c>
      <c r="R686" s="47">
        <v>542</v>
      </c>
      <c r="S686" s="47">
        <v>545</v>
      </c>
    </row>
    <row r="687" spans="1:57">
      <c r="A687" s="23" t="s">
        <v>531</v>
      </c>
      <c r="B687" s="23" t="s">
        <v>532</v>
      </c>
      <c r="C687" s="23" t="s">
        <v>526</v>
      </c>
      <c r="D687" s="47" t="s">
        <v>19</v>
      </c>
      <c r="E687" s="47">
        <f>VLOOKUP(M687,Revistas!$B$2:$H$64092,2,FALSE)</f>
        <v>17.202000000000002</v>
      </c>
      <c r="F687" s="47" t="str">
        <f>VLOOKUP(M687,Revistas!$B$2:$H$64092,3,FALSE)</f>
        <v>Q1</v>
      </c>
      <c r="G687" s="47" t="str">
        <f>VLOOKUP(M687,Revistas!$B$2:$H$64092,4,FALSE)</f>
        <v>CARDIAC &amp; CARDIOVASCULAR SYSTEMS - SCIE;</v>
      </c>
      <c r="H687" s="47" t="str">
        <f>VLOOKUP(M687,Revistas!$B$2:$H$64092,5,FALSE)</f>
        <v>2/124</v>
      </c>
      <c r="I687" s="47" t="str">
        <f>VLOOKUP(M687,Revistas!$B$2:$H$64092,6,FALSE)</f>
        <v>SI</v>
      </c>
      <c r="J687" s="47" t="s">
        <v>533</v>
      </c>
      <c r="K687" s="47" t="s">
        <v>534</v>
      </c>
      <c r="L687" s="47">
        <v>0</v>
      </c>
      <c r="M687" s="47" t="s">
        <v>528</v>
      </c>
      <c r="N687" s="48">
        <v>47423</v>
      </c>
      <c r="O687" s="47">
        <v>2016</v>
      </c>
      <c r="P687" s="47">
        <v>134</v>
      </c>
      <c r="Q687" s="47">
        <v>22</v>
      </c>
      <c r="R687" s="47">
        <v>1697</v>
      </c>
      <c r="S687" s="47">
        <v>1707</v>
      </c>
      <c r="AZ687" s="29"/>
      <c r="BA687" s="29"/>
      <c r="BB687" s="29"/>
      <c r="BC687" s="29"/>
      <c r="BD687" s="29"/>
      <c r="BE687" s="29"/>
    </row>
    <row r="688" spans="1:57">
      <c r="A688" s="23" t="s">
        <v>1950</v>
      </c>
      <c r="B688" s="23" t="s">
        <v>1951</v>
      </c>
      <c r="C688" s="23" t="s">
        <v>1323</v>
      </c>
      <c r="D688" s="47" t="s">
        <v>103</v>
      </c>
      <c r="E688" s="47">
        <f>VLOOKUP(M688,Revistas!$B$2:$H$64092,2,FALSE)</f>
        <v>4.085</v>
      </c>
      <c r="F688" s="47" t="str">
        <f>VLOOKUP(M688,Revistas!$B$2:$H$64092,3,FALSE)</f>
        <v>Q1</v>
      </c>
      <c r="G688" s="47" t="str">
        <f>VLOOKUP(M688,Revistas!$B$2:$H$64092,4,FALSE)</f>
        <v>UROLOGY &amp; NEPHROLOGY - SCIE;</v>
      </c>
      <c r="H688" s="47" t="str">
        <f>VLOOKUP(M688,Revistas!$B$2:$H$64092,5,FALSE)</f>
        <v>77/11</v>
      </c>
      <c r="I688" s="47" t="str">
        <f>VLOOKUP(M688,Revistas!$B$2:$H$64092,6,FALSE)</f>
        <v>NO</v>
      </c>
      <c r="J688" s="47" t="s">
        <v>1952</v>
      </c>
      <c r="K688" s="47"/>
      <c r="L688" s="47">
        <v>0</v>
      </c>
      <c r="M688" s="47" t="s">
        <v>1325</v>
      </c>
      <c r="N688" s="47" t="s">
        <v>206</v>
      </c>
      <c r="O688" s="47">
        <v>2016</v>
      </c>
      <c r="P688" s="47">
        <v>31</v>
      </c>
      <c r="Q688" s="47"/>
      <c r="R688" s="47">
        <v>383</v>
      </c>
      <c r="S688" s="47">
        <v>383</v>
      </c>
    </row>
    <row r="689" spans="1:21">
      <c r="A689" s="23" t="s">
        <v>1321</v>
      </c>
      <c r="B689" s="23" t="s">
        <v>1322</v>
      </c>
      <c r="C689" s="23" t="s">
        <v>1323</v>
      </c>
      <c r="D689" s="47" t="s">
        <v>103</v>
      </c>
      <c r="E689" s="47">
        <f>VLOOKUP(M689,Revistas!$B$2:$H$64092,2,FALSE)</f>
        <v>4.085</v>
      </c>
      <c r="F689" s="47" t="str">
        <f>VLOOKUP(M689,Revistas!$B$2:$H$64092,3,FALSE)</f>
        <v>Q1</v>
      </c>
      <c r="G689" s="47" t="str">
        <f>VLOOKUP(M689,Revistas!$B$2:$H$64092,4,FALSE)</f>
        <v>UROLOGY &amp; NEPHROLOGY - SCIE;</v>
      </c>
      <c r="H689" s="47" t="str">
        <f>VLOOKUP(M689,Revistas!$B$2:$H$64092,5,FALSE)</f>
        <v>77/11</v>
      </c>
      <c r="I689" s="47" t="str">
        <f>VLOOKUP(M689,Revistas!$B$2:$H$64092,6,FALSE)</f>
        <v>NO</v>
      </c>
      <c r="J689" s="47" t="s">
        <v>1324</v>
      </c>
      <c r="K689" s="47"/>
      <c r="L689" s="47">
        <v>0</v>
      </c>
      <c r="M689" s="47" t="s">
        <v>1325</v>
      </c>
      <c r="N689" s="47" t="s">
        <v>206</v>
      </c>
      <c r="O689" s="47">
        <v>2016</v>
      </c>
      <c r="P689" s="47">
        <v>31</v>
      </c>
      <c r="Q689" s="47"/>
      <c r="R689" s="47">
        <v>28</v>
      </c>
      <c r="S689" s="47">
        <v>28</v>
      </c>
    </row>
    <row r="690" spans="1:21">
      <c r="A690" s="23" t="s">
        <v>2536</v>
      </c>
      <c r="B690" s="23" t="s">
        <v>2535</v>
      </c>
      <c r="C690" s="23" t="s">
        <v>1823</v>
      </c>
      <c r="D690" s="47" t="s">
        <v>19</v>
      </c>
      <c r="E690" s="47">
        <f>VLOOKUP(M690,Revistas!$B$2:$H$64092,2,FALSE)</f>
        <v>1.2669999999999999</v>
      </c>
      <c r="F690" s="47" t="str">
        <f>VLOOKUP(M690,Revistas!$B$2:$H$64092,3,FALSE)</f>
        <v>Q2</v>
      </c>
      <c r="G690" s="47" t="str">
        <f>VLOOKUP(M690,Revistas!$B$2:$H$64092,4,FALSE)</f>
        <v>MEDICINE, GENERAL &amp; INTERNAL - SCIE</v>
      </c>
      <c r="H690" s="47" t="str">
        <f>VLOOKUP(M690,Revistas!$B$2:$H$64092,5,FALSE)</f>
        <v>76/155</v>
      </c>
      <c r="I690" s="47" t="str">
        <f>VLOOKUP(M690,Revistas!$B$2:$H$64092,6,FALSE)</f>
        <v>NO</v>
      </c>
      <c r="J690" s="47" t="s">
        <v>2538</v>
      </c>
      <c r="K690" s="47"/>
      <c r="L690" s="47" t="s">
        <v>361</v>
      </c>
      <c r="M690" s="47" t="s">
        <v>1133</v>
      </c>
      <c r="N690" s="47" t="s">
        <v>2537</v>
      </c>
      <c r="O690" s="47">
        <v>2016</v>
      </c>
      <c r="P690" s="47"/>
      <c r="Q690" s="47"/>
      <c r="R690" s="47"/>
      <c r="S690" s="47"/>
    </row>
    <row r="691" spans="1:21">
      <c r="A691" s="23" t="s">
        <v>1214</v>
      </c>
      <c r="B691" s="23" t="s">
        <v>1215</v>
      </c>
      <c r="C691" s="23" t="s">
        <v>1208</v>
      </c>
      <c r="D691" s="47" t="s">
        <v>103</v>
      </c>
      <c r="E691" s="47">
        <f>VLOOKUP(M691,Revistas!$B$2:$H$64092,2,FALSE)</f>
        <v>6.6710000000000003</v>
      </c>
      <c r="F691" s="47" t="str">
        <f>VLOOKUP(M691,Revistas!$B$2:$H$64092,3,FALSE)</f>
        <v>Q1</v>
      </c>
      <c r="G691" s="47" t="str">
        <f>VLOOKUP(M691,Revistas!$B$2:$H$64092,4,FALSE)</f>
        <v>HEMATOLOGY - SCIE</v>
      </c>
      <c r="H691" s="47" t="str">
        <f>VLOOKUP(M691,Revistas!$B$2:$H$64092,5,FALSE)</f>
        <v>70/4</v>
      </c>
      <c r="I691" s="47" t="str">
        <f>VLOOKUP(M691,Revistas!$B$2:$H$64092,6,FALSE)</f>
        <v>SI</v>
      </c>
      <c r="J691" s="47" t="s">
        <v>1216</v>
      </c>
      <c r="K691" s="47"/>
      <c r="L691" s="47">
        <v>0</v>
      </c>
      <c r="M691" s="47" t="s">
        <v>1210</v>
      </c>
      <c r="N691" s="47" t="s">
        <v>189</v>
      </c>
      <c r="O691" s="47">
        <v>2016</v>
      </c>
      <c r="P691" s="47">
        <v>101</v>
      </c>
      <c r="Q691" s="47"/>
      <c r="R691" s="47">
        <v>708</v>
      </c>
      <c r="S691" s="47">
        <v>708</v>
      </c>
    </row>
    <row r="692" spans="1:21">
      <c r="A692" s="23" t="s">
        <v>1238</v>
      </c>
      <c r="B692" s="23" t="s">
        <v>1239</v>
      </c>
      <c r="C692" s="23" t="s">
        <v>1240</v>
      </c>
      <c r="D692" s="47" t="s">
        <v>103</v>
      </c>
      <c r="E692" s="47">
        <f>VLOOKUP(M692,Revistas!$B$2:$H$64092,2,FALSE)</f>
        <v>3.6360000000000001</v>
      </c>
      <c r="F692" s="47" t="str">
        <f>VLOOKUP(M692,Revistas!$B$2:$H$64092,3,FALSE)</f>
        <v>Q2</v>
      </c>
      <c r="G692" s="47" t="str">
        <f>VLOOKUP(M692,Revistas!$B$2:$H$64092,4,FALSE)</f>
        <v>ONCOLOGY - SCIE</v>
      </c>
      <c r="H692" s="47" t="str">
        <f>VLOOKUP(M692,Revistas!$B$2:$H$64092,5,FALSE)</f>
        <v>71/213</v>
      </c>
      <c r="I692" s="47" t="str">
        <f>VLOOKUP(M692,Revistas!$B$2:$H$64092,6,FALSE)</f>
        <v>NO</v>
      </c>
      <c r="J692" s="47" t="s">
        <v>1241</v>
      </c>
      <c r="K692" s="47"/>
      <c r="L692" s="47">
        <v>0</v>
      </c>
      <c r="M692" s="47" t="s">
        <v>1242</v>
      </c>
      <c r="N692" s="47" t="s">
        <v>15</v>
      </c>
      <c r="O692" s="47">
        <v>2016</v>
      </c>
      <c r="P692" s="47">
        <v>51</v>
      </c>
      <c r="Q692" s="47"/>
      <c r="R692" s="47" t="s">
        <v>1243</v>
      </c>
      <c r="S692" s="47" t="s">
        <v>1243</v>
      </c>
    </row>
    <row r="693" spans="1:21">
      <c r="A693" s="23" t="s">
        <v>7089</v>
      </c>
      <c r="B693" s="23" t="s">
        <v>7090</v>
      </c>
      <c r="C693" s="23" t="s">
        <v>6626</v>
      </c>
      <c r="D693" s="47" t="s">
        <v>19</v>
      </c>
      <c r="E693" s="47">
        <f>VLOOKUP(M693,Revistas!$B$2:$H$64092,2,FALSE)</f>
        <v>2.99</v>
      </c>
      <c r="F693" s="47" t="str">
        <f>VLOOKUP(M693,Revistas!$B$2:$H$64092,3,FALSE)</f>
        <v>Q1</v>
      </c>
      <c r="G693" s="47" t="str">
        <f>VLOOKUP(M693,Revistas!$B$2:$H$64092,4,FALSE)</f>
        <v>GEOCHEMISTRY &amp; GEOPHYSICS - SCIE</v>
      </c>
      <c r="H693" s="47" t="str">
        <f>VLOOKUP(M693,Revistas!$B$2:$H$64092,5,FALSE)</f>
        <v>18/81</v>
      </c>
      <c r="I693" s="47" t="str">
        <f>VLOOKUP(M693,Revistas!$B$2:$H$64092,6,FALSE)</f>
        <v>NO</v>
      </c>
      <c r="J693" s="47" t="s">
        <v>7091</v>
      </c>
      <c r="K693" s="47" t="s">
        <v>7092</v>
      </c>
      <c r="L693" s="47">
        <v>4</v>
      </c>
      <c r="M693" s="47" t="s">
        <v>6627</v>
      </c>
      <c r="N693" s="47" t="s">
        <v>206</v>
      </c>
      <c r="O693" s="47">
        <v>2016</v>
      </c>
      <c r="P693" s="47">
        <v>95</v>
      </c>
      <c r="Q693" s="47"/>
      <c r="R693" s="47">
        <v>41</v>
      </c>
      <c r="S693" s="47">
        <v>54</v>
      </c>
    </row>
    <row r="694" spans="1:21">
      <c r="A694" s="23" t="s">
        <v>1064</v>
      </c>
      <c r="B694" s="23" t="s">
        <v>1065</v>
      </c>
      <c r="C694" s="23" t="s">
        <v>1066</v>
      </c>
      <c r="D694" s="47" t="s">
        <v>19</v>
      </c>
      <c r="E694" s="47">
        <f>VLOOKUP(M694,Revistas!$B$2:$H$64092,2,FALSE)</f>
        <v>3.3490000000000002</v>
      </c>
      <c r="F694" s="47" t="str">
        <f>VLOOKUP(M694,Revistas!$B$2:$H$64092,3,FALSE)</f>
        <v>Q1</v>
      </c>
      <c r="G694" s="47" t="str">
        <f>VLOOKUP(M694,Revistas!$B$2:$H$64092,4,FALSE)</f>
        <v>SUBSTANCE ABUSE - SCIE</v>
      </c>
      <c r="H694" s="47" t="str">
        <f>VLOOKUP(M694,Revistas!$B$2:$H$64092,5,FALSE)</f>
        <v>4 DE 18</v>
      </c>
      <c r="I694" s="47" t="str">
        <f>VLOOKUP(M694,Revistas!$B$2:$H$64092,6,FALSE)</f>
        <v>NO</v>
      </c>
      <c r="J694" s="47" t="s">
        <v>1067</v>
      </c>
      <c r="K694" s="47" t="s">
        <v>1068</v>
      </c>
      <c r="L694" s="47">
        <v>0</v>
      </c>
      <c r="M694" s="47" t="s">
        <v>1069</v>
      </c>
      <c r="N694" s="48">
        <v>36923</v>
      </c>
      <c r="O694" s="47">
        <v>2016</v>
      </c>
      <c r="P694" s="47">
        <v>159</v>
      </c>
      <c r="Q694" s="47"/>
      <c r="R694" s="47">
        <v>166</v>
      </c>
      <c r="S694" s="47">
        <v>173</v>
      </c>
    </row>
    <row r="695" spans="1:21">
      <c r="A695" s="23" t="s">
        <v>1060</v>
      </c>
      <c r="B695" s="23" t="s">
        <v>1061</v>
      </c>
      <c r="C695" s="23" t="s">
        <v>921</v>
      </c>
      <c r="D695" s="47" t="s">
        <v>19</v>
      </c>
      <c r="E695" s="47">
        <f>VLOOKUP(M695,Revistas!$B$2:$H$64092,2,FALSE)</f>
        <v>5.476</v>
      </c>
      <c r="F695" s="47" t="str">
        <f>VLOOKUP(M695,Revistas!$B$2:$H$64092,3,FALSE)</f>
        <v>Q1</v>
      </c>
      <c r="G695" s="47" t="str">
        <f>VLOOKUP(M695,Revistas!$B$2:$H$64092,4,FALSE)</f>
        <v>GERIATRICS &amp; GERONTOLOGY - SCIE</v>
      </c>
      <c r="H695" s="47" t="str">
        <f>VLOOKUP(M695,Revistas!$B$2:$H$64092,5,FALSE)</f>
        <v>49/4</v>
      </c>
      <c r="I695" s="47" t="str">
        <f>VLOOKUP(M695,Revistas!$B$2:$H$64092,6,FALSE)</f>
        <v>SI</v>
      </c>
      <c r="J695" s="47" t="s">
        <v>1062</v>
      </c>
      <c r="K695" s="47" t="s">
        <v>1063</v>
      </c>
      <c r="L695" s="47">
        <v>3</v>
      </c>
      <c r="M695" s="47" t="s">
        <v>924</v>
      </c>
      <c r="N695" s="47" t="s">
        <v>240</v>
      </c>
      <c r="O695" s="47">
        <v>2016</v>
      </c>
      <c r="P695" s="47">
        <v>71</v>
      </c>
      <c r="Q695" s="47">
        <v>2</v>
      </c>
      <c r="R695" s="47">
        <v>251</v>
      </c>
      <c r="S695" s="47">
        <v>258</v>
      </c>
    </row>
    <row r="696" spans="1:21">
      <c r="A696" s="23" t="s">
        <v>1025</v>
      </c>
      <c r="B696" s="23" t="s">
        <v>1026</v>
      </c>
      <c r="C696" s="23" t="s">
        <v>1027</v>
      </c>
      <c r="D696" s="47" t="s">
        <v>19</v>
      </c>
      <c r="E696" s="47">
        <f>VLOOKUP(M696,Revistas!$B$2:$H$64092,2,FALSE)</f>
        <v>6.3209999999999997</v>
      </c>
      <c r="F696" s="47" t="str">
        <f>VLOOKUP(M696,Revistas!$B$2:$H$64092,3,FALSE)</f>
        <v>Q1</v>
      </c>
      <c r="G696" s="47" t="str">
        <f>VLOOKUP(M696,Revistas!$B$2:$H$64092,4,FALSE)</f>
        <v>PUBLIC, ENVIRONMENTAL &amp; OCCUPATIONAL HEALTH - SCIE</v>
      </c>
      <c r="H696" s="47" t="str">
        <f>VLOOKUP(M696,Revistas!$B$2:$H$64092,5,FALSE)</f>
        <v>8/173</v>
      </c>
      <c r="I696" s="47" t="str">
        <f>VLOOKUP(M696,Revistas!$B$2:$H$64092,6,FALSE)</f>
        <v>NO</v>
      </c>
      <c r="J696" s="47" t="s">
        <v>1028</v>
      </c>
      <c r="K696" s="47" t="s">
        <v>1029</v>
      </c>
      <c r="L696" s="47">
        <v>1</v>
      </c>
      <c r="M696" s="47" t="s">
        <v>1030</v>
      </c>
      <c r="N696" s="47" t="s">
        <v>206</v>
      </c>
      <c r="O696" s="47">
        <v>2016</v>
      </c>
      <c r="P696" s="47">
        <v>25</v>
      </c>
      <c r="Q696" s="47">
        <v>3</v>
      </c>
      <c r="R696" s="47">
        <v>307</v>
      </c>
      <c r="S696" s="47">
        <v>312</v>
      </c>
    </row>
    <row r="697" spans="1:21">
      <c r="A697" s="23" t="s">
        <v>486</v>
      </c>
      <c r="B697" s="23" t="s">
        <v>487</v>
      </c>
      <c r="C697" s="23" t="s">
        <v>488</v>
      </c>
      <c r="D697" s="47" t="s">
        <v>19</v>
      </c>
      <c r="E697" s="47">
        <f>VLOOKUP(M697,Revistas!$B$2:$H$64092,2,FALSE)</f>
        <v>9.1080000000000005</v>
      </c>
      <c r="F697" s="47" t="str">
        <f>VLOOKUP(M697,Revistas!$B$2:$H$64092,3,FALSE)</f>
        <v>Q1</v>
      </c>
      <c r="G697" s="47" t="str">
        <f>VLOOKUP(M697,Revistas!$B$2:$H$64092,4,FALSE)</f>
        <v>CELL BIOLOGY - SCIE</v>
      </c>
      <c r="H697" s="47" t="str">
        <f>VLOOKUP(M697,Revistas!$B$2:$H$64092,5,FALSE)</f>
        <v>19/187</v>
      </c>
      <c r="I697" s="47" t="str">
        <f>VLOOKUP(M697,Revistas!$B$2:$H$64092,6,FALSE)</f>
        <v>NO</v>
      </c>
      <c r="J697" s="47" t="s">
        <v>489</v>
      </c>
      <c r="K697" s="47" t="s">
        <v>490</v>
      </c>
      <c r="L697" s="47">
        <v>2</v>
      </c>
      <c r="M697" s="47" t="s">
        <v>491</v>
      </c>
      <c r="N697" s="47"/>
      <c r="O697" s="47">
        <v>2016</v>
      </c>
      <c r="P697" s="47">
        <v>12</v>
      </c>
      <c r="Q697" s="47">
        <v>10</v>
      </c>
      <c r="R697" s="47">
        <v>1902</v>
      </c>
      <c r="S697" s="47">
        <v>1916</v>
      </c>
    </row>
    <row r="698" spans="1:21">
      <c r="A698" s="23" t="s">
        <v>1544</v>
      </c>
      <c r="B698" s="23" t="s">
        <v>1545</v>
      </c>
      <c r="C698" s="23" t="s">
        <v>1502</v>
      </c>
      <c r="D698" s="47" t="s">
        <v>19</v>
      </c>
      <c r="E698" s="47">
        <f>VLOOKUP(M698,Revistas!$B$2:$H$64092,2,FALSE)</f>
        <v>4.3819999999999997</v>
      </c>
      <c r="F698" s="47" t="str">
        <f>VLOOKUP(M698,Revistas!$B$2:$H$64092,3,FALSE)</f>
        <v>Q1</v>
      </c>
      <c r="G698" s="47" t="str">
        <f>VLOOKUP(M698,Revistas!$B$2:$H$64092,4,FALSE)</f>
        <v>INFECTIOUS DISEASES - SCIE</v>
      </c>
      <c r="H698" s="47" t="str">
        <f>VLOOKUP(M698,Revistas!$B$2:$H$64092,5,FALSE)</f>
        <v>13/83</v>
      </c>
      <c r="I698" s="47" t="str">
        <f>VLOOKUP(M698,Revistas!$B$2:$H$64092,6,FALSE)</f>
        <v>NO</v>
      </c>
      <c r="J698" s="47" t="s">
        <v>1546</v>
      </c>
      <c r="K698" s="47" t="s">
        <v>1547</v>
      </c>
      <c r="L698" s="47">
        <v>6</v>
      </c>
      <c r="M698" s="47" t="s">
        <v>1505</v>
      </c>
      <c r="N698" s="47" t="s">
        <v>240</v>
      </c>
      <c r="O698" s="47">
        <v>2016</v>
      </c>
      <c r="P698" s="47">
        <v>72</v>
      </c>
      <c r="Q698" s="47">
        <v>2</v>
      </c>
      <c r="R698" s="47">
        <v>152</v>
      </c>
      <c r="S698" s="47">
        <v>160</v>
      </c>
    </row>
    <row r="699" spans="1:21">
      <c r="A699" s="23" t="s">
        <v>2987</v>
      </c>
      <c r="B699" s="23" t="s">
        <v>2988</v>
      </c>
      <c r="C699" s="23" t="s">
        <v>831</v>
      </c>
      <c r="D699" s="47" t="s">
        <v>294</v>
      </c>
      <c r="E699" s="47">
        <f>VLOOKUP(M699,Revistas!$B$2:$H$64092,2,FALSE)</f>
        <v>2.1309999999999998</v>
      </c>
      <c r="F699" s="47" t="str">
        <f>VLOOKUP(M699,Revistas!$B$2:$H$64092,3,FALSE)</f>
        <v>Q3</v>
      </c>
      <c r="G699" s="47" t="str">
        <f>VLOOKUP(M699,Revistas!$B$2:$H$64092,4,FALSE)</f>
        <v>IMMUNOLOGY - SCIE;</v>
      </c>
      <c r="H699" s="47" t="str">
        <f>VLOOKUP(M699,Revistas!$B$2:$H$64092,5,FALSE)</f>
        <v>17/25</v>
      </c>
      <c r="I699" s="47" t="str">
        <f>VLOOKUP(M699,Revistas!$B$2:$H$64092,6,FALSE)</f>
        <v>NO</v>
      </c>
      <c r="J699" s="47" t="s">
        <v>2989</v>
      </c>
      <c r="K699" s="47" t="s">
        <v>2990</v>
      </c>
      <c r="L699" s="47">
        <v>1</v>
      </c>
      <c r="M699" s="47" t="s">
        <v>834</v>
      </c>
      <c r="N699" s="47"/>
      <c r="O699" s="47">
        <v>2016</v>
      </c>
      <c r="P699" s="47">
        <v>26</v>
      </c>
      <c r="Q699" s="47">
        <v>3</v>
      </c>
      <c r="R699" s="47">
        <v>188</v>
      </c>
      <c r="S699" s="47">
        <v>189</v>
      </c>
    </row>
    <row r="700" spans="1:21">
      <c r="A700" s="23" t="s">
        <v>2858</v>
      </c>
      <c r="B700" s="23" t="s">
        <v>2859</v>
      </c>
      <c r="C700" s="23" t="s">
        <v>2860</v>
      </c>
      <c r="D700" s="47" t="s">
        <v>19</v>
      </c>
      <c r="E700" s="47">
        <f>VLOOKUP(M700,Revistas!$B$2:$H$64092,2,FALSE)</f>
        <v>2.0699999999999998</v>
      </c>
      <c r="F700" s="47" t="str">
        <f>VLOOKUP(M700,Revistas!$B$2:$H$64092,3,FALSE)</f>
        <v>Q1</v>
      </c>
      <c r="G700" s="47" t="str">
        <f>VLOOKUP(M700,Revistas!$B$2:$H$64092,4,FALSE)</f>
        <v>ERGONOMICS - SSCI;</v>
      </c>
      <c r="H700" s="47" t="str">
        <f>VLOOKUP(M700,Revistas!$B$2:$H$64092,5,FALSE)</f>
        <v>1 DE 16</v>
      </c>
      <c r="I700" s="47" t="str">
        <f>VLOOKUP(M700,Revistas!$B$2:$H$64092,6,FALSE)</f>
        <v>SI</v>
      </c>
      <c r="J700" s="47" t="s">
        <v>2861</v>
      </c>
      <c r="K700" s="47" t="s">
        <v>2862</v>
      </c>
      <c r="L700" s="47">
        <v>0</v>
      </c>
      <c r="M700" s="47" t="s">
        <v>2863</v>
      </c>
      <c r="N700" s="47" t="s">
        <v>189</v>
      </c>
      <c r="O700" s="47">
        <v>2016</v>
      </c>
      <c r="P700" s="47">
        <v>91</v>
      </c>
      <c r="Q700" s="47"/>
      <c r="R700" s="47">
        <v>36</v>
      </c>
      <c r="S700" s="47">
        <v>42</v>
      </c>
    </row>
    <row r="701" spans="1:21">
      <c r="A701" s="23" t="s">
        <v>7537</v>
      </c>
      <c r="B701" s="23" t="s">
        <v>7538</v>
      </c>
      <c r="C701" s="23" t="s">
        <v>3207</v>
      </c>
      <c r="D701" s="47" t="s">
        <v>19</v>
      </c>
      <c r="E701" s="47">
        <f>VLOOKUP(M701,Revistas!$B$2:$H$64092,2,FALSE)</f>
        <v>0.96399999999999997</v>
      </c>
      <c r="F701" s="47" t="str">
        <f>VLOOKUP(M701,Revistas!$B$2:$H$64092,3,FALSE)</f>
        <v>Q4</v>
      </c>
      <c r="G701" s="47" t="str">
        <f>VLOOKUP(M701,Revistas!$B$2:$H$64092,4,FALSE)</f>
        <v>UROLOGY &amp; NEPHROLOGY - SCIE</v>
      </c>
      <c r="H701" s="47" t="str">
        <f>VLOOKUP(M701,Revistas!$B$2:$H$64092,5,FALSE)</f>
        <v>63/77</v>
      </c>
      <c r="I701" s="47" t="str">
        <f>VLOOKUP(M701,Revistas!$B$2:$H$64092,6,FALSE)</f>
        <v>NO</v>
      </c>
      <c r="J701" s="47" t="s">
        <v>7539</v>
      </c>
      <c r="K701" s="47" t="s">
        <v>7540</v>
      </c>
      <c r="L701" s="47">
        <v>0</v>
      </c>
      <c r="M701" s="47" t="s">
        <v>3210</v>
      </c>
      <c r="N701" s="47" t="s">
        <v>146</v>
      </c>
      <c r="O701" s="47">
        <v>2016</v>
      </c>
      <c r="P701" s="47">
        <v>40</v>
      </c>
      <c r="Q701" s="47">
        <v>6</v>
      </c>
      <c r="R701" s="47">
        <v>370</v>
      </c>
      <c r="S701" s="47">
        <v>377</v>
      </c>
    </row>
    <row r="702" spans="1:21">
      <c r="A702" s="23" t="s">
        <v>1464</v>
      </c>
      <c r="B702" s="23" t="s">
        <v>1465</v>
      </c>
      <c r="C702" s="23" t="s">
        <v>1379</v>
      </c>
      <c r="D702" s="47" t="s">
        <v>19</v>
      </c>
      <c r="E702" s="47" t="str">
        <f>VLOOKUP(M702,Revistas!$B$2:$H$64092,2,FALSE)</f>
        <v>NO TIENE</v>
      </c>
      <c r="F702" s="47" t="str">
        <f>VLOOKUP(M702,Revistas!$B$2:$H$64092,3,FALSE)</f>
        <v>NO TIENE</v>
      </c>
      <c r="G702" s="47" t="str">
        <f>VLOOKUP(M702,Revistas!$B$2:$H$64092,4,FALSE)</f>
        <v>NO TIENE</v>
      </c>
      <c r="H702" s="47" t="str">
        <f>VLOOKUP(M702,Revistas!$B$2:$H$64092,5,FALSE)</f>
        <v>NO TIENE</v>
      </c>
      <c r="I702" s="47" t="str">
        <f>VLOOKUP(M702,Revistas!$B$2:$H$64092,6,FALSE)</f>
        <v>NO</v>
      </c>
      <c r="J702" s="47" t="s">
        <v>1466</v>
      </c>
      <c r="K702" s="47" t="s">
        <v>1467</v>
      </c>
      <c r="L702" s="47">
        <v>0</v>
      </c>
      <c r="M702" s="47" t="s">
        <v>1382</v>
      </c>
      <c r="N702" s="47" t="s">
        <v>1468</v>
      </c>
      <c r="O702" s="47">
        <v>2016</v>
      </c>
      <c r="P702" s="47">
        <v>3</v>
      </c>
      <c r="Q702" s="47">
        <v>3</v>
      </c>
      <c r="R702" s="47"/>
      <c r="S702" s="47"/>
    </row>
    <row r="703" spans="1:21">
      <c r="A703" s="23" t="s">
        <v>1536</v>
      </c>
      <c r="B703" s="23" t="s">
        <v>1537</v>
      </c>
      <c r="C703" s="23" t="s">
        <v>1532</v>
      </c>
      <c r="D703" s="47" t="s">
        <v>19</v>
      </c>
      <c r="E703" s="47">
        <f>VLOOKUP(M703,Revistas!$B$2:$H$64092,2,FALSE)</f>
        <v>4.5750000000000002</v>
      </c>
      <c r="F703" s="47" t="str">
        <f>VLOOKUP(M703,Revistas!$B$2:$H$64092,3,FALSE)</f>
        <v>Q1</v>
      </c>
      <c r="G703" s="47" t="str">
        <f>VLOOKUP(M703,Revistas!$B$2:$H$64092,4,FALSE)</f>
        <v>MICROBIOLOGY - SCIE;</v>
      </c>
      <c r="H703" s="47" t="str">
        <f>VLOOKUP(M703,Revistas!$B$2:$H$64092,5,FALSE)</f>
        <v>83/10</v>
      </c>
      <c r="I703" s="47" t="str">
        <f>VLOOKUP(M703,Revistas!$B$2:$H$64092,6,FALSE)</f>
        <v>NO</v>
      </c>
      <c r="J703" s="47" t="s">
        <v>1538</v>
      </c>
      <c r="K703" s="47" t="s">
        <v>1539</v>
      </c>
      <c r="L703" s="47">
        <v>0</v>
      </c>
      <c r="M703" s="47" t="s">
        <v>1535</v>
      </c>
      <c r="N703" s="47" t="s">
        <v>240</v>
      </c>
      <c r="O703" s="47">
        <v>2016</v>
      </c>
      <c r="P703" s="47">
        <v>22</v>
      </c>
      <c r="Q703" s="47">
        <v>2</v>
      </c>
      <c r="R703" s="47">
        <v>171</v>
      </c>
      <c r="S703" s="47">
        <v>177</v>
      </c>
    </row>
    <row r="704" spans="1:21">
      <c r="A704" s="23" t="s">
        <v>196</v>
      </c>
      <c r="B704" s="23" t="s">
        <v>197</v>
      </c>
      <c r="C704" s="23" t="s">
        <v>198</v>
      </c>
      <c r="D704" s="47" t="s">
        <v>19</v>
      </c>
      <c r="E704" s="47">
        <f>VLOOKUP(M704,Revistas!$B$2:$H$64092,2,FALSE)</f>
        <v>1.171</v>
      </c>
      <c r="F704" s="47" t="str">
        <f>VLOOKUP(M704,Revistas!$B$2:$H$64092,3,FALSE)</f>
        <v>Q3</v>
      </c>
      <c r="G704" s="47" t="str">
        <f>VLOOKUP(M704,Revistas!$B$2:$H$64092,4,FALSE)</f>
        <v>OTORHINOLARYNGOLOGY - SCIE</v>
      </c>
      <c r="H704" s="47" t="str">
        <f>VLOOKUP(M704,Revistas!$B$2:$H$64092,5,FALSE)</f>
        <v>24/43</v>
      </c>
      <c r="I704" s="47" t="str">
        <f>VLOOKUP(M704,Revistas!$B$2:$H$64092,6,FALSE)</f>
        <v>NO</v>
      </c>
      <c r="J704" s="47" t="s">
        <v>199</v>
      </c>
      <c r="K704" s="47" t="s">
        <v>200</v>
      </c>
      <c r="L704" s="47">
        <v>0</v>
      </c>
      <c r="M704" s="47" t="s">
        <v>201</v>
      </c>
      <c r="N704" s="47" t="s">
        <v>189</v>
      </c>
      <c r="O704" s="47">
        <v>2016</v>
      </c>
      <c r="P704" s="47">
        <v>125</v>
      </c>
      <c r="Q704" s="47">
        <v>6</v>
      </c>
      <c r="R704" s="47">
        <v>495</v>
      </c>
      <c r="S704" s="47">
        <v>500</v>
      </c>
      <c r="U704" s="29"/>
    </row>
    <row r="705" spans="1:57">
      <c r="A705" s="23" t="s">
        <v>3995</v>
      </c>
      <c r="B705" s="23" t="s">
        <v>3996</v>
      </c>
      <c r="C705" s="23" t="s">
        <v>3997</v>
      </c>
      <c r="D705" s="47" t="s">
        <v>19</v>
      </c>
      <c r="E705" s="47">
        <f>VLOOKUP(M705,Revistas!$B$2:$H$64092,2,FALSE)</f>
        <v>2.3039999999999998</v>
      </c>
      <c r="F705" s="47" t="str">
        <f>VLOOKUP(M705,Revistas!$B$2:$H$64092,3,FALSE)</f>
        <v>Q2</v>
      </c>
      <c r="G705" s="47" t="str">
        <f>VLOOKUP(M705,Revistas!$B$2:$H$64092,4,FALSE)</f>
        <v>TOXICOLOGY - SCIE;</v>
      </c>
      <c r="H705" s="47" t="str">
        <f>VLOOKUP(M705,Revistas!$B$2:$H$64092,5,FALSE)</f>
        <v>43/90</v>
      </c>
      <c r="I705" s="47" t="str">
        <f>VLOOKUP(M705,Revistas!$B$2:$H$64092,6,FALSE)</f>
        <v>NO</v>
      </c>
      <c r="J705" s="47" t="s">
        <v>3998</v>
      </c>
      <c r="K705" s="47" t="s">
        <v>3999</v>
      </c>
      <c r="L705" s="47">
        <v>0</v>
      </c>
      <c r="M705" s="47" t="s">
        <v>4000</v>
      </c>
      <c r="N705" s="47" t="s">
        <v>189</v>
      </c>
      <c r="O705" s="47">
        <v>2016</v>
      </c>
      <c r="P705" s="47">
        <v>24</v>
      </c>
      <c r="Q705" s="47">
        <v>2</v>
      </c>
      <c r="R705" s="47">
        <v>127</v>
      </c>
      <c r="S705" s="47">
        <v>131</v>
      </c>
    </row>
    <row r="706" spans="1:57">
      <c r="A706" s="23" t="s">
        <v>82</v>
      </c>
      <c r="B706" s="23" t="s">
        <v>83</v>
      </c>
      <c r="C706" s="23" t="s">
        <v>52</v>
      </c>
      <c r="D706" s="47" t="s">
        <v>19</v>
      </c>
      <c r="E706" s="47">
        <f>VLOOKUP(M706,Revistas!$B$2:$H$64092,2,FALSE)</f>
        <v>0.68400000000000005</v>
      </c>
      <c r="F706" s="47" t="str">
        <f>VLOOKUP(M706,Revistas!$B$2:$H$64092,3,FALSE)</f>
        <v>Q4</v>
      </c>
      <c r="G706" s="47" t="str">
        <f>VLOOKUP(M706,Revistas!$B$2:$H$64092,4,FALSE)</f>
        <v>CLINICAL NEUROLOGY - SCIE</v>
      </c>
      <c r="H706" s="47" t="str">
        <f>VLOOKUP(M706,Revistas!$B$2:$H$64092,5,FALSE)</f>
        <v>180/193</v>
      </c>
      <c r="I706" s="47" t="str">
        <f>VLOOKUP(M706,Revistas!$B$2:$H$64092,6,FALSE)</f>
        <v>NO</v>
      </c>
      <c r="J706" s="47" t="s">
        <v>84</v>
      </c>
      <c r="K706" s="47" t="s">
        <v>85</v>
      </c>
      <c r="L706" s="47">
        <v>0</v>
      </c>
      <c r="M706" s="47" t="s">
        <v>55</v>
      </c>
      <c r="N706" s="48">
        <v>42248</v>
      </c>
      <c r="O706" s="47">
        <v>2016</v>
      </c>
      <c r="P706" s="47">
        <v>63</v>
      </c>
      <c r="Q706" s="47">
        <v>6</v>
      </c>
      <c r="R706" s="47">
        <v>269</v>
      </c>
      <c r="S706" s="47">
        <v>279</v>
      </c>
    </row>
    <row r="707" spans="1:57">
      <c r="A707" s="23" t="s">
        <v>318</v>
      </c>
      <c r="B707" s="23" t="s">
        <v>319</v>
      </c>
      <c r="C707" s="23" t="s">
        <v>293</v>
      </c>
      <c r="D707" s="47" t="s">
        <v>19</v>
      </c>
      <c r="E707" s="47">
        <f>VLOOKUP(M707,Revistas!$B$2:$H$64092,2,FALSE)</f>
        <v>3.92</v>
      </c>
      <c r="F707" s="47" t="str">
        <f>VLOOKUP(M707,Revistas!$B$2:$H$64092,3,FALSE)</f>
        <v>Q2</v>
      </c>
      <c r="G707" s="47" t="str">
        <f>VLOOKUP(M707,Revistas!$B$2:$H$64092,4,FALSE)</f>
        <v>NEUROSCIENCES - SCIE</v>
      </c>
      <c r="H707" s="47" t="str">
        <f>VLOOKUP(M707,Revistas!$B$2:$H$64092,5,FALSE)</f>
        <v>68/256</v>
      </c>
      <c r="I707" s="47" t="str">
        <f>VLOOKUP(M707,Revistas!$B$2:$H$64092,6,FALSE)</f>
        <v>NO</v>
      </c>
      <c r="J707" s="47" t="s">
        <v>320</v>
      </c>
      <c r="K707" s="47" t="s">
        <v>321</v>
      </c>
      <c r="L707" s="47">
        <v>2</v>
      </c>
      <c r="M707" s="47" t="s">
        <v>297</v>
      </c>
      <c r="N707" s="47"/>
      <c r="O707" s="47">
        <v>2016</v>
      </c>
      <c r="P707" s="47">
        <v>49</v>
      </c>
      <c r="Q707" s="47">
        <v>2</v>
      </c>
      <c r="R707" s="47">
        <v>343</v>
      </c>
      <c r="S707" s="47">
        <v>352</v>
      </c>
    </row>
    <row r="708" spans="1:57">
      <c r="A708" s="23" t="s">
        <v>7498</v>
      </c>
      <c r="B708" s="23" t="s">
        <v>7499</v>
      </c>
      <c r="C708" s="23" t="s">
        <v>1745</v>
      </c>
      <c r="D708" s="47" t="s">
        <v>103</v>
      </c>
      <c r="E708" s="47">
        <f>VLOOKUP(M708,Revistas!$B$2:$H$64092,2,FALSE)</f>
        <v>2.4950000000000001</v>
      </c>
      <c r="F708" s="47" t="str">
        <f>VLOOKUP(M708,Revistas!$B$2:$H$64092,3,FALSE)</f>
        <v>Q2</v>
      </c>
      <c r="G708" s="47" t="str">
        <f>VLOOKUP(M708,Revistas!$B$2:$H$64092,4,FALSE)</f>
        <v>RHEUMATOLOGY - SCIE</v>
      </c>
      <c r="H708" s="47" t="str">
        <f>VLOOKUP(M708,Revistas!$B$2:$H$64092,5,FALSE)</f>
        <v>16/32</v>
      </c>
      <c r="I708" s="47" t="str">
        <f>VLOOKUP(M708,Revistas!$B$2:$H$64092,6,FALSE)</f>
        <v>NO</v>
      </c>
      <c r="J708" s="47" t="s">
        <v>7500</v>
      </c>
      <c r="K708" s="47"/>
      <c r="L708" s="47">
        <v>0</v>
      </c>
      <c r="M708" s="47" t="s">
        <v>1748</v>
      </c>
      <c r="N708" s="47" t="s">
        <v>146</v>
      </c>
      <c r="O708" s="47">
        <v>2016</v>
      </c>
      <c r="P708" s="47">
        <v>34</v>
      </c>
      <c r="Q708" s="47">
        <v>4</v>
      </c>
      <c r="R708" s="47">
        <v>774</v>
      </c>
      <c r="S708" s="47">
        <v>774</v>
      </c>
    </row>
    <row r="709" spans="1:57">
      <c r="A709" s="23" t="s">
        <v>3608</v>
      </c>
      <c r="B709" s="23" t="s">
        <v>3609</v>
      </c>
      <c r="C709" s="23" t="s">
        <v>3610</v>
      </c>
      <c r="D709" s="47" t="s">
        <v>19</v>
      </c>
      <c r="E709" s="47">
        <f>VLOOKUP(M709,Revistas!$B$2:$H$64092,2,FALSE)</f>
        <v>1.125</v>
      </c>
      <c r="F709" s="47" t="str">
        <f>VLOOKUP(M709,Revistas!$B$2:$H$64092,3,FALSE)</f>
        <v>Q3</v>
      </c>
      <c r="G709" s="47" t="str">
        <f>VLOOKUP(M709,Revistas!$B$2:$H$64092,4,FALSE)</f>
        <v>PEDIATRICS - SCIE;</v>
      </c>
      <c r="H709" s="47" t="str">
        <f>VLOOKUP(M709,Revistas!$B$2:$H$64092,5,FALSE)</f>
        <v>81/120</v>
      </c>
      <c r="I709" s="47" t="str">
        <f>VLOOKUP(M709,Revistas!$B$2:$H$64092,6,FALSE)</f>
        <v>NO</v>
      </c>
      <c r="J709" s="47" t="s">
        <v>3611</v>
      </c>
      <c r="K709" s="47" t="s">
        <v>3612</v>
      </c>
      <c r="L709" s="47">
        <v>0</v>
      </c>
      <c r="M709" s="47" t="s">
        <v>3613</v>
      </c>
      <c r="N709" s="47" t="s">
        <v>99</v>
      </c>
      <c r="O709" s="47">
        <v>2016</v>
      </c>
      <c r="P709" s="47">
        <v>88</v>
      </c>
      <c r="Q709" s="47"/>
      <c r="R709" s="47">
        <v>217</v>
      </c>
      <c r="S709" s="47">
        <v>223</v>
      </c>
    </row>
    <row r="710" spans="1:57">
      <c r="A710" s="23" t="s">
        <v>1970</v>
      </c>
      <c r="B710" s="23" t="s">
        <v>1971</v>
      </c>
      <c r="C710" s="23" t="s">
        <v>1946</v>
      </c>
      <c r="D710" s="47" t="s">
        <v>215</v>
      </c>
      <c r="E710" s="47">
        <f>VLOOKUP(M710,Revistas!$B$2:$H$64092,2,FALSE)</f>
        <v>3.0939999999999999</v>
      </c>
      <c r="F710" s="47" t="str">
        <f>VLOOKUP(M710,Revistas!$B$2:$H$64092,3,FALSE)</f>
        <v>Q2</v>
      </c>
      <c r="G710" s="47" t="str">
        <f>VLOOKUP(M710,Revistas!$B$2:$H$64092,4,FALSE)</f>
        <v>IMMUNOLOGY - SCIE</v>
      </c>
      <c r="H710" s="47" t="str">
        <f>VLOOKUP(M710,Revistas!$B$2:$H$64092,5,FALSE)</f>
        <v>65/151</v>
      </c>
      <c r="I710" s="47" t="str">
        <f>VLOOKUP(M710,Revistas!$B$2:$H$64092,6,FALSE)</f>
        <v>NO</v>
      </c>
      <c r="J710" s="47" t="s">
        <v>1972</v>
      </c>
      <c r="K710" s="47" t="s">
        <v>1973</v>
      </c>
      <c r="L710" s="47">
        <v>0</v>
      </c>
      <c r="M710" s="47" t="s">
        <v>1949</v>
      </c>
      <c r="N710" s="47" t="s">
        <v>37</v>
      </c>
      <c r="O710" s="47">
        <v>2016</v>
      </c>
      <c r="P710" s="47">
        <v>36</v>
      </c>
      <c r="Q710" s="47">
        <v>1</v>
      </c>
      <c r="R710" s="47">
        <v>16</v>
      </c>
      <c r="S710" s="47">
        <v>18</v>
      </c>
    </row>
    <row r="711" spans="1:57">
      <c r="A711" s="23" t="s">
        <v>3733</v>
      </c>
      <c r="B711" s="23" t="s">
        <v>3734</v>
      </c>
      <c r="C711" s="23" t="s">
        <v>3456</v>
      </c>
      <c r="D711" s="47" t="s">
        <v>458</v>
      </c>
      <c r="E711" s="47">
        <f>VLOOKUP(M711,Revistas!$B$2:$H$64092,2,FALSE)</f>
        <v>30.356999999999999</v>
      </c>
      <c r="F711" s="47" t="str">
        <f>VLOOKUP(M711,Revistas!$B$2:$H$64092,3,FALSE)</f>
        <v>Q1</v>
      </c>
      <c r="G711" s="47" t="str">
        <f>VLOOKUP(M711,Revistas!$B$2:$H$64092,4,FALSE)</f>
        <v>BIOCHEMISTRY &amp; MOLECULAR BIOLOGY - SCIE;</v>
      </c>
      <c r="H711" s="47" t="str">
        <f>VLOOKUP(M711,Revistas!$B$2:$H$64092,5,FALSE)</f>
        <v>1/289</v>
      </c>
      <c r="I711" s="47" t="str">
        <f>VLOOKUP(M711,Revistas!$B$2:$H$64092,6,FALSE)</f>
        <v>SI</v>
      </c>
      <c r="J711" s="47"/>
      <c r="K711" s="47"/>
      <c r="L711" s="47">
        <v>0</v>
      </c>
      <c r="M711" s="47" t="s">
        <v>3459</v>
      </c>
      <c r="N711" s="47" t="s">
        <v>393</v>
      </c>
      <c r="O711" s="47">
        <v>2016</v>
      </c>
      <c r="P711" s="47">
        <v>22</v>
      </c>
      <c r="Q711" s="47">
        <v>12</v>
      </c>
      <c r="R711" s="47">
        <v>1502</v>
      </c>
      <c r="S711" s="47">
        <v>1502</v>
      </c>
    </row>
    <row r="712" spans="1:57">
      <c r="A712" s="23" t="s">
        <v>795</v>
      </c>
      <c r="B712" s="23" t="s">
        <v>796</v>
      </c>
      <c r="C712" s="23" t="s">
        <v>631</v>
      </c>
      <c r="D712" s="47" t="s">
        <v>294</v>
      </c>
      <c r="E712" s="47">
        <f>VLOOKUP(M712,Revistas!$B$2:$H$64092,2,FALSE)</f>
        <v>4.5960000000000001</v>
      </c>
      <c r="F712" s="47" t="str">
        <f>VLOOKUP(M712,Revistas!$B$2:$H$64092,3,FALSE)</f>
        <v>Q1</v>
      </c>
      <c r="G712" s="47" t="str">
        <f>VLOOKUP(M712,Revistas!$B$2:$H$64092,4,FALSE)</f>
        <v>CARDIAC &amp; CARDIOVASCULAR SYSTEMS - SCIE</v>
      </c>
      <c r="H712" s="47" t="str">
        <f>VLOOKUP(M712,Revistas!$B$2:$H$64092,5,FALSE)</f>
        <v>22/124</v>
      </c>
      <c r="I712" s="47" t="str">
        <f>VLOOKUP(M712,Revistas!$B$2:$H$64092,6,FALSE)</f>
        <v>NO</v>
      </c>
      <c r="J712" s="47" t="s">
        <v>797</v>
      </c>
      <c r="K712" s="47" t="s">
        <v>798</v>
      </c>
      <c r="L712" s="47">
        <v>0</v>
      </c>
      <c r="M712" s="47" t="s">
        <v>634</v>
      </c>
      <c r="N712" s="47" t="s">
        <v>240</v>
      </c>
      <c r="O712" s="47">
        <v>2016</v>
      </c>
      <c r="P712" s="47">
        <v>69</v>
      </c>
      <c r="Q712" s="47">
        <v>2</v>
      </c>
      <c r="R712" s="47">
        <v>167</v>
      </c>
      <c r="S712" s="47">
        <v>175</v>
      </c>
    </row>
    <row r="713" spans="1:57">
      <c r="A713" s="23" t="s">
        <v>1359</v>
      </c>
      <c r="B713" s="23" t="s">
        <v>1360</v>
      </c>
      <c r="C713" s="23" t="s">
        <v>1361</v>
      </c>
      <c r="D713" s="47" t="s">
        <v>19</v>
      </c>
      <c r="E713" s="47">
        <f>VLOOKUP(M713,Revistas!$B$2:$H$64092,2,FALSE)</f>
        <v>4.5339999999999998</v>
      </c>
      <c r="F713" s="47" t="str">
        <f>VLOOKUP(M713,Revistas!$B$2:$H$64092,3,FALSE)</f>
        <v>Q1</v>
      </c>
      <c r="G713" s="47" t="str">
        <f>VLOOKUP(M713,Revistas!$B$2:$H$64092,4,FALSE)</f>
        <v>CARDIAC &amp; CARDIOVASCULAR SYSTEMS - SCIE;</v>
      </c>
      <c r="H713" s="47" t="str">
        <f>VLOOKUP(M713,Revistas!$B$2:$H$64092,5,FALSE)</f>
        <v>23/124</v>
      </c>
      <c r="I713" s="47" t="str">
        <f>VLOOKUP(M713,Revistas!$B$2:$H$64092,6,FALSE)</f>
        <v>NO</v>
      </c>
      <c r="J713" s="47" t="s">
        <v>1362</v>
      </c>
      <c r="K713" s="47" t="s">
        <v>1363</v>
      </c>
      <c r="L713" s="47">
        <v>1</v>
      </c>
      <c r="M713" s="47" t="s">
        <v>1364</v>
      </c>
      <c r="N713" s="48">
        <v>37043</v>
      </c>
      <c r="O713" s="47">
        <v>2016</v>
      </c>
      <c r="P713" s="47">
        <v>15</v>
      </c>
      <c r="Q713" s="47"/>
      <c r="R713" s="47"/>
      <c r="S713" s="47">
        <v>82</v>
      </c>
    </row>
    <row r="714" spans="1:57">
      <c r="A714" s="23" t="s">
        <v>7350</v>
      </c>
      <c r="B714" s="23" t="s">
        <v>7351</v>
      </c>
      <c r="C714" s="23" t="s">
        <v>5464</v>
      </c>
      <c r="D714" s="47" t="s">
        <v>19</v>
      </c>
      <c r="E714" s="47">
        <f>VLOOKUP(M714,Revistas!$B$2:$H$64092,2,FALSE)</f>
        <v>3.3639999999999999</v>
      </c>
      <c r="F714" s="47" t="str">
        <f>VLOOKUP(M714,Revistas!$B$2:$H$64092,3,FALSE)</f>
        <v>Q1</v>
      </c>
      <c r="G714" s="47" t="str">
        <f>VLOOKUP(M714,Revistas!$B$2:$H$64092,4,FALSE)</f>
        <v>UROLOGY &amp; NEPHROLOGY - SCIE</v>
      </c>
      <c r="H714" s="47" t="str">
        <f>VLOOKUP(M714,Revistas!$B$2:$H$64092,5,FALSE)</f>
        <v>16/77</v>
      </c>
      <c r="I714" s="47" t="str">
        <f>VLOOKUP(M714,Revistas!$B$2:$H$64092,6,FALSE)</f>
        <v>NO</v>
      </c>
      <c r="J714" s="47" t="s">
        <v>7352</v>
      </c>
      <c r="K714" s="47" t="s">
        <v>7353</v>
      </c>
      <c r="L714" s="47">
        <v>0</v>
      </c>
      <c r="M714" s="47" t="s">
        <v>5465</v>
      </c>
      <c r="N714" s="47" t="s">
        <v>393</v>
      </c>
      <c r="O714" s="47">
        <v>2016</v>
      </c>
      <c r="P714" s="47">
        <v>15</v>
      </c>
      <c r="Q714" s="47">
        <v>9</v>
      </c>
      <c r="R714" s="47">
        <v>402</v>
      </c>
      <c r="S714" s="47">
        <v>407</v>
      </c>
    </row>
    <row r="715" spans="1:57">
      <c r="A715" s="23" t="s">
        <v>1595</v>
      </c>
      <c r="B715" s="23" t="s">
        <v>1596</v>
      </c>
      <c r="C715" s="23" t="s">
        <v>475</v>
      </c>
      <c r="D715" s="47" t="s">
        <v>103</v>
      </c>
      <c r="E715" s="47">
        <f>VLOOKUP(M715,Revistas!$B$2:$H$64092,2,FALSE)</f>
        <v>11.711</v>
      </c>
      <c r="F715" s="47" t="str">
        <f>VLOOKUP(M715,Revistas!$B$2:$H$64092,3,FALSE)</f>
        <v>Q1</v>
      </c>
      <c r="G715" s="47" t="str">
        <f>VLOOKUP(M715,Revistas!$B$2:$H$64092,4,FALSE)</f>
        <v>GASTROENTEROLOGY &amp; HEPATOLOGY - SCIE</v>
      </c>
      <c r="H715" s="47" t="str">
        <f>VLOOKUP(M715,Revistas!$B$2:$H$64092,5,FALSE)</f>
        <v>79/4</v>
      </c>
      <c r="I715" s="47" t="str">
        <f>VLOOKUP(M715,Revistas!$B$2:$H$64092,6,FALSE)</f>
        <v>SI</v>
      </c>
      <c r="J715" s="47" t="s">
        <v>1597</v>
      </c>
      <c r="K715" s="47"/>
      <c r="L715" s="47">
        <v>0</v>
      </c>
      <c r="M715" s="47" t="s">
        <v>478</v>
      </c>
      <c r="N715" s="47" t="s">
        <v>75</v>
      </c>
      <c r="O715" s="47">
        <v>2016</v>
      </c>
      <c r="P715" s="47">
        <v>63</v>
      </c>
      <c r="Q715" s="47" t="s">
        <v>1398</v>
      </c>
      <c r="R715" s="47" t="s">
        <v>1598</v>
      </c>
      <c r="S715" s="47" t="s">
        <v>1599</v>
      </c>
      <c r="AZ715" s="29"/>
      <c r="BA715" s="29"/>
      <c r="BB715" s="29"/>
      <c r="BC715" s="29"/>
      <c r="BD715" s="29"/>
      <c r="BE715" s="29"/>
    </row>
    <row r="716" spans="1:57">
      <c r="A716" s="23" t="s">
        <v>3755</v>
      </c>
      <c r="B716" s="23" t="s">
        <v>3756</v>
      </c>
      <c r="C716" s="23" t="s">
        <v>178</v>
      </c>
      <c r="D716" s="47" t="s">
        <v>19</v>
      </c>
      <c r="E716" s="47">
        <f>VLOOKUP(M716,Revistas!$B$2:$H$64092,2,FALSE)</f>
        <v>3.0569999999999999</v>
      </c>
      <c r="F716" s="47" t="str">
        <f>VLOOKUP(M716,Revistas!$B$2:$H$64092,3,FALSE)</f>
        <v>Q1</v>
      </c>
      <c r="G716" s="47" t="str">
        <f>VLOOKUP(M716,Revistas!$B$2:$H$64092,4,FALSE)</f>
        <v>MULTIDISCIPLINARY SCIENCES - SCIE</v>
      </c>
      <c r="H716" s="47" t="str">
        <f>VLOOKUP(M716,Revistas!$B$2:$H$64092,5,FALSE)</f>
        <v>63/11</v>
      </c>
      <c r="I716" s="47" t="str">
        <f>VLOOKUP(M716,Revistas!$B$2:$H$64092,6,FALSE)</f>
        <v>NO</v>
      </c>
      <c r="J716" s="47" t="s">
        <v>3757</v>
      </c>
      <c r="K716" s="47" t="s">
        <v>3758</v>
      </c>
      <c r="L716" s="47">
        <v>1</v>
      </c>
      <c r="M716" s="47" t="s">
        <v>181</v>
      </c>
      <c r="N716" s="47" t="s">
        <v>3759</v>
      </c>
      <c r="O716" s="47">
        <v>2016</v>
      </c>
      <c r="P716" s="47">
        <v>11</v>
      </c>
      <c r="Q716" s="47">
        <v>8</v>
      </c>
      <c r="R716" s="47"/>
      <c r="S716" s="47" t="s">
        <v>3760</v>
      </c>
    </row>
    <row r="717" spans="1:57">
      <c r="A717" s="23" t="s">
        <v>1932</v>
      </c>
      <c r="B717" s="23" t="s">
        <v>1933</v>
      </c>
      <c r="C717" s="23" t="s">
        <v>1934</v>
      </c>
      <c r="D717" s="47" t="s">
        <v>103</v>
      </c>
      <c r="E717" s="47">
        <f>VLOOKUP(M717,Revistas!$B$2:$H$64092,2,FALSE)</f>
        <v>2.238</v>
      </c>
      <c r="F717" s="47" t="str">
        <f>VLOOKUP(M717,Revistas!$B$2:$H$64092,3,FALSE)</f>
        <v>Q1</v>
      </c>
      <c r="G717" s="47" t="str">
        <f>VLOOKUP(M717,Revistas!$B$2:$H$64092,4,FALSE)</f>
        <v>PEDIATRICS - SCIE;</v>
      </c>
      <c r="H717" s="47" t="str">
        <f>VLOOKUP(M717,Revistas!$B$2:$H$64092,5,FALSE)</f>
        <v>28/120</v>
      </c>
      <c r="I717" s="47" t="str">
        <f>VLOOKUP(M717,Revistas!$B$2:$H$64092,6,FALSE)</f>
        <v>NO</v>
      </c>
      <c r="J717" s="47" t="s">
        <v>1935</v>
      </c>
      <c r="K717" s="47"/>
      <c r="L717" s="47">
        <v>0</v>
      </c>
      <c r="M717" s="47" t="s">
        <v>1936</v>
      </c>
      <c r="N717" s="47" t="s">
        <v>75</v>
      </c>
      <c r="O717" s="47">
        <v>2016</v>
      </c>
      <c r="P717" s="47">
        <v>31</v>
      </c>
      <c r="Q717" s="47">
        <v>10</v>
      </c>
      <c r="R717" s="47">
        <v>1871</v>
      </c>
      <c r="S717" s="47">
        <v>1871</v>
      </c>
    </row>
    <row r="718" spans="1:57">
      <c r="A718" s="23" t="s">
        <v>7588</v>
      </c>
      <c r="B718" s="23" t="s">
        <v>7589</v>
      </c>
      <c r="C718" s="23" t="s">
        <v>563</v>
      </c>
      <c r="D718" s="47" t="s">
        <v>19</v>
      </c>
      <c r="E718" s="47" t="str">
        <f>VLOOKUP(M718,Revistas!$B$2:$H$64092,2,FALSE)</f>
        <v>NO TIENE</v>
      </c>
      <c r="F718" s="47" t="str">
        <f>VLOOKUP(M718,Revistas!$B$2:$H$64092,3,FALSE)</f>
        <v>NO TIENE</v>
      </c>
      <c r="G718" s="47" t="str">
        <f>VLOOKUP(M718,Revistas!$B$2:$H$64092,4,FALSE)</f>
        <v>NO TIENE</v>
      </c>
      <c r="H718" s="47" t="str">
        <f>VLOOKUP(M718,Revistas!$B$2:$H$64092,5,FALSE)</f>
        <v>NO TIENE</v>
      </c>
      <c r="I718" s="47" t="str">
        <f>VLOOKUP(M718,Revistas!$B$2:$H$64092,6,FALSE)</f>
        <v>NO</v>
      </c>
      <c r="J718" s="47" t="s">
        <v>7590</v>
      </c>
      <c r="K718" s="47" t="s">
        <v>7591</v>
      </c>
      <c r="L718" s="47">
        <v>1</v>
      </c>
      <c r="M718" s="47" t="s">
        <v>566</v>
      </c>
      <c r="N718" s="47" t="s">
        <v>2887</v>
      </c>
      <c r="O718" s="47">
        <v>2016</v>
      </c>
      <c r="P718" s="47">
        <v>23</v>
      </c>
      <c r="Q718" s="47">
        <v>3</v>
      </c>
      <c r="R718" s="47">
        <v>119</v>
      </c>
      <c r="S718" s="47">
        <v>124</v>
      </c>
    </row>
    <row r="719" spans="1:57">
      <c r="A719" s="23" t="s">
        <v>7225</v>
      </c>
      <c r="B719" s="23" t="s">
        <v>7226</v>
      </c>
      <c r="C719" s="23" t="s">
        <v>4699</v>
      </c>
      <c r="D719" s="47" t="s">
        <v>103</v>
      </c>
      <c r="E719" s="47">
        <f>VLOOKUP(M719,Revistas!$B$2:$H$64092,2,FALSE)</f>
        <v>3.9420000000000002</v>
      </c>
      <c r="F719" s="47" t="str">
        <f>VLOOKUP(M719,Revistas!$B$2:$H$64092,3,FALSE)</f>
        <v>Q1</v>
      </c>
      <c r="G719" s="47" t="str">
        <f>VLOOKUP(M719,Revistas!$B$2:$H$64092,4,FALSE)</f>
        <v>PERIPHERAL VASCULAR DISEASE - SCIE</v>
      </c>
      <c r="H719" s="47" t="str">
        <f>VLOOKUP(M719,Revistas!$B$2:$H$64092,5,FALSE)</f>
        <v>63 DE 12</v>
      </c>
      <c r="I719" s="47" t="str">
        <f>VLOOKUP(M719,Revistas!$B$2:$H$64092,6,FALSE)</f>
        <v>NO</v>
      </c>
      <c r="J719" s="47" t="s">
        <v>7227</v>
      </c>
      <c r="K719" s="47"/>
      <c r="L719" s="47">
        <v>0</v>
      </c>
      <c r="M719" s="47" t="s">
        <v>4700</v>
      </c>
      <c r="N719" s="47" t="s">
        <v>99</v>
      </c>
      <c r="O719" s="47">
        <v>2016</v>
      </c>
      <c r="P719" s="47">
        <v>252</v>
      </c>
      <c r="Q719" s="47"/>
      <c r="R719" s="47" t="s">
        <v>7228</v>
      </c>
      <c r="S719" s="47" t="s">
        <v>7228</v>
      </c>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row>
    <row r="720" spans="1:57">
      <c r="A720" s="23" t="s">
        <v>3877</v>
      </c>
      <c r="B720" s="23" t="s">
        <v>3878</v>
      </c>
      <c r="C720" s="23" t="s">
        <v>3879</v>
      </c>
      <c r="D720" s="47" t="s">
        <v>19</v>
      </c>
      <c r="E720" s="47">
        <f>VLOOKUP(M720,Revistas!$B$2:$H$64092,2,FALSE)</f>
        <v>8.7379999999999995</v>
      </c>
      <c r="F720" s="47" t="str">
        <f>VLOOKUP(M720,Revistas!$B$2:$H$64092,3,FALSE)</f>
        <v>Q1</v>
      </c>
      <c r="G720" s="47" t="str">
        <f>VLOOKUP(M720,Revistas!$B$2:$H$64092,4,FALSE)</f>
        <v>ONCOLOGY - SCIE</v>
      </c>
      <c r="H720" s="47" t="str">
        <f>VLOOKUP(M720,Revistas!$B$2:$H$64092,5,FALSE)</f>
        <v>12/213</v>
      </c>
      <c r="I720" s="47" t="str">
        <f>VLOOKUP(M720,Revistas!$B$2:$H$64092,6,FALSE)</f>
        <v>SI</v>
      </c>
      <c r="J720" s="47" t="s">
        <v>3880</v>
      </c>
      <c r="K720" s="47" t="s">
        <v>3881</v>
      </c>
      <c r="L720" s="47">
        <v>1</v>
      </c>
      <c r="M720" s="47" t="s">
        <v>3882</v>
      </c>
      <c r="N720" s="47" t="s">
        <v>310</v>
      </c>
      <c r="O720" s="47">
        <v>2016</v>
      </c>
      <c r="P720" s="47">
        <v>22</v>
      </c>
      <c r="Q720" s="47">
        <v>1</v>
      </c>
      <c r="R720" s="47">
        <v>134</v>
      </c>
      <c r="S720" s="47">
        <v>145</v>
      </c>
    </row>
    <row r="721" spans="1:51">
      <c r="A721" s="23" t="s">
        <v>2529</v>
      </c>
      <c r="B721" s="23" t="s">
        <v>2530</v>
      </c>
      <c r="C721" s="23" t="s">
        <v>2531</v>
      </c>
      <c r="D721" s="47" t="s">
        <v>10</v>
      </c>
      <c r="E721" s="47">
        <f>VLOOKUP(M721,Revistas!$B$2:$H$64092,2,FALSE)</f>
        <v>4.4080000000000004</v>
      </c>
      <c r="F721" s="47" t="str">
        <f>VLOOKUP(M721,Revistas!$B$2:$H$64092,3,FALSE)</f>
        <v>Q1</v>
      </c>
      <c r="G721" s="47" t="str">
        <f>VLOOKUP(M721,Revistas!$B$2:$H$64092,4,FALSE)</f>
        <v>PHARMACOLOGY &amp; PHARMACY - SCIE</v>
      </c>
      <c r="H721" s="47" t="str">
        <f>VLOOKUP(M721,Revistas!$B$2:$H$64092,5,FALSE)</f>
        <v>36/255</v>
      </c>
      <c r="I721" s="47" t="str">
        <f>VLOOKUP(M721,Revistas!$B$2:$H$64092,6,FALSE)</f>
        <v>NO</v>
      </c>
      <c r="J721" s="47" t="s">
        <v>2532</v>
      </c>
      <c r="K721" s="47" t="s">
        <v>2533</v>
      </c>
      <c r="L721" s="47">
        <v>0</v>
      </c>
      <c r="M721" s="47" t="s">
        <v>2534</v>
      </c>
      <c r="N721" s="47"/>
      <c r="O721" s="47">
        <v>2016</v>
      </c>
      <c r="P721" s="47">
        <v>25</v>
      </c>
      <c r="Q721" s="47">
        <v>9</v>
      </c>
      <c r="R721" s="47">
        <v>1045</v>
      </c>
      <c r="S721" s="47">
        <v>1058</v>
      </c>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row>
    <row r="722" spans="1:51">
      <c r="A722" s="23" t="s">
        <v>4282</v>
      </c>
      <c r="B722" s="23" t="s">
        <v>4283</v>
      </c>
      <c r="C722" s="23" t="s">
        <v>4284</v>
      </c>
      <c r="D722" s="47" t="s">
        <v>10</v>
      </c>
      <c r="E722" s="47">
        <f>VLOOKUP(M722,Revistas!$B$2:$H$64092,2,FALSE)</f>
        <v>3.5430000000000001</v>
      </c>
      <c r="F722" s="47" t="str">
        <f>VLOOKUP(M722,Revistas!$B$2:$H$64092,3,FALSE)</f>
        <v>Q1</v>
      </c>
      <c r="G722" s="47" t="str">
        <f>VLOOKUP(M722,Revistas!$B$2:$H$64092,4,FALSE)</f>
        <v>PHARMACOLOGY &amp; PHARMACY - SCIE</v>
      </c>
      <c r="H722" s="47" t="str">
        <f>VLOOKUP(M722,Revistas!$B$2:$H$64092,5,FALSE)</f>
        <v>59/255</v>
      </c>
      <c r="I722" s="47" t="str">
        <f>VLOOKUP(M722,Revistas!$B$2:$H$64092,6,FALSE)</f>
        <v>NO</v>
      </c>
      <c r="J722" s="47" t="s">
        <v>4285</v>
      </c>
      <c r="K722" s="47" t="s">
        <v>4286</v>
      </c>
      <c r="L722" s="47">
        <v>0</v>
      </c>
      <c r="M722" s="47" t="s">
        <v>4287</v>
      </c>
      <c r="N722" s="47"/>
      <c r="O722" s="47">
        <v>2016</v>
      </c>
      <c r="P722" s="47">
        <v>17</v>
      </c>
      <c r="Q722" s="47">
        <v>9</v>
      </c>
      <c r="R722" s="47">
        <v>1233</v>
      </c>
      <c r="S722" s="47">
        <v>1246</v>
      </c>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row>
    <row r="723" spans="1:51">
      <c r="A723" s="23" t="s">
        <v>1425</v>
      </c>
      <c r="B723" s="23" t="s">
        <v>1426</v>
      </c>
      <c r="C723" s="23" t="s">
        <v>1379</v>
      </c>
      <c r="D723" s="47" t="s">
        <v>19</v>
      </c>
      <c r="E723" s="47" t="str">
        <f>VLOOKUP(M723,Revistas!$B$2:$H$64092,2,FALSE)</f>
        <v>NO TIENE</v>
      </c>
      <c r="F723" s="47" t="str">
        <f>VLOOKUP(M723,Revistas!$B$2:$H$64092,3,FALSE)</f>
        <v>NO TIENE</v>
      </c>
      <c r="G723" s="47" t="str">
        <f>VLOOKUP(M723,Revistas!$B$2:$H$64092,4,FALSE)</f>
        <v>NO TIENE</v>
      </c>
      <c r="H723" s="47" t="str">
        <f>VLOOKUP(M723,Revistas!$B$2:$H$64092,5,FALSE)</f>
        <v>NO TIENE</v>
      </c>
      <c r="I723" s="47" t="str">
        <f>VLOOKUP(M723,Revistas!$B$2:$H$64092,6,FALSE)</f>
        <v>NO</v>
      </c>
      <c r="J723" s="47" t="s">
        <v>1427</v>
      </c>
      <c r="K723" s="47" t="s">
        <v>1428</v>
      </c>
      <c r="L723" s="47">
        <v>0</v>
      </c>
      <c r="M723" s="47" t="s">
        <v>1382</v>
      </c>
      <c r="N723" s="47" t="s">
        <v>1429</v>
      </c>
      <c r="O723" s="47">
        <v>2016</v>
      </c>
      <c r="P723" s="47">
        <v>3</v>
      </c>
      <c r="Q723" s="47">
        <v>4</v>
      </c>
      <c r="R723" s="47"/>
      <c r="S723" s="47"/>
      <c r="T723" s="29"/>
    </row>
    <row r="724" spans="1:51">
      <c r="A724" s="23" t="s">
        <v>4257</v>
      </c>
      <c r="B724" s="23" t="s">
        <v>4258</v>
      </c>
      <c r="C724" s="23" t="s">
        <v>1151</v>
      </c>
      <c r="D724" s="47" t="s">
        <v>19</v>
      </c>
      <c r="E724" s="47">
        <f>VLOOKUP(M724,Revistas!$B$2:$H$64092,2,FALSE)</f>
        <v>2.3199999999999998</v>
      </c>
      <c r="F724" s="47" t="str">
        <f>VLOOKUP(M724,Revistas!$B$2:$H$64092,3,FALSE)</f>
        <v>Q3</v>
      </c>
      <c r="G724" s="47" t="str">
        <f>VLOOKUP(M724,Revistas!$B$2:$H$64092,4,FALSE)</f>
        <v>PERIPHERAL VASCULAR DISEASE - SCIE;</v>
      </c>
      <c r="H724" s="47" t="str">
        <f>VLOOKUP(M724,Revistas!$B$2:$H$64092,5,FALSE)</f>
        <v>38/63</v>
      </c>
      <c r="I724" s="47" t="str">
        <f>VLOOKUP(M724,Revistas!$B$2:$H$64092,6,FALSE)</f>
        <v>NO</v>
      </c>
      <c r="J724" s="47" t="s">
        <v>4259</v>
      </c>
      <c r="K724" s="47" t="s">
        <v>4223</v>
      </c>
      <c r="L724" s="47">
        <v>0</v>
      </c>
      <c r="M724" s="47" t="s">
        <v>1154</v>
      </c>
      <c r="N724" s="47" t="s">
        <v>153</v>
      </c>
      <c r="O724" s="47">
        <v>2016</v>
      </c>
      <c r="P724" s="47">
        <v>143</v>
      </c>
      <c r="Q724" s="47"/>
      <c r="R724" s="47">
        <v>22</v>
      </c>
      <c r="S724" s="47">
        <v>27</v>
      </c>
      <c r="T724" s="29"/>
    </row>
    <row r="725" spans="1:51">
      <c r="A725" s="23" t="s">
        <v>7479</v>
      </c>
      <c r="B725" s="23" t="s">
        <v>7480</v>
      </c>
      <c r="C725" s="23" t="s">
        <v>2166</v>
      </c>
      <c r="D725" s="47" t="s">
        <v>19</v>
      </c>
      <c r="E725" s="47">
        <f>VLOOKUP(M725,Revistas!$B$2:$H$64092,2,FALSE)</f>
        <v>2.0750000000000002</v>
      </c>
      <c r="F725" s="47" t="str">
        <f>VLOOKUP(M725,Revistas!$B$2:$H$64092,3,FALSE)</f>
        <v>Q3</v>
      </c>
      <c r="G725" s="47" t="str">
        <f>VLOOKUP(M725,Revistas!$B$2:$H$64092,4,FALSE)</f>
        <v>ONCOLOGY - SCIE</v>
      </c>
      <c r="H725" s="47" t="str">
        <f>VLOOKUP(M725,Revistas!$B$2:$H$64092,5,FALSE)</f>
        <v>153/213</v>
      </c>
      <c r="I725" s="47" t="str">
        <f>VLOOKUP(M725,Revistas!$B$2:$H$64092,6,FALSE)</f>
        <v>NO</v>
      </c>
      <c r="J725" s="47" t="s">
        <v>7481</v>
      </c>
      <c r="K725" s="47" t="s">
        <v>7482</v>
      </c>
      <c r="L725" s="47">
        <v>0</v>
      </c>
      <c r="M725" s="47" t="s">
        <v>2169</v>
      </c>
      <c r="N725" s="47" t="s">
        <v>127</v>
      </c>
      <c r="O725" s="47">
        <v>2016</v>
      </c>
      <c r="P725" s="47">
        <v>18</v>
      </c>
      <c r="Q725" s="47">
        <v>8</v>
      </c>
      <c r="R725" s="47">
        <v>805</v>
      </c>
      <c r="S725" s="47">
        <v>812</v>
      </c>
      <c r="T725" s="29"/>
    </row>
    <row r="726" spans="1:51">
      <c r="A726" s="23" t="s">
        <v>4288</v>
      </c>
      <c r="B726" s="23" t="s">
        <v>4289</v>
      </c>
      <c r="C726" s="23" t="s">
        <v>4290</v>
      </c>
      <c r="D726" s="47" t="s">
        <v>19</v>
      </c>
      <c r="E726" s="47">
        <f>VLOOKUP(M726,Revistas!$B$2:$H$64092,2,FALSE)</f>
        <v>2.2719999999999998</v>
      </c>
      <c r="F726" s="47" t="str">
        <f>VLOOKUP(M726,Revistas!$B$2:$H$64092,3,FALSE)</f>
        <v>Q2</v>
      </c>
      <c r="G726" s="47" t="str">
        <f>VLOOKUP(M726,Revistas!$B$2:$H$64092,4,FALSE)</f>
        <v>ENGINEERING, BIOMEDICAL - SCIE;</v>
      </c>
      <c r="H726" s="47" t="str">
        <f>VLOOKUP(M726,Revistas!$B$2:$H$64092,5,FALSE)</f>
        <v>27/76</v>
      </c>
      <c r="I726" s="47" t="str">
        <f>VLOOKUP(M726,Revistas!$B$2:$H$64092,6,FALSE)</f>
        <v>NO</v>
      </c>
      <c r="J726" s="47" t="s">
        <v>4291</v>
      </c>
      <c r="K726" s="47" t="s">
        <v>4292</v>
      </c>
      <c r="L726" s="47">
        <v>1</v>
      </c>
      <c r="M726" s="47" t="s">
        <v>4293</v>
      </c>
      <c r="N726" s="47" t="s">
        <v>37</v>
      </c>
      <c r="O726" s="47">
        <v>2016</v>
      </c>
      <c r="P726" s="47">
        <v>27</v>
      </c>
      <c r="Q726" s="47">
        <v>1</v>
      </c>
      <c r="R726" s="47"/>
      <c r="S726" s="47">
        <v>6</v>
      </c>
      <c r="T726" s="29"/>
    </row>
    <row r="727" spans="1:51">
      <c r="A727" s="23" t="s">
        <v>1009</v>
      </c>
      <c r="B727" s="23" t="s">
        <v>1056</v>
      </c>
      <c r="C727" s="23" t="s">
        <v>178</v>
      </c>
      <c r="D727" s="47" t="s">
        <v>19</v>
      </c>
      <c r="E727" s="47">
        <f>VLOOKUP(M727,Revistas!$B$2:$H$64092,2,FALSE)</f>
        <v>3.0569999999999999</v>
      </c>
      <c r="F727" s="47" t="str">
        <f>VLOOKUP(M727,Revistas!$B$2:$H$64092,3,FALSE)</f>
        <v>Q1</v>
      </c>
      <c r="G727" s="47" t="str">
        <f>VLOOKUP(M727,Revistas!$B$2:$H$64092,4,FALSE)</f>
        <v>MULTIDISCIPLINARY SCIENCES - SCIE</v>
      </c>
      <c r="H727" s="47" t="str">
        <f>VLOOKUP(M727,Revistas!$B$2:$H$64092,5,FALSE)</f>
        <v>63/11</v>
      </c>
      <c r="I727" s="47" t="str">
        <f>VLOOKUP(M727,Revistas!$B$2:$H$64092,6,FALSE)</f>
        <v>NO</v>
      </c>
      <c r="J727" s="47" t="s">
        <v>1057</v>
      </c>
      <c r="K727" s="47" t="s">
        <v>1058</v>
      </c>
      <c r="L727" s="47">
        <v>5</v>
      </c>
      <c r="M727" s="47" t="s">
        <v>181</v>
      </c>
      <c r="N727" s="48">
        <v>44986</v>
      </c>
      <c r="O727" s="47">
        <v>2016</v>
      </c>
      <c r="P727" s="47">
        <v>11</v>
      </c>
      <c r="Q727" s="47">
        <v>3</v>
      </c>
      <c r="R727" s="47"/>
      <c r="S727" s="47" t="s">
        <v>1059</v>
      </c>
      <c r="T727" s="29"/>
    </row>
    <row r="728" spans="1:51">
      <c r="A728" s="23" t="s">
        <v>1009</v>
      </c>
      <c r="B728" s="23" t="s">
        <v>1010</v>
      </c>
      <c r="C728" s="23" t="s">
        <v>178</v>
      </c>
      <c r="D728" s="47" t="s">
        <v>458</v>
      </c>
      <c r="E728" s="47">
        <f>VLOOKUP(M728,Revistas!$B$2:$H$64092,2,FALSE)</f>
        <v>3.0569999999999999</v>
      </c>
      <c r="F728" s="47" t="str">
        <f>VLOOKUP(M728,Revistas!$B$2:$H$64092,3,FALSE)</f>
        <v>Q1</v>
      </c>
      <c r="G728" s="47" t="str">
        <f>VLOOKUP(M728,Revistas!$B$2:$H$64092,4,FALSE)</f>
        <v>MULTIDISCIPLINARY SCIENCES - SCIE</v>
      </c>
      <c r="H728" s="47" t="str">
        <f>VLOOKUP(M728,Revistas!$B$2:$H$64092,5,FALSE)</f>
        <v>63/11</v>
      </c>
      <c r="I728" s="47" t="str">
        <f>VLOOKUP(M728,Revistas!$B$2:$H$64092,6,FALSE)</f>
        <v>NO</v>
      </c>
      <c r="J728" s="47"/>
      <c r="K728" s="47"/>
      <c r="L728" s="47">
        <v>0</v>
      </c>
      <c r="M728" s="47" t="s">
        <v>181</v>
      </c>
      <c r="N728" s="48">
        <v>37742</v>
      </c>
      <c r="O728" s="47">
        <v>2016</v>
      </c>
      <c r="P728" s="47">
        <v>11</v>
      </c>
      <c r="Q728" s="47">
        <v>5</v>
      </c>
      <c r="R728" s="47"/>
      <c r="S728" s="47" t="s">
        <v>1011</v>
      </c>
    </row>
    <row r="729" spans="1:51">
      <c r="A729" s="23" t="s">
        <v>258</v>
      </c>
      <c r="B729" s="23" t="s">
        <v>259</v>
      </c>
      <c r="C729" s="23" t="s">
        <v>52</v>
      </c>
      <c r="D729" s="47" t="s">
        <v>19</v>
      </c>
      <c r="E729" s="47">
        <f>VLOOKUP(M729,Revistas!$B$2:$H$64092,2,FALSE)</f>
        <v>0.68400000000000005</v>
      </c>
      <c r="F729" s="47" t="str">
        <f>VLOOKUP(M729,Revistas!$B$2:$H$64092,3,FALSE)</f>
        <v>Q4</v>
      </c>
      <c r="G729" s="47" t="str">
        <f>VLOOKUP(M729,Revistas!$B$2:$H$64092,4,FALSE)</f>
        <v>CLINICAL NEUROLOGY - SCIE</v>
      </c>
      <c r="H729" s="47" t="str">
        <f>VLOOKUP(M729,Revistas!$B$2:$H$64092,5,FALSE)</f>
        <v>180/193</v>
      </c>
      <c r="I729" s="47" t="str">
        <f>VLOOKUP(M729,Revistas!$B$2:$H$64092,6,FALSE)</f>
        <v>NO</v>
      </c>
      <c r="J729" s="47" t="s">
        <v>260</v>
      </c>
      <c r="K729" s="47" t="s">
        <v>261</v>
      </c>
      <c r="L729" s="47">
        <v>0</v>
      </c>
      <c r="M729" s="47" t="s">
        <v>55</v>
      </c>
      <c r="N729" s="47" t="s">
        <v>257</v>
      </c>
      <c r="O729" s="47">
        <v>2016</v>
      </c>
      <c r="P729" s="47">
        <v>62</v>
      </c>
      <c r="Q729" s="47">
        <v>2</v>
      </c>
      <c r="R729" s="47">
        <v>61</v>
      </c>
      <c r="S729" s="47">
        <v>67</v>
      </c>
    </row>
    <row r="730" spans="1:51">
      <c r="A730" s="23" t="s">
        <v>7558</v>
      </c>
      <c r="B730" s="23" t="s">
        <v>7559</v>
      </c>
      <c r="C730" s="23" t="s">
        <v>2150</v>
      </c>
      <c r="D730" s="47" t="s">
        <v>103</v>
      </c>
      <c r="E730" s="47">
        <f>VLOOKUP(M730,Revistas!$B$2:$H$64092,2,FALSE)</f>
        <v>9.2690000000000001</v>
      </c>
      <c r="F730" s="47" t="str">
        <f>VLOOKUP(M730,Revistas!$B$2:$H$64092,3,FALSE)</f>
        <v>Q1</v>
      </c>
      <c r="G730" s="47" t="str">
        <f>VLOOKUP(M730,Revistas!$B$2:$H$64092,4,FALSE)</f>
        <v>ONCOLOGY - SCIE</v>
      </c>
      <c r="H730" s="47" t="str">
        <f>VLOOKUP(M730,Revistas!$B$2:$H$64092,5,FALSE)</f>
        <v>11/213</v>
      </c>
      <c r="I730" s="47" t="str">
        <f>VLOOKUP(M730,Revistas!$B$2:$H$64092,6,FALSE)</f>
        <v>SI</v>
      </c>
      <c r="J730" s="47" t="s">
        <v>7560</v>
      </c>
      <c r="K730" s="47"/>
      <c r="L730" s="47">
        <v>0</v>
      </c>
      <c r="M730" s="47" t="s">
        <v>2153</v>
      </c>
      <c r="N730" s="47" t="s">
        <v>189</v>
      </c>
      <c r="O730" s="47">
        <v>2016</v>
      </c>
      <c r="P730" s="47">
        <v>27</v>
      </c>
      <c r="Q730" s="47"/>
      <c r="R730" s="47">
        <v>15</v>
      </c>
      <c r="S730" s="47">
        <v>16</v>
      </c>
    </row>
    <row r="731" spans="1:51">
      <c r="A731" s="23" t="s">
        <v>115</v>
      </c>
      <c r="B731" s="23" t="s">
        <v>116</v>
      </c>
      <c r="C731" s="23" t="s">
        <v>52</v>
      </c>
      <c r="D731" s="47" t="s">
        <v>10</v>
      </c>
      <c r="E731" s="47">
        <f>VLOOKUP(M731,Revistas!$B$2:$H$64092,2,FALSE)</f>
        <v>0.68400000000000005</v>
      </c>
      <c r="F731" s="47" t="str">
        <f>VLOOKUP(M731,Revistas!$B$2:$H$64092,3,FALSE)</f>
        <v>Q4</v>
      </c>
      <c r="G731" s="47" t="str">
        <f>VLOOKUP(M731,Revistas!$B$2:$H$64092,4,FALSE)</f>
        <v>CLINICAL NEUROLOGY - SCIE</v>
      </c>
      <c r="H731" s="47" t="str">
        <f>VLOOKUP(M731,Revistas!$B$2:$H$64092,5,FALSE)</f>
        <v>180/193</v>
      </c>
      <c r="I731" s="47" t="str">
        <f>VLOOKUP(M731,Revistas!$B$2:$H$64092,6,FALSE)</f>
        <v>NO</v>
      </c>
      <c r="J731" s="47" t="s">
        <v>117</v>
      </c>
      <c r="K731" s="47" t="s">
        <v>118</v>
      </c>
      <c r="L731" s="47">
        <v>0</v>
      </c>
      <c r="M731" s="47" t="s">
        <v>55</v>
      </c>
      <c r="N731" s="47" t="s">
        <v>119</v>
      </c>
      <c r="O731" s="47">
        <v>2016</v>
      </c>
      <c r="P731" s="47">
        <v>63</v>
      </c>
      <c r="Q731" s="47">
        <v>3</v>
      </c>
      <c r="R731" s="47">
        <v>125</v>
      </c>
      <c r="S731" s="47">
        <v>129</v>
      </c>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row>
    <row r="732" spans="1:51">
      <c r="A732" s="23" t="s">
        <v>1591</v>
      </c>
      <c r="B732" s="23" t="s">
        <v>1592</v>
      </c>
      <c r="C732" s="23" t="s">
        <v>32</v>
      </c>
      <c r="D732" s="47" t="s">
        <v>215</v>
      </c>
      <c r="E732" s="47">
        <f>VLOOKUP(M732,Revistas!$B$2:$H$64092,2,FALSE)</f>
        <v>1.53</v>
      </c>
      <c r="F732" s="47" t="str">
        <f>VLOOKUP(M732,Revistas!$B$2:$H$64092,3,FALSE)</f>
        <v>Q3</v>
      </c>
      <c r="G732" s="47" t="str">
        <f>VLOOKUP(M732,Revistas!$B$2:$H$64092,4,FALSE)</f>
        <v>INFECTIOUS DISEASES - SCIE;</v>
      </c>
      <c r="H732" s="47" t="str">
        <f>VLOOKUP(M732,Revistas!$B$2:$H$64092,5,FALSE)</f>
        <v>59/83</v>
      </c>
      <c r="I732" s="47" t="str">
        <f>VLOOKUP(M732,Revistas!$B$2:$H$64092,6,FALSE)</f>
        <v>NO</v>
      </c>
      <c r="J732" s="47" t="s">
        <v>1593</v>
      </c>
      <c r="K732" s="47" t="s">
        <v>1594</v>
      </c>
      <c r="L732" s="47">
        <v>0</v>
      </c>
      <c r="M732" s="47" t="s">
        <v>35</v>
      </c>
      <c r="N732" s="47" t="s">
        <v>393</v>
      </c>
      <c r="O732" s="47">
        <v>2016</v>
      </c>
      <c r="P732" s="47">
        <v>34</v>
      </c>
      <c r="Q732" s="47">
        <v>10</v>
      </c>
      <c r="R732" s="47">
        <v>687</v>
      </c>
      <c r="S732" s="47">
        <v>688</v>
      </c>
    </row>
    <row r="733" spans="1:51">
      <c r="A733" s="23" t="s">
        <v>2791</v>
      </c>
      <c r="B733" s="23" t="s">
        <v>2792</v>
      </c>
      <c r="C733" s="23" t="s">
        <v>1997</v>
      </c>
      <c r="D733" s="47" t="s">
        <v>103</v>
      </c>
      <c r="E733" s="47">
        <f>VLOOKUP(M733,Revistas!$B$2:$H$64092,2,FALSE)</f>
        <v>6.335</v>
      </c>
      <c r="F733" s="47" t="str">
        <f>VLOOKUP(M733,Revistas!$B$2:$H$64092,3,FALSE)</f>
        <v>Q1</v>
      </c>
      <c r="G733" s="47" t="str">
        <f>VLOOKUP(M733,Revistas!$B$2:$H$64092,4,FALSE)</f>
        <v>ALLERGY - SCIE;</v>
      </c>
      <c r="H733" s="47" t="str">
        <f>VLOOKUP(M733,Revistas!$B$2:$H$64092,5,FALSE)</f>
        <v>2 DE 25</v>
      </c>
      <c r="I733" s="47" t="str">
        <f>VLOOKUP(M733,Revistas!$B$2:$H$64092,6,FALSE)</f>
        <v>SI</v>
      </c>
      <c r="J733" s="47" t="s">
        <v>2793</v>
      </c>
      <c r="K733" s="47"/>
      <c r="L733" s="47">
        <v>0</v>
      </c>
      <c r="M733" s="47" t="s">
        <v>1999</v>
      </c>
      <c r="N733" s="47" t="s">
        <v>127</v>
      </c>
      <c r="O733" s="47">
        <v>2016</v>
      </c>
      <c r="P733" s="47">
        <v>71</v>
      </c>
      <c r="Q733" s="47"/>
      <c r="R733" s="47">
        <v>136</v>
      </c>
      <c r="S733" s="47">
        <v>136</v>
      </c>
    </row>
    <row r="734" spans="1:51">
      <c r="A734" s="23" t="s">
        <v>2058</v>
      </c>
      <c r="B734" s="23" t="s">
        <v>2059</v>
      </c>
      <c r="C734" s="23" t="s">
        <v>2060</v>
      </c>
      <c r="D734" s="47" t="s">
        <v>215</v>
      </c>
      <c r="E734" s="47">
        <f>VLOOKUP(M734,Revistas!$B$2:$H$64092,2,FALSE)</f>
        <v>5.2489999999999997</v>
      </c>
      <c r="F734" s="47" t="str">
        <f>VLOOKUP(M734,Revistas!$B$2:$H$64092,3,FALSE)</f>
        <v>Q1</v>
      </c>
      <c r="G734" s="47" t="str">
        <f>VLOOKUP(M734,Revistas!$B$2:$H$64092,4,FALSE)</f>
        <v>ALLERGY - SCIE;</v>
      </c>
      <c r="H734" s="47" t="str">
        <f>VLOOKUP(M734,Revistas!$B$2:$H$64092,5,FALSE)</f>
        <v>5 DE 25</v>
      </c>
      <c r="I734" s="47" t="str">
        <f>VLOOKUP(M734,Revistas!$B$2:$H$64092,6,FALSE)</f>
        <v>NO</v>
      </c>
      <c r="J734" s="47" t="s">
        <v>2061</v>
      </c>
      <c r="K734" s="47" t="s">
        <v>2062</v>
      </c>
      <c r="L734" s="47">
        <v>1</v>
      </c>
      <c r="M734" s="47" t="s">
        <v>2063</v>
      </c>
      <c r="N734" s="47" t="s">
        <v>754</v>
      </c>
      <c r="O734" s="47">
        <v>2016</v>
      </c>
      <c r="P734" s="47">
        <v>4</v>
      </c>
      <c r="Q734" s="47">
        <v>2</v>
      </c>
      <c r="R734" s="47">
        <v>350</v>
      </c>
      <c r="S734" s="47">
        <v>351</v>
      </c>
    </row>
    <row r="735" spans="1:51">
      <c r="A735" s="23" t="s">
        <v>7285</v>
      </c>
      <c r="B735" s="23" t="s">
        <v>7286</v>
      </c>
      <c r="C735" s="23" t="s">
        <v>1665</v>
      </c>
      <c r="D735" s="47" t="s">
        <v>19</v>
      </c>
      <c r="E735" s="47">
        <f>VLOOKUP(M735,Revistas!$B$2:$H$64092,2,FALSE)</f>
        <v>1.9490000000000001</v>
      </c>
      <c r="F735" s="47" t="str">
        <f>VLOOKUP(M735,Revistas!$B$2:$H$64092,3,FALSE)</f>
        <v>Q3</v>
      </c>
      <c r="G735" s="47" t="str">
        <f>VLOOKUP(M735,Revistas!$B$2:$H$64092,4,FALSE)</f>
        <v>INFECTIOUS DISEASES - SCIE;</v>
      </c>
      <c r="H735" s="47" t="str">
        <f>VLOOKUP(M735,Revistas!$B$2:$H$64092,5,FALSE)</f>
        <v>56/83</v>
      </c>
      <c r="I735" s="47" t="str">
        <f>VLOOKUP(M735,Revistas!$B$2:$H$64092,6,FALSE)</f>
        <v>NO</v>
      </c>
      <c r="J735" s="47" t="s">
        <v>7287</v>
      </c>
      <c r="K735" s="47" t="s">
        <v>7288</v>
      </c>
      <c r="L735" s="47">
        <v>0</v>
      </c>
      <c r="M735" s="47" t="s">
        <v>1668</v>
      </c>
      <c r="N735" s="48">
        <v>36951</v>
      </c>
      <c r="O735" s="47">
        <v>2016</v>
      </c>
      <c r="P735" s="47">
        <v>32</v>
      </c>
      <c r="Q735" s="47">
        <v>3</v>
      </c>
      <c r="R735" s="47">
        <v>226</v>
      </c>
      <c r="S735" s="47">
        <v>231</v>
      </c>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row>
    <row r="736" spans="1:51">
      <c r="A736" s="23" t="s">
        <v>3476</v>
      </c>
      <c r="B736" s="23" t="s">
        <v>3477</v>
      </c>
      <c r="C736" s="23" t="s">
        <v>3478</v>
      </c>
      <c r="D736" s="47" t="s">
        <v>10</v>
      </c>
      <c r="E736" s="47">
        <f>VLOOKUP(M736,Revistas!$B$2:$H$64092,2,FALSE)</f>
        <v>2.415</v>
      </c>
      <c r="F736" s="47" t="str">
        <f>VLOOKUP(M736,Revistas!$B$2:$H$64092,3,FALSE)</f>
        <v>Q3</v>
      </c>
      <c r="G736" s="47" t="str">
        <f>VLOOKUP(M736,Revistas!$B$2:$H$64092,4,FALSE)</f>
        <v>ONCOLOGY - SCIE</v>
      </c>
      <c r="H736" s="47" t="str">
        <f>VLOOKUP(M736,Revistas!$B$2:$H$64092,5,FALSE)</f>
        <v>133/213</v>
      </c>
      <c r="I736" s="47" t="str">
        <f>VLOOKUP(M736,Revistas!$B$2:$H$64092,6,FALSE)</f>
        <v>NO</v>
      </c>
      <c r="J736" s="47" t="s">
        <v>3479</v>
      </c>
      <c r="K736" s="47" t="s">
        <v>3480</v>
      </c>
      <c r="L736" s="47">
        <v>0</v>
      </c>
      <c r="M736" s="47" t="s">
        <v>3481</v>
      </c>
      <c r="N736" s="47" t="s">
        <v>15</v>
      </c>
      <c r="O736" s="47">
        <v>2016</v>
      </c>
      <c r="P736" s="47">
        <v>25</v>
      </c>
      <c r="Q736" s="47">
        <v>2</v>
      </c>
      <c r="R736" s="47">
        <v>137</v>
      </c>
      <c r="S736" s="47">
        <v>141</v>
      </c>
    </row>
    <row r="737" spans="1:57">
      <c r="A737" s="23" t="s">
        <v>7101</v>
      </c>
      <c r="B737" s="23" t="s">
        <v>7102</v>
      </c>
      <c r="C737" s="23" t="s">
        <v>6901</v>
      </c>
      <c r="D737" s="47" t="s">
        <v>19</v>
      </c>
      <c r="E737" s="47">
        <f>VLOOKUP(M737,Revistas!$B$2:$H$64092,2,FALSE)</f>
        <v>2.5350000000000001</v>
      </c>
      <c r="F737" s="47" t="str">
        <f>VLOOKUP(M737,Revistas!$B$2:$H$64092,3,FALSE)</f>
        <v>Q1</v>
      </c>
      <c r="G737" s="47" t="str">
        <f>VLOOKUP(M737,Revistas!$B$2:$H$64092,4,FALSE)</f>
        <v>REHABILITATION - SCIE;</v>
      </c>
      <c r="H737" s="47" t="str">
        <f>VLOOKUP(M737,Revistas!$B$2:$H$64092,5,FALSE)</f>
        <v>63/8</v>
      </c>
      <c r="I737" s="47" t="str">
        <f>VLOOKUP(M737,Revistas!$B$2:$H$64092,6,FALSE)</f>
        <v>NO</v>
      </c>
      <c r="J737" s="47" t="s">
        <v>7103</v>
      </c>
      <c r="K737" s="47" t="s">
        <v>7104</v>
      </c>
      <c r="L737" s="47">
        <v>0</v>
      </c>
      <c r="M737" s="47" t="s">
        <v>6902</v>
      </c>
      <c r="N737" s="47" t="s">
        <v>37</v>
      </c>
      <c r="O737" s="47">
        <v>2016</v>
      </c>
      <c r="P737" s="47">
        <v>24</v>
      </c>
      <c r="Q737" s="47">
        <v>1</v>
      </c>
      <c r="R737" s="47">
        <v>429</v>
      </c>
      <c r="S737" s="47">
        <v>435</v>
      </c>
    </row>
    <row r="738" spans="1:57">
      <c r="A738" s="23" t="s">
        <v>1749</v>
      </c>
      <c r="B738" s="23" t="s">
        <v>1750</v>
      </c>
      <c r="C738" s="23" t="s">
        <v>1745</v>
      </c>
      <c r="D738" s="47" t="s">
        <v>19</v>
      </c>
      <c r="E738" s="47">
        <f>VLOOKUP(M738,Revistas!$B$2:$H$64092,2,FALSE)</f>
        <v>2.4950000000000001</v>
      </c>
      <c r="F738" s="47" t="str">
        <f>VLOOKUP(M738,Revistas!$B$2:$H$64092,3,FALSE)</f>
        <v>Q2</v>
      </c>
      <c r="G738" s="47" t="str">
        <f>VLOOKUP(M738,Revistas!$B$2:$H$64092,4,FALSE)</f>
        <v>RHEUMATOLOGY - SCIE</v>
      </c>
      <c r="H738" s="47" t="str">
        <f>VLOOKUP(M738,Revistas!$B$2:$H$64092,5,FALSE)</f>
        <v>16/32</v>
      </c>
      <c r="I738" s="47" t="str">
        <f>VLOOKUP(M738,Revistas!$B$2:$H$64092,6,FALSE)</f>
        <v>NO</v>
      </c>
      <c r="J738" s="47" t="s">
        <v>1751</v>
      </c>
      <c r="K738" s="47" t="s">
        <v>1752</v>
      </c>
      <c r="L738" s="47">
        <v>0</v>
      </c>
      <c r="M738" s="47" t="s">
        <v>1748</v>
      </c>
      <c r="N738" s="47" t="s">
        <v>146</v>
      </c>
      <c r="O738" s="47">
        <v>2016</v>
      </c>
      <c r="P738" s="47">
        <v>34</v>
      </c>
      <c r="Q738" s="47">
        <v>4</v>
      </c>
      <c r="R738" s="47">
        <v>655</v>
      </c>
      <c r="S738" s="47">
        <v>662</v>
      </c>
    </row>
    <row r="739" spans="1:57">
      <c r="A739" s="23" t="s">
        <v>2876</v>
      </c>
      <c r="B739" s="23" t="s">
        <v>2877</v>
      </c>
      <c r="C739" s="23" t="s">
        <v>2878</v>
      </c>
      <c r="D739" s="47" t="s">
        <v>19</v>
      </c>
      <c r="E739" s="47">
        <f>VLOOKUP(M739,Revistas!$B$2:$H$64092,2,FALSE)</f>
        <v>0.78300000000000003</v>
      </c>
      <c r="F739" s="47" t="str">
        <f>VLOOKUP(M739,Revistas!$B$2:$H$64092,3,FALSE)</f>
        <v>Q4</v>
      </c>
      <c r="G739" s="47" t="str">
        <f>VLOOKUP(M739,Revistas!$B$2:$H$64092,4,FALSE)</f>
        <v>PUBLIC, ENVIRONMENTAL &amp; OCCUPATIONAL HEALTH - SCIE</v>
      </c>
      <c r="H739" s="47" t="str">
        <f>VLOOKUP(M739,Revistas!$B$2:$H$64092,5,FALSE)</f>
        <v>151/173</v>
      </c>
      <c r="I739" s="47" t="str">
        <f>VLOOKUP(M739,Revistas!$B$2:$H$64092,6,FALSE)</f>
        <v>NO</v>
      </c>
      <c r="J739" s="47" t="s">
        <v>2879</v>
      </c>
      <c r="K739" s="47" t="s">
        <v>2880</v>
      </c>
      <c r="L739" s="47">
        <v>0</v>
      </c>
      <c r="M739" s="47" t="s">
        <v>2881</v>
      </c>
      <c r="N739" s="47" t="s">
        <v>2882</v>
      </c>
      <c r="O739" s="47">
        <v>2016</v>
      </c>
      <c r="P739" s="47">
        <v>39</v>
      </c>
      <c r="Q739" s="47">
        <v>2</v>
      </c>
      <c r="R739" s="47">
        <v>181</v>
      </c>
      <c r="S739" s="47">
        <v>201</v>
      </c>
    </row>
    <row r="740" spans="1:57">
      <c r="A740" s="23" t="s">
        <v>2617</v>
      </c>
      <c r="B740" s="23" t="s">
        <v>2618</v>
      </c>
      <c r="C740" s="23" t="s">
        <v>2609</v>
      </c>
      <c r="D740" s="47" t="s">
        <v>19</v>
      </c>
      <c r="E740" s="47">
        <f>VLOOKUP(M740,Revistas!$B$2:$H$64092,2,FALSE)</f>
        <v>2.7610000000000001</v>
      </c>
      <c r="F740" s="47" t="str">
        <f>VLOOKUP(M740,Revistas!$B$2:$H$64092,3,FALSE)</f>
        <v>Q1</v>
      </c>
      <c r="G740" s="47" t="str">
        <f>VLOOKUP(M740,Revistas!$B$2:$H$64092,4,FALSE)</f>
        <v>PEDIATRICS - SCIE;</v>
      </c>
      <c r="H740" s="47" t="str">
        <f>VLOOKUP(M740,Revistas!$B$2:$H$64092,5,FALSE)</f>
        <v>17/120</v>
      </c>
      <c r="I740" s="47" t="str">
        <f>VLOOKUP(M740,Revistas!$B$2:$H$64092,6,FALSE)</f>
        <v>NO</v>
      </c>
      <c r="J740" s="47" t="s">
        <v>2619</v>
      </c>
      <c r="K740" s="47" t="s">
        <v>2611</v>
      </c>
      <c r="L740" s="47">
        <v>2</v>
      </c>
      <c r="M740" s="47" t="s">
        <v>2612</v>
      </c>
      <c r="N740" s="47" t="s">
        <v>15</v>
      </c>
      <c r="O740" s="47">
        <v>2016</v>
      </c>
      <c r="P740" s="47">
        <v>79</v>
      </c>
      <c r="Q740" s="47">
        <v>3</v>
      </c>
      <c r="R740" s="47">
        <v>466</v>
      </c>
      <c r="S740" s="47">
        <v>472</v>
      </c>
      <c r="U740" s="29"/>
    </row>
    <row r="741" spans="1:57">
      <c r="A741" s="23" t="s">
        <v>2607</v>
      </c>
      <c r="B741" s="23" t="s">
        <v>2608</v>
      </c>
      <c r="C741" s="23" t="s">
        <v>2609</v>
      </c>
      <c r="D741" s="47" t="s">
        <v>19</v>
      </c>
      <c r="E741" s="47">
        <f>VLOOKUP(M741,Revistas!$B$2:$H$64092,2,FALSE)</f>
        <v>2.7610000000000001</v>
      </c>
      <c r="F741" s="47" t="str">
        <f>VLOOKUP(M741,Revistas!$B$2:$H$64092,3,FALSE)</f>
        <v>Q1</v>
      </c>
      <c r="G741" s="47" t="str">
        <f>VLOOKUP(M741,Revistas!$B$2:$H$64092,4,FALSE)</f>
        <v>PEDIATRICS - SCIE;</v>
      </c>
      <c r="H741" s="47" t="str">
        <f>VLOOKUP(M741,Revistas!$B$2:$H$64092,5,FALSE)</f>
        <v>17/120</v>
      </c>
      <c r="I741" s="47" t="str">
        <f>VLOOKUP(M741,Revistas!$B$2:$H$64092,6,FALSE)</f>
        <v>NO</v>
      </c>
      <c r="J741" s="47" t="s">
        <v>2610</v>
      </c>
      <c r="K741" s="47" t="s">
        <v>2611</v>
      </c>
      <c r="L741" s="47">
        <v>4</v>
      </c>
      <c r="M741" s="47" t="s">
        <v>2612</v>
      </c>
      <c r="N741" s="47" t="s">
        <v>462</v>
      </c>
      <c r="O741" s="47">
        <v>2016</v>
      </c>
      <c r="P741" s="47">
        <v>79</v>
      </c>
      <c r="Q741" s="47">
        <v>4</v>
      </c>
      <c r="R741" s="47">
        <v>528</v>
      </c>
      <c r="S741" s="47">
        <v>535</v>
      </c>
    </row>
    <row r="742" spans="1:57">
      <c r="A742" s="23" t="s">
        <v>7649</v>
      </c>
      <c r="B742" s="23" t="s">
        <v>7650</v>
      </c>
      <c r="C742" s="23" t="s">
        <v>2291</v>
      </c>
      <c r="D742" s="47" t="s">
        <v>103</v>
      </c>
      <c r="E742" s="47">
        <f>VLOOKUP(M742,Revistas!$B$2:$H$64092,2,FALSE)</f>
        <v>12.484999999999999</v>
      </c>
      <c r="F742" s="47" t="str">
        <f>VLOOKUP(M742,Revistas!$B$2:$H$64092,3,FALSE)</f>
        <v>Q1</v>
      </c>
      <c r="G742" s="47" t="str">
        <f>VLOOKUP(M742,Revistas!$B$2:$H$64092,4,FALSE)</f>
        <v>ALLERGY - SCIE;</v>
      </c>
      <c r="H742" s="47" t="str">
        <f>VLOOKUP(M742,Revistas!$B$2:$H$64092,5,FALSE)</f>
        <v>25 DE 1</v>
      </c>
      <c r="I742" s="47" t="str">
        <f>VLOOKUP(M742,Revistas!$B$2:$H$64092,6,FALSE)</f>
        <v>SI</v>
      </c>
      <c r="J742" s="47" t="s">
        <v>7651</v>
      </c>
      <c r="K742" s="47"/>
      <c r="L742" s="47">
        <v>0</v>
      </c>
      <c r="M742" s="47" t="s">
        <v>2294</v>
      </c>
      <c r="N742" s="47" t="s">
        <v>240</v>
      </c>
      <c r="O742" s="47">
        <v>2016</v>
      </c>
      <c r="P742" s="47">
        <v>137</v>
      </c>
      <c r="Q742" s="47">
        <v>2</v>
      </c>
      <c r="R742" s="47" t="s">
        <v>7652</v>
      </c>
      <c r="S742" s="47" t="s">
        <v>7652</v>
      </c>
      <c r="AZ742" s="29"/>
      <c r="BA742" s="29"/>
      <c r="BB742" s="29"/>
      <c r="BC742" s="29"/>
      <c r="BD742" s="29"/>
      <c r="BE742" s="29"/>
    </row>
    <row r="743" spans="1:57">
      <c r="A743" s="23" t="s">
        <v>30</v>
      </c>
      <c r="B743" s="23" t="s">
        <v>31</v>
      </c>
      <c r="C743" s="23" t="s">
        <v>32</v>
      </c>
      <c r="D743" s="47" t="s">
        <v>19</v>
      </c>
      <c r="E743" s="47">
        <f>VLOOKUP(M743,Revistas!$B$2:$H$64092,2,FALSE)</f>
        <v>1.53</v>
      </c>
      <c r="F743" s="47" t="str">
        <f>VLOOKUP(M743,Revistas!$B$2:$H$64092,3,FALSE)</f>
        <v>Q3</v>
      </c>
      <c r="G743" s="47" t="str">
        <f>VLOOKUP(M743,Revistas!$B$2:$H$64092,4,FALSE)</f>
        <v>INFECTIOUS DISEASES - SCIE;</v>
      </c>
      <c r="H743" s="47" t="str">
        <f>VLOOKUP(M743,Revistas!$B$2:$H$64092,5,FALSE)</f>
        <v>59/83</v>
      </c>
      <c r="I743" s="47" t="str">
        <f>VLOOKUP(M743,Revistas!$B$2:$H$64092,6,FALSE)</f>
        <v>NO</v>
      </c>
      <c r="J743" s="47" t="s">
        <v>33</v>
      </c>
      <c r="K743" s="47" t="s">
        <v>34</v>
      </c>
      <c r="L743" s="47">
        <v>0</v>
      </c>
      <c r="M743" s="47" t="s">
        <v>35</v>
      </c>
      <c r="N743" s="47" t="s">
        <v>37</v>
      </c>
      <c r="O743" s="47">
        <v>2016</v>
      </c>
      <c r="P743" s="47">
        <v>34</v>
      </c>
      <c r="Q743" s="47">
        <v>1</v>
      </c>
      <c r="R743" s="47">
        <v>54</v>
      </c>
      <c r="S743" s="47">
        <v>60</v>
      </c>
    </row>
    <row r="744" spans="1:57">
      <c r="A744" s="23" t="s">
        <v>1641</v>
      </c>
      <c r="B744" s="23" t="s">
        <v>1642</v>
      </c>
      <c r="C744" s="23" t="s">
        <v>198</v>
      </c>
      <c r="D744" s="47" t="s">
        <v>19</v>
      </c>
      <c r="E744" s="47">
        <f>VLOOKUP(M744,Revistas!$B$2:$H$64092,2,FALSE)</f>
        <v>1.171</v>
      </c>
      <c r="F744" s="47" t="str">
        <f>VLOOKUP(M744,Revistas!$B$2:$H$64092,3,FALSE)</f>
        <v>Q3</v>
      </c>
      <c r="G744" s="47" t="str">
        <f>VLOOKUP(M744,Revistas!$B$2:$H$64092,4,FALSE)</f>
        <v>OTORHINOLARYNGOLOGY - SCIE</v>
      </c>
      <c r="H744" s="47" t="str">
        <f>VLOOKUP(M744,Revistas!$B$2:$H$64092,5,FALSE)</f>
        <v>24/43</v>
      </c>
      <c r="I744" s="47" t="str">
        <f>VLOOKUP(M744,Revistas!$B$2:$H$64092,6,FALSE)</f>
        <v>NO</v>
      </c>
      <c r="J744" s="47" t="s">
        <v>1643</v>
      </c>
      <c r="K744" s="47" t="s">
        <v>1644</v>
      </c>
      <c r="L744" s="47">
        <v>0</v>
      </c>
      <c r="M744" s="47" t="s">
        <v>201</v>
      </c>
      <c r="N744" s="47" t="s">
        <v>189</v>
      </c>
      <c r="O744" s="47">
        <v>2016</v>
      </c>
      <c r="P744" s="47">
        <v>125</v>
      </c>
      <c r="Q744" s="47">
        <v>6</v>
      </c>
      <c r="R744" s="47">
        <v>485</v>
      </c>
      <c r="S744" s="47">
        <v>494</v>
      </c>
    </row>
    <row r="745" spans="1:57">
      <c r="A745" s="23" t="s">
        <v>2327</v>
      </c>
      <c r="B745" s="23" t="s">
        <v>2328</v>
      </c>
      <c r="C745" s="23" t="s">
        <v>2329</v>
      </c>
      <c r="D745" s="47" t="s">
        <v>19</v>
      </c>
      <c r="E745" s="47">
        <f>VLOOKUP(M745,Revistas!$B$2:$H$64092,2,FALSE)</f>
        <v>2.16</v>
      </c>
      <c r="F745" s="47" t="str">
        <f>VLOOKUP(M745,Revistas!$B$2:$H$64092,3,FALSE)</f>
        <v>Q3</v>
      </c>
      <c r="G745" s="47" t="str">
        <f>VLOOKUP(M745,Revistas!$B$2:$H$64092,4,FALSE)</f>
        <v>RESPIRATORY SYSTEM - SCIE</v>
      </c>
      <c r="H745" s="47" t="str">
        <f>VLOOKUP(M745,Revistas!$B$2:$H$64092,5,FALSE)</f>
        <v>34/58</v>
      </c>
      <c r="I745" s="47" t="str">
        <f>VLOOKUP(M745,Revistas!$B$2:$H$64092,6,FALSE)</f>
        <v>NO</v>
      </c>
      <c r="J745" s="47" t="s">
        <v>2330</v>
      </c>
      <c r="K745" s="47" t="s">
        <v>2331</v>
      </c>
      <c r="L745" s="47">
        <v>0</v>
      </c>
      <c r="M745" s="47" t="s">
        <v>2332</v>
      </c>
      <c r="N745" s="47" t="s">
        <v>1552</v>
      </c>
      <c r="O745" s="47">
        <v>2016</v>
      </c>
      <c r="P745" s="47">
        <v>13</v>
      </c>
      <c r="Q745" s="47">
        <v>1</v>
      </c>
      <c r="R745" s="47">
        <v>11</v>
      </c>
      <c r="S745" s="47">
        <v>18</v>
      </c>
    </row>
    <row r="746" spans="1:57">
      <c r="A746" s="23" t="s">
        <v>2333</v>
      </c>
      <c r="B746" s="23" t="s">
        <v>2334</v>
      </c>
      <c r="C746" s="23" t="s">
        <v>2248</v>
      </c>
      <c r="D746" s="47" t="s">
        <v>103</v>
      </c>
      <c r="E746" s="47">
        <f>VLOOKUP(M746,Revistas!$B$2:$H$64092,2,FALSE)</f>
        <v>13.118</v>
      </c>
      <c r="F746" s="47" t="str">
        <f>VLOOKUP(M746,Revistas!$B$2:$H$64092,3,FALSE)</f>
        <v>Q1</v>
      </c>
      <c r="G746" s="47" t="str">
        <f>VLOOKUP(M746,Revistas!$B$2:$H$64092,4,FALSE)</f>
        <v>CRITICAL CARE MEDICINE - SCIE;</v>
      </c>
      <c r="H746" s="47" t="str">
        <f>VLOOKUP(M746,Revistas!$B$2:$H$64092,5,FALSE)</f>
        <v>33/2</v>
      </c>
      <c r="I746" s="47" t="str">
        <f>VLOOKUP(M746,Revistas!$B$2:$H$64092,6,FALSE)</f>
        <v>SI</v>
      </c>
      <c r="J746" s="47" t="s">
        <v>2335</v>
      </c>
      <c r="K746" s="47"/>
      <c r="L746" s="47">
        <v>0</v>
      </c>
      <c r="M746" s="47" t="s">
        <v>2251</v>
      </c>
      <c r="N746" s="47"/>
      <c r="O746" s="47">
        <v>2016</v>
      </c>
      <c r="P746" s="47">
        <v>193</v>
      </c>
      <c r="Q746" s="47"/>
      <c r="R746" s="47"/>
      <c r="S746" s="47"/>
      <c r="AZ746" s="29"/>
      <c r="BA746" s="29"/>
      <c r="BB746" s="29"/>
      <c r="BC746" s="29"/>
      <c r="BD746" s="29"/>
      <c r="BE746" s="29"/>
    </row>
    <row r="747" spans="1:57">
      <c r="A747" s="23" t="s">
        <v>1703</v>
      </c>
      <c r="B747" s="23" t="s">
        <v>1704</v>
      </c>
      <c r="C747" s="23" t="s">
        <v>1705</v>
      </c>
      <c r="D747" s="47" t="s">
        <v>103</v>
      </c>
      <c r="E747" s="47">
        <f>VLOOKUP(M747,Revistas!$B$2:$H$64092,2,FALSE)</f>
        <v>3.097</v>
      </c>
      <c r="F747" s="47" t="str">
        <f>VLOOKUP(M747,Revistas!$B$2:$H$64092,3,FALSE)</f>
        <v>Q2</v>
      </c>
      <c r="G747" s="47" t="str">
        <f>VLOOKUP(M747,Revistas!$B$2:$H$64092,4,FALSE)</f>
        <v>TOXICOLOGY - SCIE;</v>
      </c>
      <c r="H747" s="47" t="str">
        <f>VLOOKUP(M747,Revistas!$B$2:$H$64092,5,FALSE)</f>
        <v>24/90</v>
      </c>
      <c r="I747" s="47" t="str">
        <f>VLOOKUP(M747,Revistas!$B$2:$H$64092,6,FALSE)</f>
        <v>NO</v>
      </c>
      <c r="J747" s="47" t="s">
        <v>1706</v>
      </c>
      <c r="K747" s="47"/>
      <c r="L747" s="47">
        <v>0</v>
      </c>
      <c r="M747" s="47" t="s">
        <v>1707</v>
      </c>
      <c r="N747" s="47" t="s">
        <v>75</v>
      </c>
      <c r="O747" s="47">
        <v>2016</v>
      </c>
      <c r="P747" s="47">
        <v>119</v>
      </c>
      <c r="Q747" s="47"/>
      <c r="R747" s="47">
        <v>13</v>
      </c>
      <c r="S747" s="47">
        <v>14</v>
      </c>
    </row>
    <row r="748" spans="1:57">
      <c r="A748" s="23" t="s">
        <v>668</v>
      </c>
      <c r="B748" s="23" t="s">
        <v>669</v>
      </c>
      <c r="C748" s="23" t="s">
        <v>670</v>
      </c>
      <c r="D748" s="47" t="s">
        <v>19</v>
      </c>
      <c r="E748" s="47">
        <f>VLOOKUP(M748,Revistas!$B$2:$H$64092,2,FALSE)</f>
        <v>5.4139999999999997</v>
      </c>
      <c r="F748" s="47" t="str">
        <f>VLOOKUP(M748,Revistas!$B$2:$H$64092,3,FALSE)</f>
        <v>Q1</v>
      </c>
      <c r="G748" s="47" t="str">
        <f>VLOOKUP(M748,Revistas!$B$2:$H$64092,4,FALSE)</f>
        <v>EMERGENCY MEDICINE - SCIE;</v>
      </c>
      <c r="H748" s="47" t="str">
        <f>VLOOKUP(M748,Revistas!$B$2:$H$64092,5,FALSE)</f>
        <v>24 DE 1</v>
      </c>
      <c r="I748" s="47" t="str">
        <f>VLOOKUP(M748,Revistas!$B$2:$H$64092,6,FALSE)</f>
        <v>NO</v>
      </c>
      <c r="J748" s="47" t="s">
        <v>671</v>
      </c>
      <c r="K748" s="47" t="s">
        <v>672</v>
      </c>
      <c r="L748" s="47">
        <v>0</v>
      </c>
      <c r="M748" s="47" t="s">
        <v>673</v>
      </c>
      <c r="N748" s="47" t="s">
        <v>189</v>
      </c>
      <c r="O748" s="47">
        <v>2016</v>
      </c>
      <c r="P748" s="47">
        <v>103</v>
      </c>
      <c r="Q748" s="47"/>
      <c r="R748" s="47">
        <v>32</v>
      </c>
      <c r="S748" s="47">
        <v>36</v>
      </c>
    </row>
    <row r="749" spans="1:57">
      <c r="A749" s="23" t="s">
        <v>514</v>
      </c>
      <c r="B749" s="23" t="s">
        <v>515</v>
      </c>
      <c r="C749" s="23" t="s">
        <v>504</v>
      </c>
      <c r="D749" s="47" t="s">
        <v>19</v>
      </c>
      <c r="E749" s="47">
        <f>VLOOKUP(M749,Revistas!$B$2:$H$64092,2,FALSE)</f>
        <v>2.21</v>
      </c>
      <c r="F749" s="47" t="str">
        <f>VLOOKUP(M749,Revistas!$B$2:$H$64092,3,FALSE)</f>
        <v>Q1</v>
      </c>
      <c r="G749" s="47" t="str">
        <f>VLOOKUP(M749,Revistas!$B$2:$H$64092,4,FALSE)</f>
        <v>ANATOMY &amp; MORPHOLOGY - SCIE;</v>
      </c>
      <c r="H749" s="47" t="str">
        <f>VLOOKUP(M749,Revistas!$B$2:$H$64092,5,FALSE)</f>
        <v>2 DE 21</v>
      </c>
      <c r="I749" s="47" t="str">
        <f>VLOOKUP(M749,Revistas!$B$2:$H$64092,6,FALSE)</f>
        <v>SI</v>
      </c>
      <c r="J749" s="47" t="s">
        <v>516</v>
      </c>
      <c r="K749" s="47" t="s">
        <v>517</v>
      </c>
      <c r="L749" s="47">
        <v>2</v>
      </c>
      <c r="M749" s="47" t="s">
        <v>507</v>
      </c>
      <c r="N749" s="48">
        <v>43160</v>
      </c>
      <c r="O749" s="47">
        <v>2016</v>
      </c>
      <c r="P749" s="47">
        <v>10</v>
      </c>
      <c r="Q749" s="47"/>
      <c r="R749" s="47"/>
      <c r="S749" s="47">
        <v>27</v>
      </c>
    </row>
    <row r="750" spans="1:57">
      <c r="A750" s="23" t="s">
        <v>2000</v>
      </c>
      <c r="B750" s="23" t="s">
        <v>2001</v>
      </c>
      <c r="C750" s="23" t="s">
        <v>1976</v>
      </c>
      <c r="D750" s="47" t="s">
        <v>19</v>
      </c>
      <c r="E750" s="47">
        <f>VLOOKUP(M750,Revistas!$B$2:$H$64092,2,FALSE)</f>
        <v>1.544</v>
      </c>
      <c r="F750" s="47" t="str">
        <f>VLOOKUP(M750,Revistas!$B$2:$H$64092,3,FALSE)</f>
        <v>Q2</v>
      </c>
      <c r="G750" s="47" t="str">
        <f>VLOOKUP(M750,Revistas!$B$2:$H$64092,4,FALSE)</f>
        <v>ACOUSTICS - SCIE;</v>
      </c>
      <c r="H750" s="47" t="str">
        <f>VLOOKUP(M750,Revistas!$B$2:$H$64092,5,FALSE)</f>
        <v>32/12</v>
      </c>
      <c r="I750" s="47" t="str">
        <f>VLOOKUP(M750,Revistas!$B$2:$H$64092,6,FALSE)</f>
        <v>NO</v>
      </c>
      <c r="J750" s="47" t="s">
        <v>2002</v>
      </c>
      <c r="K750" s="47" t="s">
        <v>2003</v>
      </c>
      <c r="L750" s="47">
        <v>0</v>
      </c>
      <c r="M750" s="47" t="s">
        <v>1979</v>
      </c>
      <c r="N750" s="47" t="s">
        <v>119</v>
      </c>
      <c r="O750" s="47">
        <v>2016</v>
      </c>
      <c r="P750" s="47">
        <v>35</v>
      </c>
      <c r="Q750" s="47">
        <v>8</v>
      </c>
      <c r="R750" s="47">
        <v>1821</v>
      </c>
      <c r="S750" s="47">
        <v>1825</v>
      </c>
    </row>
    <row r="751" spans="1:57">
      <c r="A751" s="23" t="s">
        <v>1880</v>
      </c>
      <c r="B751" s="23" t="s">
        <v>1881</v>
      </c>
      <c r="C751" s="23" t="s">
        <v>396</v>
      </c>
      <c r="D751" s="47" t="s">
        <v>19</v>
      </c>
      <c r="E751" s="47">
        <f>VLOOKUP(M751,Revistas!$B$2:$H$64092,2,FALSE)</f>
        <v>5.2279999999999998</v>
      </c>
      <c r="F751" s="47" t="str">
        <f>VLOOKUP(M751,Revistas!$B$2:$H$64092,3,FALSE)</f>
        <v>Q1</v>
      </c>
      <c r="G751" s="47" t="str">
        <f>VLOOKUP(M751,Revistas!$B$2:$H$64092,4,FALSE)</f>
        <v>MULTIDISCIPLINARY SCIENCES - SCIE</v>
      </c>
      <c r="H751" s="47" t="str">
        <f>VLOOKUP(M751,Revistas!$B$2:$H$64092,5,FALSE)</f>
        <v>63/7</v>
      </c>
      <c r="I751" s="47" t="str">
        <f>VLOOKUP(M751,Revistas!$B$2:$H$64092,6,FALSE)</f>
        <v>NO</v>
      </c>
      <c r="J751" s="47" t="s">
        <v>1882</v>
      </c>
      <c r="K751" s="47" t="s">
        <v>1883</v>
      </c>
      <c r="L751" s="47">
        <v>1</v>
      </c>
      <c r="M751" s="47" t="s">
        <v>399</v>
      </c>
      <c r="N751" s="48">
        <v>38838</v>
      </c>
      <c r="O751" s="47">
        <v>2016</v>
      </c>
      <c r="P751" s="47">
        <v>6</v>
      </c>
      <c r="Q751" s="47"/>
      <c r="R751" s="47"/>
      <c r="S751" s="47">
        <v>25481</v>
      </c>
    </row>
    <row r="752" spans="1:57">
      <c r="A752" s="23" t="s">
        <v>2484</v>
      </c>
      <c r="B752" s="23" t="s">
        <v>2485</v>
      </c>
      <c r="C752" s="23" t="s">
        <v>1323</v>
      </c>
      <c r="D752" s="47" t="s">
        <v>103</v>
      </c>
      <c r="E752" s="47">
        <f>VLOOKUP(M752,Revistas!$B$2:$H$64092,2,FALSE)</f>
        <v>4.085</v>
      </c>
      <c r="F752" s="47" t="str">
        <f>VLOOKUP(M752,Revistas!$B$2:$H$64092,3,FALSE)</f>
        <v>Q1</v>
      </c>
      <c r="G752" s="47" t="str">
        <f>VLOOKUP(M752,Revistas!$B$2:$H$64092,4,FALSE)</f>
        <v>UROLOGY &amp; NEPHROLOGY - SCIE;</v>
      </c>
      <c r="H752" s="47" t="str">
        <f>VLOOKUP(M752,Revistas!$B$2:$H$64092,5,FALSE)</f>
        <v>77/11</v>
      </c>
      <c r="I752" s="47" t="str">
        <f>VLOOKUP(M752,Revistas!$B$2:$H$64092,6,FALSE)</f>
        <v>NO</v>
      </c>
      <c r="J752" s="47" t="s">
        <v>2486</v>
      </c>
      <c r="K752" s="47"/>
      <c r="L752" s="47">
        <v>0</v>
      </c>
      <c r="M752" s="47" t="s">
        <v>1325</v>
      </c>
      <c r="N752" s="47" t="s">
        <v>206</v>
      </c>
      <c r="O752" s="47">
        <v>2016</v>
      </c>
      <c r="P752" s="47">
        <v>31</v>
      </c>
      <c r="Q752" s="47"/>
      <c r="R752" s="47">
        <v>401</v>
      </c>
      <c r="S752" s="47">
        <v>402</v>
      </c>
    </row>
    <row r="753" spans="1:51">
      <c r="A753" s="23" t="s">
        <v>1506</v>
      </c>
      <c r="B753" s="23" t="s">
        <v>1507</v>
      </c>
      <c r="C753" s="23" t="s">
        <v>1496</v>
      </c>
      <c r="D753" s="47" t="s">
        <v>19</v>
      </c>
      <c r="E753" s="47">
        <f>VLOOKUP(M753,Revistas!$B$2:$H$64092,2,FALSE)</f>
        <v>3.806</v>
      </c>
      <c r="F753" s="47" t="str">
        <f>VLOOKUP(M753,Revistas!$B$2:$H$64092,3,FALSE)</f>
        <v>Q1</v>
      </c>
      <c r="G753" s="47" t="str">
        <f>VLOOKUP(M753,Revistas!$B$2:$H$64092,4,FALSE)</f>
        <v>INFECTIOUS DISEASES - SCIE;</v>
      </c>
      <c r="H753" s="47" t="str">
        <f>VLOOKUP(M753,Revistas!$B$2:$H$64092,5,FALSE)</f>
        <v>51/151</v>
      </c>
      <c r="I753" s="47" t="str">
        <f>VLOOKUP(M753,Revistas!$B$2:$H$64092,6,FALSE)</f>
        <v>NO</v>
      </c>
      <c r="J753" s="47" t="s">
        <v>1508</v>
      </c>
      <c r="K753" s="47" t="s">
        <v>1509</v>
      </c>
      <c r="L753" s="47">
        <v>9</v>
      </c>
      <c r="M753" s="47" t="s">
        <v>1499</v>
      </c>
      <c r="N753" s="47" t="s">
        <v>1510</v>
      </c>
      <c r="O753" s="47">
        <v>2016</v>
      </c>
      <c r="P753" s="47">
        <v>71</v>
      </c>
      <c r="Q753" s="47">
        <v>5</v>
      </c>
      <c r="R753" s="47">
        <v>530</v>
      </c>
      <c r="S753" s="47">
        <v>537</v>
      </c>
    </row>
    <row r="754" spans="1:51">
      <c r="A754" s="23" t="s">
        <v>128</v>
      </c>
      <c r="B754" s="23" t="s">
        <v>129</v>
      </c>
      <c r="C754" s="23" t="s">
        <v>130</v>
      </c>
      <c r="D754" s="47" t="s">
        <v>19</v>
      </c>
      <c r="E754" s="47">
        <f>VLOOKUP(M754,Revistas!$B$2:$H$64092,2,FALSE)</f>
        <v>1.8839999999999999</v>
      </c>
      <c r="F754" s="47" t="str">
        <f>VLOOKUP(M754,Revistas!$B$2:$H$64092,3,FALSE)</f>
        <v>Q3</v>
      </c>
      <c r="G754" s="47" t="str">
        <f>VLOOKUP(M754,Revistas!$B$2:$H$64092,4,FALSE)</f>
        <v>PERIPHERAL VASCULAR DISEASE - SCIE;</v>
      </c>
      <c r="H754" s="47" t="str">
        <f>VLOOKUP(M754,Revistas!$B$2:$H$64092,5,FALSE)</f>
        <v>44/63</v>
      </c>
      <c r="I754" s="47" t="str">
        <f>VLOOKUP(M754,Revistas!$B$2:$H$64092,6,FALSE)</f>
        <v>NO</v>
      </c>
      <c r="J754" s="47" t="s">
        <v>131</v>
      </c>
      <c r="K754" s="47" t="s">
        <v>132</v>
      </c>
      <c r="L754" s="47">
        <v>0</v>
      </c>
      <c r="M754" s="47" t="s">
        <v>133</v>
      </c>
      <c r="N754" s="47" t="s">
        <v>127</v>
      </c>
      <c r="O754" s="47">
        <v>2016</v>
      </c>
      <c r="P754" s="47">
        <v>42</v>
      </c>
      <c r="Q754" s="47">
        <v>2</v>
      </c>
      <c r="R754" s="47">
        <v>272</v>
      </c>
      <c r="S754" s="47">
        <v>282</v>
      </c>
    </row>
    <row r="755" spans="1:51">
      <c r="A755" s="23" t="s">
        <v>128</v>
      </c>
      <c r="B755" s="23" t="s">
        <v>311</v>
      </c>
      <c r="C755" s="23" t="s">
        <v>312</v>
      </c>
      <c r="D755" s="47" t="s">
        <v>215</v>
      </c>
      <c r="E755" s="47">
        <f>VLOOKUP(M755,Revistas!$B$2:$H$64092,2,FALSE)</f>
        <v>3.044</v>
      </c>
      <c r="F755" s="47" t="str">
        <f>VLOOKUP(M755,Revistas!$B$2:$H$64092,3,FALSE)</f>
        <v>Q2</v>
      </c>
      <c r="G755" s="47" t="str">
        <f>VLOOKUP(M755,Revistas!$B$2:$H$64092,4,FALSE)</f>
        <v>PERIPHERAL VASCULAR DISEASE - SCIE</v>
      </c>
      <c r="H755" s="47" t="str">
        <f>VLOOKUP(M755,Revistas!$B$2:$H$64092,5,FALSE)</f>
        <v>24/63</v>
      </c>
      <c r="I755" s="47" t="str">
        <f>VLOOKUP(M755,Revistas!$B$2:$H$64092,6,FALSE)</f>
        <v>NO</v>
      </c>
      <c r="J755" s="47" t="s">
        <v>313</v>
      </c>
      <c r="K755" s="47" t="s">
        <v>314</v>
      </c>
      <c r="L755" s="47">
        <v>0</v>
      </c>
      <c r="M755" s="47" t="s">
        <v>315</v>
      </c>
      <c r="N755" s="47" t="s">
        <v>37</v>
      </c>
      <c r="O755" s="47">
        <v>2016</v>
      </c>
      <c r="P755" s="47">
        <v>11</v>
      </c>
      <c r="Q755" s="47">
        <v>1</v>
      </c>
      <c r="R755" s="47" t="s">
        <v>316</v>
      </c>
      <c r="S755" s="47" t="s">
        <v>317</v>
      </c>
    </row>
    <row r="756" spans="1:51">
      <c r="A756" s="23" t="s">
        <v>1845</v>
      </c>
      <c r="B756" s="23" t="s">
        <v>1846</v>
      </c>
      <c r="C756" s="23" t="s">
        <v>1847</v>
      </c>
      <c r="D756" s="47" t="s">
        <v>19</v>
      </c>
      <c r="E756" s="47">
        <f>VLOOKUP(M756,Revistas!$B$2:$H$64092,2,FALSE)</f>
        <v>4.0309999999999997</v>
      </c>
      <c r="F756" s="47" t="str">
        <f>VLOOKUP(M756,Revistas!$B$2:$H$64092,3,FALSE)</f>
        <v>Q1</v>
      </c>
      <c r="G756" s="47" t="str">
        <f>VLOOKUP(M756,Revistas!$B$2:$H$64092,4,FALSE)</f>
        <v>PHYSIOLOGY - SCIE</v>
      </c>
      <c r="H756" s="47" t="str">
        <f>VLOOKUP(M756,Revistas!$B$2:$H$64092,5,FALSE)</f>
        <v>14/83</v>
      </c>
      <c r="I756" s="47" t="str">
        <f>VLOOKUP(M756,Revistas!$B$2:$H$64092,6,FALSE)</f>
        <v>NO</v>
      </c>
      <c r="J756" s="47" t="s">
        <v>1848</v>
      </c>
      <c r="K756" s="47" t="s">
        <v>1849</v>
      </c>
      <c r="L756" s="47">
        <v>0</v>
      </c>
      <c r="M756" s="47" t="s">
        <v>1850</v>
      </c>
      <c r="N756" s="48">
        <v>42675</v>
      </c>
      <c r="O756" s="47">
        <v>2016</v>
      </c>
      <c r="P756" s="47">
        <v>7</v>
      </c>
      <c r="Q756" s="47"/>
      <c r="R756" s="47"/>
      <c r="S756" s="47">
        <v>548</v>
      </c>
    </row>
    <row r="757" spans="1:51">
      <c r="A757" s="23" t="s">
        <v>2073</v>
      </c>
      <c r="B757" s="23" t="s">
        <v>2074</v>
      </c>
      <c r="C757" s="23" t="s">
        <v>2075</v>
      </c>
      <c r="D757" s="47" t="s">
        <v>215</v>
      </c>
      <c r="E757" s="47">
        <f>VLOOKUP(M757,Revistas!$B$2:$H$64092,2,FALSE)</f>
        <v>3.4750000000000001</v>
      </c>
      <c r="F757" s="47" t="str">
        <f>VLOOKUP(M757,Revistas!$B$2:$H$64092,3,FALSE)</f>
        <v>Q2</v>
      </c>
      <c r="G757" s="47" t="str">
        <f>VLOOKUP(M757,Revistas!$B$2:$H$64092,4,FALSE)</f>
        <v>IMMUNOLOGY - SCIE;</v>
      </c>
      <c r="H757" s="47" t="str">
        <f>VLOOKUP(M757,Revistas!$B$2:$H$64092,5,FALSE)</f>
        <v>58/151</v>
      </c>
      <c r="I757" s="47" t="str">
        <f>VLOOKUP(M757,Revistas!$B$2:$H$64092,6,FALSE)</f>
        <v>NO</v>
      </c>
      <c r="J757" s="47" t="s">
        <v>2076</v>
      </c>
      <c r="K757" s="47" t="s">
        <v>2077</v>
      </c>
      <c r="L757" s="47">
        <v>0</v>
      </c>
      <c r="M757" s="47" t="s">
        <v>2078</v>
      </c>
      <c r="N757" s="47" t="s">
        <v>240</v>
      </c>
      <c r="O757" s="47">
        <v>2016</v>
      </c>
      <c r="P757" s="47">
        <v>116</v>
      </c>
      <c r="Q757" s="47">
        <v>2</v>
      </c>
      <c r="R757" s="47">
        <v>177</v>
      </c>
      <c r="S757" s="47">
        <v>177</v>
      </c>
    </row>
    <row r="758" spans="1:51">
      <c r="A758" s="23" t="s">
        <v>2883</v>
      </c>
      <c r="B758" s="23" t="s">
        <v>2884</v>
      </c>
      <c r="C758" s="23" t="s">
        <v>2060</v>
      </c>
      <c r="D758" s="47" t="s">
        <v>19</v>
      </c>
      <c r="E758" s="47">
        <f>VLOOKUP(M758,Revistas!$B$2:$H$64092,2,FALSE)</f>
        <v>5.2489999999999997</v>
      </c>
      <c r="F758" s="47" t="str">
        <f>VLOOKUP(M758,Revistas!$B$2:$H$64092,3,FALSE)</f>
        <v>Q1</v>
      </c>
      <c r="G758" s="47" t="str">
        <f>VLOOKUP(M758,Revistas!$B$2:$H$64092,4,FALSE)</f>
        <v>ALLERGY - SCIE;</v>
      </c>
      <c r="H758" s="47" t="str">
        <f>VLOOKUP(M758,Revistas!$B$2:$H$64092,5,FALSE)</f>
        <v>5 DE 25</v>
      </c>
      <c r="I758" s="47" t="str">
        <f>VLOOKUP(M758,Revistas!$B$2:$H$64092,6,FALSE)</f>
        <v>NO</v>
      </c>
      <c r="J758" s="47" t="s">
        <v>2885</v>
      </c>
      <c r="K758" s="47" t="s">
        <v>2886</v>
      </c>
      <c r="L758" s="47">
        <v>0</v>
      </c>
      <c r="M758" s="47" t="s">
        <v>2063</v>
      </c>
      <c r="N758" s="47" t="s">
        <v>2887</v>
      </c>
      <c r="O758" s="47">
        <v>2016</v>
      </c>
      <c r="P758" s="47">
        <v>4</v>
      </c>
      <c r="Q758" s="47">
        <v>3</v>
      </c>
      <c r="R758" s="47">
        <v>464</v>
      </c>
      <c r="S758" s="47" t="s">
        <v>1024</v>
      </c>
    </row>
    <row r="759" spans="1:51">
      <c r="A759" s="23" t="s">
        <v>1141</v>
      </c>
      <c r="B759" s="23" t="s">
        <v>1142</v>
      </c>
      <c r="C759" s="23" t="s">
        <v>1137</v>
      </c>
      <c r="D759" s="47" t="s">
        <v>19</v>
      </c>
      <c r="E759" s="47">
        <f>VLOOKUP(M759,Revistas!$B$2:$H$64092,2,FALSE)</f>
        <v>0.876</v>
      </c>
      <c r="F759" s="47" t="str">
        <f>VLOOKUP(M759,Revistas!$B$2:$H$64092,3,FALSE)</f>
        <v>Q4</v>
      </c>
      <c r="G759" s="47" t="str">
        <f>VLOOKUP(M759,Revistas!$B$2:$H$64092,4,FALSE)</f>
        <v>BIOCHEMISTRY &amp; MOLECULAR BIOLOGY - SCIE</v>
      </c>
      <c r="H759" s="47" t="str">
        <f>VLOOKUP(M759,Revistas!$B$2:$H$64092,5,FALSE)</f>
        <v>264/289</v>
      </c>
      <c r="I759" s="47" t="str">
        <f>VLOOKUP(M759,Revistas!$B$2:$H$64092,6,FALSE)</f>
        <v>NO</v>
      </c>
      <c r="J759" s="47" t="s">
        <v>1143</v>
      </c>
      <c r="K759" s="47" t="s">
        <v>1144</v>
      </c>
      <c r="L759" s="47">
        <v>0</v>
      </c>
      <c r="M759" s="47" t="s">
        <v>1140</v>
      </c>
      <c r="N759" s="47"/>
      <c r="O759" s="47">
        <v>2016</v>
      </c>
      <c r="P759" s="47">
        <v>35</v>
      </c>
      <c r="Q759" s="49">
        <v>43079</v>
      </c>
      <c r="R759" s="47">
        <v>517</v>
      </c>
      <c r="S759" s="47">
        <v>523</v>
      </c>
    </row>
    <row r="760" spans="1:51">
      <c r="A760" s="23" t="s">
        <v>1107</v>
      </c>
      <c r="B760" s="23" t="s">
        <v>1108</v>
      </c>
      <c r="C760" s="23" t="s">
        <v>1109</v>
      </c>
      <c r="D760" s="47" t="s">
        <v>10</v>
      </c>
      <c r="E760" s="47">
        <f>VLOOKUP(M760,Revistas!$B$2:$H$64092,2,FALSE)</f>
        <v>0.76</v>
      </c>
      <c r="F760" s="47" t="str">
        <f>VLOOKUP(M760,Revistas!$B$2:$H$64092,3,FALSE)</f>
        <v>Q3</v>
      </c>
      <c r="G760" s="47" t="str">
        <f>VLOOKUP(M760,Revistas!$B$2:$H$64092,4,FALSE)</f>
        <v>MEDICINE, GENERAL &amp; INTERNAL - SCIE</v>
      </c>
      <c r="H760" s="47" t="str">
        <f>VLOOKUP(M760,Revistas!$B$2:$H$64092,5,FALSE)</f>
        <v>105/155</v>
      </c>
      <c r="I760" s="47" t="str">
        <f>VLOOKUP(M760,Revistas!$B$2:$H$64092,6,FALSE)</f>
        <v>NO</v>
      </c>
      <c r="J760" s="47" t="s">
        <v>1110</v>
      </c>
      <c r="K760" s="47" t="s">
        <v>1111</v>
      </c>
      <c r="L760" s="47">
        <v>1</v>
      </c>
      <c r="M760" s="47" t="s">
        <v>1112</v>
      </c>
      <c r="N760" s="47" t="s">
        <v>548</v>
      </c>
      <c r="O760" s="47">
        <v>2016</v>
      </c>
      <c r="P760" s="47">
        <v>216</v>
      </c>
      <c r="Q760" s="47">
        <v>8</v>
      </c>
      <c r="R760" s="47">
        <v>445</v>
      </c>
      <c r="S760" s="47">
        <v>450</v>
      </c>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row>
    <row r="761" spans="1:51">
      <c r="A761" s="23" t="s">
        <v>7533</v>
      </c>
      <c r="B761" s="23" t="s">
        <v>7534</v>
      </c>
      <c r="C761" s="23" t="s">
        <v>5947</v>
      </c>
      <c r="D761" s="47" t="s">
        <v>458</v>
      </c>
      <c r="E761" s="47">
        <f>VLOOKUP(M761,Revistas!$B$2:$H$64092,2,FALSE)</f>
        <v>3.6309999999999998</v>
      </c>
      <c r="F761" s="47" t="str">
        <f>VLOOKUP(M761,Revistas!$B$2:$H$64092,3,FALSE)</f>
        <v>Q2</v>
      </c>
      <c r="G761" s="47" t="str">
        <f>VLOOKUP(M761,Revistas!$B$2:$H$64092,4,FALSE)</f>
        <v>MICROBIOLOGY - SCIE</v>
      </c>
      <c r="H761" s="47" t="str">
        <f>VLOOKUP(M761,Revistas!$B$2:$H$64092,5,FALSE)</f>
        <v>36/123</v>
      </c>
      <c r="I761" s="47" t="str">
        <f>VLOOKUP(M761,Revistas!$B$2:$H$64092,6,FALSE)</f>
        <v>NO</v>
      </c>
      <c r="J761" s="47" t="s">
        <v>7535</v>
      </c>
      <c r="K761" s="47" t="s">
        <v>7536</v>
      </c>
      <c r="L761" s="47">
        <v>0</v>
      </c>
      <c r="M761" s="47" t="s">
        <v>5948</v>
      </c>
      <c r="N761" s="47" t="s">
        <v>153</v>
      </c>
      <c r="O761" s="47">
        <v>2016</v>
      </c>
      <c r="P761" s="47">
        <v>54</v>
      </c>
      <c r="Q761" s="47">
        <v>7</v>
      </c>
      <c r="R761" s="47">
        <v>1933</v>
      </c>
      <c r="S761" s="47">
        <v>1933</v>
      </c>
    </row>
    <row r="762" spans="1:51">
      <c r="A762" s="23" t="s">
        <v>1694</v>
      </c>
      <c r="B762" s="23" t="s">
        <v>7163</v>
      </c>
      <c r="C762" s="23" t="s">
        <v>1589</v>
      </c>
      <c r="D762" s="47" t="s">
        <v>19</v>
      </c>
      <c r="E762" s="47">
        <f>VLOOKUP(M762,Revistas!$B$2:$H$64092,2,FALSE)</f>
        <v>1.53</v>
      </c>
      <c r="F762" s="47" t="str">
        <f>VLOOKUP(M762,Revistas!$B$2:$H$64092,3,FALSE)</f>
        <v>Q3</v>
      </c>
      <c r="G762" s="47" t="str">
        <f>VLOOKUP(M762,Revistas!$B$2:$H$64092,4,FALSE)</f>
        <v>INFECTIOUS DISEASES - SCIE;</v>
      </c>
      <c r="H762" s="47" t="str">
        <f>VLOOKUP(M762,Revistas!$B$2:$H$64092,5,FALSE)</f>
        <v>59/83</v>
      </c>
      <c r="I762" s="47" t="str">
        <f>VLOOKUP(M762,Revistas!$B$2:$H$64092,6,FALSE)</f>
        <v>NO</v>
      </c>
      <c r="J762" s="47" t="s">
        <v>1696</v>
      </c>
      <c r="K762" s="47"/>
      <c r="L762" s="47" t="s">
        <v>361</v>
      </c>
      <c r="M762" s="47" t="s">
        <v>36</v>
      </c>
      <c r="N762" s="47" t="s">
        <v>347</v>
      </c>
      <c r="O762" s="47">
        <v>2016</v>
      </c>
      <c r="P762" s="47" t="s">
        <v>1692</v>
      </c>
      <c r="Q762" s="47"/>
      <c r="R762" s="47" t="s">
        <v>1695</v>
      </c>
      <c r="S762" s="47"/>
    </row>
    <row r="763" spans="1:51">
      <c r="A763" s="23" t="s">
        <v>3100</v>
      </c>
      <c r="B763" s="23" t="s">
        <v>3101</v>
      </c>
      <c r="C763" s="23" t="s">
        <v>3102</v>
      </c>
      <c r="D763" s="47" t="s">
        <v>294</v>
      </c>
      <c r="E763" s="47">
        <f>VLOOKUP(M763,Revistas!$B$2:$H$64092,2,FALSE)</f>
        <v>1.1930000000000001</v>
      </c>
      <c r="F763" s="47" t="str">
        <f>VLOOKUP(M763,Revistas!$B$2:$H$64092,3,FALSE)</f>
        <v>Q4</v>
      </c>
      <c r="G763" s="47" t="str">
        <f>VLOOKUP(M763,Revistas!$B$2:$H$64092,4,FALSE)</f>
        <v>CRITICAL CARE MEDICINE - SCIE</v>
      </c>
      <c r="H763" s="47" t="str">
        <f>VLOOKUP(M763,Revistas!$B$2:$H$64092,5,FALSE)</f>
        <v>33/31</v>
      </c>
      <c r="I763" s="47" t="str">
        <f>VLOOKUP(M763,Revistas!$B$2:$H$64092,6,FALSE)</f>
        <v>NO</v>
      </c>
      <c r="J763" s="47" t="s">
        <v>3103</v>
      </c>
      <c r="K763" s="47" t="s">
        <v>3104</v>
      </c>
      <c r="L763" s="47">
        <v>0</v>
      </c>
      <c r="M763" s="47" t="s">
        <v>3105</v>
      </c>
      <c r="N763" s="47" t="s">
        <v>393</v>
      </c>
      <c r="O763" s="47">
        <v>2016</v>
      </c>
      <c r="P763" s="47">
        <v>40</v>
      </c>
      <c r="Q763" s="47">
        <v>9</v>
      </c>
      <c r="R763" s="47">
        <v>525</v>
      </c>
      <c r="S763" s="47">
        <v>526</v>
      </c>
    </row>
    <row r="764" spans="1:51">
      <c r="A764" s="23" t="s">
        <v>3119</v>
      </c>
      <c r="B764" s="23" t="s">
        <v>3120</v>
      </c>
      <c r="C764" s="23" t="s">
        <v>3121</v>
      </c>
      <c r="D764" s="47" t="s">
        <v>19</v>
      </c>
      <c r="E764" s="47">
        <f>VLOOKUP(M764,Revistas!$B$2:$H$64092,2,FALSE)</f>
        <v>1.514</v>
      </c>
      <c r="F764" s="47" t="str">
        <f>VLOOKUP(M764,Revistas!$B$2:$H$64092,3,FALSE)</f>
        <v>Q4</v>
      </c>
      <c r="G764" s="47" t="str">
        <f>VLOOKUP(M764,Revistas!$B$2:$H$64092,4,FALSE)</f>
        <v>HEMATOLOGY - SCIE</v>
      </c>
      <c r="H764" s="47" t="str">
        <f>VLOOKUP(M764,Revistas!$B$2:$H$64092,5,FALSE)</f>
        <v>55/70</v>
      </c>
      <c r="I764" s="47" t="str">
        <f>VLOOKUP(M764,Revistas!$B$2:$H$64092,6,FALSE)</f>
        <v>NO</v>
      </c>
      <c r="J764" s="47" t="s">
        <v>3122</v>
      </c>
      <c r="K764" s="47" t="s">
        <v>3123</v>
      </c>
      <c r="L764" s="47">
        <v>1</v>
      </c>
      <c r="M764" s="47" t="s">
        <v>3124</v>
      </c>
      <c r="N764" s="47" t="s">
        <v>15</v>
      </c>
      <c r="O764" s="47">
        <v>2016</v>
      </c>
      <c r="P764" s="47">
        <v>14</v>
      </c>
      <c r="Q764" s="47">
        <v>2</v>
      </c>
      <c r="R764" s="47">
        <v>126</v>
      </c>
      <c r="S764" s="47">
        <v>133</v>
      </c>
    </row>
    <row r="765" spans="1:51">
      <c r="A765" s="23" t="s">
        <v>2888</v>
      </c>
      <c r="B765" s="23" t="s">
        <v>2889</v>
      </c>
      <c r="C765" s="23" t="s">
        <v>2890</v>
      </c>
      <c r="D765" s="47" t="s">
        <v>10</v>
      </c>
      <c r="E765" s="47">
        <f>VLOOKUP(M765,Revistas!$B$2:$H$64092,2,FALSE)</f>
        <v>2.5960000000000001</v>
      </c>
      <c r="F765" s="47" t="str">
        <f>VLOOKUP(M765,Revistas!$B$2:$H$64092,3,FALSE)</f>
        <v>Q3</v>
      </c>
      <c r="G765" s="47" t="str">
        <f>VLOOKUP(M765,Revistas!$B$2:$H$64092,4,FALSE)</f>
        <v>IMMUNOLOGY - SCIE</v>
      </c>
      <c r="H765" s="47" t="str">
        <f>VLOOKUP(M765,Revistas!$B$2:$H$64092,5,FALSE)</f>
        <v>83/151</v>
      </c>
      <c r="I765" s="47" t="str">
        <f>VLOOKUP(M765,Revistas!$B$2:$H$64092,6,FALSE)</f>
        <v>NO</v>
      </c>
      <c r="J765" s="47" t="s">
        <v>2891</v>
      </c>
      <c r="K765" s="47" t="s">
        <v>2892</v>
      </c>
      <c r="L765" s="47">
        <v>1</v>
      </c>
      <c r="M765" s="47" t="s">
        <v>2893</v>
      </c>
      <c r="N765" s="47" t="s">
        <v>206</v>
      </c>
      <c r="O765" s="47">
        <v>2016</v>
      </c>
      <c r="P765" s="47">
        <v>12</v>
      </c>
      <c r="Q765" s="47">
        <v>5</v>
      </c>
      <c r="R765" s="47">
        <v>563</v>
      </c>
      <c r="S765" s="47">
        <v>572</v>
      </c>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row>
    <row r="766" spans="1:51">
      <c r="A766" s="23" t="s">
        <v>2898</v>
      </c>
      <c r="B766" s="23" t="s">
        <v>2899</v>
      </c>
      <c r="C766" s="23" t="s">
        <v>2900</v>
      </c>
      <c r="D766" s="47" t="s">
        <v>10</v>
      </c>
      <c r="E766" s="47">
        <f>VLOOKUP(M766,Revistas!$B$2:$H$64092,2,FALSE)</f>
        <v>2.7709999999999999</v>
      </c>
      <c r="F766" s="47" t="str">
        <f>VLOOKUP(M766,Revistas!$B$2:$H$64092,3,FALSE)</f>
        <v>Q2</v>
      </c>
      <c r="G766" s="47" t="str">
        <f>VLOOKUP(M766,Revistas!$B$2:$H$64092,4,FALSE)</f>
        <v>ALLERGY - SCIE;</v>
      </c>
      <c r="H766" s="47" t="str">
        <f>VLOOKUP(M766,Revistas!$B$2:$H$64092,5,FALSE)</f>
        <v>25 DE 10</v>
      </c>
      <c r="I766" s="47" t="str">
        <f>VLOOKUP(M766,Revistas!$B$2:$H$64092,6,FALSE)</f>
        <v>NO</v>
      </c>
      <c r="J766" s="47" t="s">
        <v>2901</v>
      </c>
      <c r="K766" s="47" t="s">
        <v>2902</v>
      </c>
      <c r="L766" s="47">
        <v>2</v>
      </c>
      <c r="M766" s="47" t="s">
        <v>2903</v>
      </c>
      <c r="N766" s="47" t="s">
        <v>462</v>
      </c>
      <c r="O766" s="47">
        <v>2016</v>
      </c>
      <c r="P766" s="47">
        <v>16</v>
      </c>
      <c r="Q766" s="47">
        <v>2</v>
      </c>
      <c r="R766" s="47">
        <v>86</v>
      </c>
      <c r="S766" s="47">
        <v>92</v>
      </c>
    </row>
    <row r="767" spans="1:51">
      <c r="A767" s="23" t="s">
        <v>2848</v>
      </c>
      <c r="B767" s="23" t="s">
        <v>2849</v>
      </c>
      <c r="C767" s="23" t="s">
        <v>1997</v>
      </c>
      <c r="D767" s="47" t="s">
        <v>19</v>
      </c>
      <c r="E767" s="47">
        <f>VLOOKUP(M767,Revistas!$B$2:$H$64092,2,FALSE)</f>
        <v>6.335</v>
      </c>
      <c r="F767" s="47" t="str">
        <f>VLOOKUP(M767,Revistas!$B$2:$H$64092,3,FALSE)</f>
        <v>Q1</v>
      </c>
      <c r="G767" s="47" t="str">
        <f>VLOOKUP(M767,Revistas!$B$2:$H$64092,4,FALSE)</f>
        <v>ALLERGY - SCIE;</v>
      </c>
      <c r="H767" s="47" t="str">
        <f>VLOOKUP(M767,Revistas!$B$2:$H$64092,5,FALSE)</f>
        <v>2 DE 25</v>
      </c>
      <c r="I767" s="47" t="str">
        <f>VLOOKUP(M767,Revistas!$B$2:$H$64092,6,FALSE)</f>
        <v>SI</v>
      </c>
      <c r="J767" s="47" t="s">
        <v>2850</v>
      </c>
      <c r="K767" s="47" t="s">
        <v>2851</v>
      </c>
      <c r="L767" s="47">
        <v>1</v>
      </c>
      <c r="M767" s="47" t="s">
        <v>1999</v>
      </c>
      <c r="N767" s="47" t="s">
        <v>189</v>
      </c>
      <c r="O767" s="47">
        <v>2016</v>
      </c>
      <c r="P767" s="47">
        <v>71</v>
      </c>
      <c r="Q767" s="47">
        <v>6</v>
      </c>
      <c r="R767" s="47">
        <v>765</v>
      </c>
      <c r="S767" s="47">
        <v>779</v>
      </c>
    </row>
    <row r="768" spans="1:51">
      <c r="A768" s="23" t="s">
        <v>849</v>
      </c>
      <c r="B768" s="23" t="s">
        <v>850</v>
      </c>
      <c r="C768" s="23" t="s">
        <v>631</v>
      </c>
      <c r="D768" s="47" t="s">
        <v>19</v>
      </c>
      <c r="E768" s="47">
        <f>VLOOKUP(M768,Revistas!$B$2:$H$64092,2,FALSE)</f>
        <v>4.5960000000000001</v>
      </c>
      <c r="F768" s="47" t="str">
        <f>VLOOKUP(M768,Revistas!$B$2:$H$64092,3,FALSE)</f>
        <v>Q1</v>
      </c>
      <c r="G768" s="47" t="str">
        <f>VLOOKUP(M768,Revistas!$B$2:$H$64092,4,FALSE)</f>
        <v>CARDIAC &amp; CARDIOVASCULAR SYSTEMS - SCIE</v>
      </c>
      <c r="H768" s="47" t="str">
        <f>VLOOKUP(M768,Revistas!$B$2:$H$64092,5,FALSE)</f>
        <v>22/124</v>
      </c>
      <c r="I768" s="47" t="str">
        <f>VLOOKUP(M768,Revistas!$B$2:$H$64092,6,FALSE)</f>
        <v>NO</v>
      </c>
      <c r="J768" s="47" t="s">
        <v>851</v>
      </c>
      <c r="K768" s="47" t="s">
        <v>852</v>
      </c>
      <c r="L768" s="47">
        <v>2</v>
      </c>
      <c r="M768" s="47" t="s">
        <v>634</v>
      </c>
      <c r="N768" s="47" t="s">
        <v>37</v>
      </c>
      <c r="O768" s="47">
        <v>2016</v>
      </c>
      <c r="P768" s="47">
        <v>69</v>
      </c>
      <c r="Q768" s="47">
        <v>1</v>
      </c>
      <c r="R768" s="47">
        <v>54</v>
      </c>
      <c r="S768" s="47">
        <v>60</v>
      </c>
    </row>
    <row r="769" spans="1:57">
      <c r="A769" s="23" t="s">
        <v>1867</v>
      </c>
      <c r="B769" s="23" t="s">
        <v>1868</v>
      </c>
      <c r="C769" s="23" t="s">
        <v>1869</v>
      </c>
      <c r="D769" s="47" t="s">
        <v>19</v>
      </c>
      <c r="E769" s="47">
        <f>VLOOKUP(M769,Revistas!$B$2:$H$64092,2,FALSE)</f>
        <v>12.574999999999999</v>
      </c>
      <c r="F769" s="47" t="str">
        <f>VLOOKUP(M769,Revistas!$B$2:$H$64092,3,FALSE)</f>
        <v>Q1</v>
      </c>
      <c r="G769" s="47" t="str">
        <f>VLOOKUP(M769,Revistas!$B$2:$H$64092,4,FALSE)</f>
        <v>MEDICINE, RESEARCH &amp; EXPERIMENTAL - SCIE</v>
      </c>
      <c r="H769" s="47" t="str">
        <f>VLOOKUP(M769,Revistas!$B$2:$H$64092,5,FALSE)</f>
        <v>3/124</v>
      </c>
      <c r="I769" s="47" t="str">
        <f>VLOOKUP(M769,Revistas!$B$2:$H$64092,6,FALSE)</f>
        <v>SI</v>
      </c>
      <c r="J769" s="47" t="s">
        <v>1870</v>
      </c>
      <c r="K769" s="47" t="s">
        <v>1871</v>
      </c>
      <c r="L769" s="47">
        <v>0</v>
      </c>
      <c r="M769" s="47" t="s">
        <v>1872</v>
      </c>
      <c r="N769" s="47" t="s">
        <v>119</v>
      </c>
      <c r="O769" s="47">
        <v>2016</v>
      </c>
      <c r="P769" s="47">
        <v>126</v>
      </c>
      <c r="Q769" s="47">
        <v>8</v>
      </c>
      <c r="R769" s="47">
        <v>3089</v>
      </c>
      <c r="S769" s="47">
        <v>3103</v>
      </c>
      <c r="AZ769" s="29"/>
      <c r="BA769" s="29"/>
      <c r="BB769" s="29"/>
      <c r="BC769" s="29"/>
      <c r="BD769" s="29"/>
      <c r="BE769" s="29"/>
    </row>
    <row r="770" spans="1:57">
      <c r="A770" s="23" t="s">
        <v>1389</v>
      </c>
      <c r="B770" s="23" t="s">
        <v>1390</v>
      </c>
      <c r="C770" s="23" t="s">
        <v>1391</v>
      </c>
      <c r="D770" s="47" t="s">
        <v>19</v>
      </c>
      <c r="E770" s="47">
        <f>VLOOKUP(M770,Revistas!$B$2:$H$64092,2,FALSE)</f>
        <v>3.3410000000000002</v>
      </c>
      <c r="F770" s="47" t="str">
        <f>VLOOKUP(M770,Revistas!$B$2:$H$64092,3,FALSE)</f>
        <v>Q2</v>
      </c>
      <c r="G770" s="47" t="str">
        <f>VLOOKUP(M770,Revistas!$B$2:$H$64092,4,FALSE)</f>
        <v>INFECTIOUS DISEASES - SCIE</v>
      </c>
      <c r="H770" s="47" t="str">
        <f>VLOOKUP(M770,Revistas!$B$2:$H$64092,5,FALSE)</f>
        <v>23/83</v>
      </c>
      <c r="I770" s="47" t="str">
        <f>VLOOKUP(M770,Revistas!$B$2:$H$64092,6,FALSE)</f>
        <v>NO</v>
      </c>
      <c r="J770" s="47" t="s">
        <v>1392</v>
      </c>
      <c r="K770" s="47" t="s">
        <v>1393</v>
      </c>
      <c r="L770" s="47">
        <v>0</v>
      </c>
      <c r="M770" s="47" t="s">
        <v>1394</v>
      </c>
      <c r="N770" s="47" t="s">
        <v>75</v>
      </c>
      <c r="O770" s="47">
        <v>2016</v>
      </c>
      <c r="P770" s="47">
        <v>17</v>
      </c>
      <c r="Q770" s="47"/>
      <c r="R770" s="47">
        <v>3</v>
      </c>
      <c r="S770" s="47">
        <v>16</v>
      </c>
    </row>
    <row r="771" spans="1:57">
      <c r="A771" s="23" t="s">
        <v>1540</v>
      </c>
      <c r="B771" s="23" t="s">
        <v>1541</v>
      </c>
      <c r="C771" s="23" t="s">
        <v>32</v>
      </c>
      <c r="D771" s="47" t="s">
        <v>19</v>
      </c>
      <c r="E771" s="47">
        <f>VLOOKUP(M771,Revistas!$B$2:$H$64092,2,FALSE)</f>
        <v>1.53</v>
      </c>
      <c r="F771" s="47" t="str">
        <f>VLOOKUP(M771,Revistas!$B$2:$H$64092,3,FALSE)</f>
        <v>Q3</v>
      </c>
      <c r="G771" s="47" t="str">
        <f>VLOOKUP(M771,Revistas!$B$2:$H$64092,4,FALSE)</f>
        <v>INFECTIOUS DISEASES - SCIE;</v>
      </c>
      <c r="H771" s="47" t="str">
        <f>VLOOKUP(M771,Revistas!$B$2:$H$64092,5,FALSE)</f>
        <v>59/83</v>
      </c>
      <c r="I771" s="47" t="str">
        <f>VLOOKUP(M771,Revistas!$B$2:$H$64092,6,FALSE)</f>
        <v>NO</v>
      </c>
      <c r="J771" s="47" t="s">
        <v>1542</v>
      </c>
      <c r="K771" s="47" t="s">
        <v>1543</v>
      </c>
      <c r="L771" s="47">
        <v>1</v>
      </c>
      <c r="M771" s="47" t="s">
        <v>35</v>
      </c>
      <c r="N771" s="47" t="s">
        <v>240</v>
      </c>
      <c r="O771" s="47">
        <v>2016</v>
      </c>
      <c r="P771" s="47">
        <v>34</v>
      </c>
      <c r="Q771" s="47">
        <v>2</v>
      </c>
      <c r="R771" s="47">
        <v>85</v>
      </c>
      <c r="S771" s="47">
        <v>90</v>
      </c>
    </row>
    <row r="772" spans="1:57">
      <c r="A772" s="23" t="s">
        <v>1401</v>
      </c>
      <c r="B772" s="23" t="s">
        <v>1402</v>
      </c>
      <c r="C772" s="23" t="s">
        <v>1403</v>
      </c>
      <c r="D772" s="47" t="s">
        <v>19</v>
      </c>
      <c r="E772" s="47">
        <f>VLOOKUP(M772,Revistas!$B$2:$H$64092,2,FALSE)</f>
        <v>2.3319999999999999</v>
      </c>
      <c r="F772" s="47" t="str">
        <f>VLOOKUP(M772,Revistas!$B$2:$H$64092,3,FALSE)</f>
        <v>Q2</v>
      </c>
      <c r="G772" s="47" t="str">
        <f>VLOOKUP(M772,Revistas!$B$2:$H$64092,4,FALSE)</f>
        <v>MYCOLOGY - SCIE;</v>
      </c>
      <c r="H772" s="47" t="str">
        <f>VLOOKUP(M772,Revistas!$B$2:$H$64092,5,FALSE)</f>
        <v>12 DE 29</v>
      </c>
      <c r="I772" s="47" t="str">
        <f>VLOOKUP(M772,Revistas!$B$2:$H$64092,6,FALSE)</f>
        <v>NO</v>
      </c>
      <c r="J772" s="47" t="s">
        <v>1404</v>
      </c>
      <c r="K772" s="47" t="s">
        <v>1405</v>
      </c>
      <c r="L772" s="47">
        <v>0</v>
      </c>
      <c r="M772" s="47" t="s">
        <v>1406</v>
      </c>
      <c r="N772" s="47" t="s">
        <v>75</v>
      </c>
      <c r="O772" s="47">
        <v>2016</v>
      </c>
      <c r="P772" s="47">
        <v>59</v>
      </c>
      <c r="Q772" s="47">
        <v>10</v>
      </c>
      <c r="R772" s="47">
        <v>636</v>
      </c>
      <c r="S772" s="47">
        <v>643</v>
      </c>
    </row>
    <row r="773" spans="1:57">
      <c r="A773" s="23" t="s">
        <v>7281</v>
      </c>
      <c r="B773" s="23" t="s">
        <v>7282</v>
      </c>
      <c r="C773" s="23" t="s">
        <v>1606</v>
      </c>
      <c r="D773" s="47" t="s">
        <v>215</v>
      </c>
      <c r="E773" s="47">
        <f>VLOOKUP(M773,Revistas!$B$2:$H$64092,2,FALSE)</f>
        <v>2.6469999999999998</v>
      </c>
      <c r="F773" s="47" t="str">
        <f>VLOOKUP(M773,Revistas!$B$2:$H$64092,3,FALSE)</f>
        <v>Q2</v>
      </c>
      <c r="G773" s="47" t="str">
        <f>VLOOKUP(M773,Revistas!$B$2:$H$64092,4,FALSE)</f>
        <v>VIROLOGY - SCIE</v>
      </c>
      <c r="H773" s="47" t="str">
        <f>VLOOKUP(M773,Revistas!$B$2:$H$64092,5,FALSE)</f>
        <v>16/33</v>
      </c>
      <c r="I773" s="47" t="str">
        <f>VLOOKUP(M773,Revistas!$B$2:$H$64092,6,FALSE)</f>
        <v>NO</v>
      </c>
      <c r="J773" s="47" t="s">
        <v>7283</v>
      </c>
      <c r="K773" s="47" t="s">
        <v>7284</v>
      </c>
      <c r="L773" s="47">
        <v>0</v>
      </c>
      <c r="M773" s="47" t="s">
        <v>1608</v>
      </c>
      <c r="N773" s="47" t="s">
        <v>462</v>
      </c>
      <c r="O773" s="47">
        <v>2016</v>
      </c>
      <c r="P773" s="47">
        <v>77</v>
      </c>
      <c r="Q773" s="47"/>
      <c r="R773" s="47">
        <v>60</v>
      </c>
      <c r="S773" s="47">
        <v>62</v>
      </c>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row>
    <row r="774" spans="1:57">
      <c r="A774" s="23" t="s">
        <v>3178</v>
      </c>
      <c r="B774" s="23" t="s">
        <v>3179</v>
      </c>
      <c r="C774" s="23" t="s">
        <v>3180</v>
      </c>
      <c r="D774" s="47" t="s">
        <v>19</v>
      </c>
      <c r="E774" s="47">
        <f>VLOOKUP(M774,Revistas!$B$2:$H$64092,2,FALSE)</f>
        <v>2.4769999999999999</v>
      </c>
      <c r="F774" s="47" t="str">
        <f>VLOOKUP(M774,Revistas!$B$2:$H$64092,3,FALSE)</f>
        <v>Q2</v>
      </c>
      <c r="G774" s="47" t="str">
        <f>VLOOKUP(M774,Revistas!$B$2:$H$64092,4,FALSE)</f>
        <v>ENDOCRINOLOGY &amp; METABOLISM - SCIE</v>
      </c>
      <c r="H774" s="47" t="str">
        <f>VLOOKUP(M774,Revistas!$B$2:$H$64092,5,FALSE)</f>
        <v>44/133</v>
      </c>
      <c r="I774" s="47" t="str">
        <f>VLOOKUP(M774,Revistas!$B$2:$H$64092,6,FALSE)</f>
        <v>NO</v>
      </c>
      <c r="J774" s="47" t="s">
        <v>3181</v>
      </c>
      <c r="K774" s="47" t="s">
        <v>3182</v>
      </c>
      <c r="L774" s="47">
        <v>0</v>
      </c>
      <c r="M774" s="47" t="s">
        <v>3183</v>
      </c>
      <c r="N774" s="47" t="s">
        <v>462</v>
      </c>
      <c r="O774" s="47">
        <v>2016</v>
      </c>
      <c r="P774" s="47">
        <v>84</v>
      </c>
      <c r="Q774" s="47">
        <v>4</v>
      </c>
      <c r="R774" s="47">
        <v>540</v>
      </c>
      <c r="S774" s="47">
        <v>550</v>
      </c>
    </row>
    <row r="775" spans="1:57">
      <c r="A775" s="23" t="s">
        <v>3184</v>
      </c>
      <c r="B775" s="23" t="s">
        <v>3185</v>
      </c>
      <c r="C775" s="23" t="s">
        <v>3162</v>
      </c>
      <c r="D775" s="47" t="s">
        <v>215</v>
      </c>
      <c r="E775" s="47">
        <f>VLOOKUP(M775,Revistas!$B$2:$H$64092,2,FALSE)</f>
        <v>1.3140000000000001</v>
      </c>
      <c r="F775" s="47" t="str">
        <f>VLOOKUP(M775,Revistas!$B$2:$H$64092,3,FALSE)</f>
        <v>Q4</v>
      </c>
      <c r="G775" s="47" t="str">
        <f>VLOOKUP(M775,Revistas!$B$2:$H$64092,4,FALSE)</f>
        <v>NUTRITION &amp; DIETETICS - SCIE;</v>
      </c>
      <c r="H775" s="47" t="str">
        <f>VLOOKUP(M775,Revistas!$B$2:$H$64092,5,FALSE)</f>
        <v>118/133</v>
      </c>
      <c r="I775" s="47" t="str">
        <f>VLOOKUP(M775,Revistas!$B$2:$H$64092,6,FALSE)</f>
        <v>NO</v>
      </c>
      <c r="J775" s="47" t="s">
        <v>3186</v>
      </c>
      <c r="K775" s="47" t="s">
        <v>3187</v>
      </c>
      <c r="L775" s="47">
        <v>0</v>
      </c>
      <c r="M775" s="47" t="s">
        <v>3165</v>
      </c>
      <c r="N775" s="47" t="s">
        <v>15</v>
      </c>
      <c r="O775" s="47">
        <v>2016</v>
      </c>
      <c r="P775" s="47">
        <v>63</v>
      </c>
      <c r="Q775" s="47">
        <v>3</v>
      </c>
      <c r="R775" s="47">
        <v>139</v>
      </c>
      <c r="S775" s="47">
        <v>141</v>
      </c>
    </row>
    <row r="776" spans="1:57">
      <c r="A776" s="23" t="s">
        <v>577</v>
      </c>
      <c r="B776" s="23" t="s">
        <v>578</v>
      </c>
      <c r="C776" s="23" t="s">
        <v>579</v>
      </c>
      <c r="D776" s="47" t="s">
        <v>19</v>
      </c>
      <c r="E776" s="47">
        <f>VLOOKUP(M776,Revistas!$B$2:$H$64092,2,FALSE)</f>
        <v>17.759</v>
      </c>
      <c r="F776" s="47" t="str">
        <f>VLOOKUP(M776,Revistas!$B$2:$H$64092,3,FALSE)</f>
        <v>Q1</v>
      </c>
      <c r="G776" s="47" t="str">
        <f>VLOOKUP(M776,Revistas!$B$2:$H$64092,4,FALSE)</f>
        <v>CARDIAC &amp; CARDIOVASCULAR SYSTEMS - SCIE</v>
      </c>
      <c r="H776" s="47" t="str">
        <f>VLOOKUP(M776,Revistas!$B$2:$H$64092,5,FALSE)</f>
        <v>1/124</v>
      </c>
      <c r="I776" s="47" t="str">
        <f>VLOOKUP(M776,Revistas!$B$2:$H$64092,6,FALSE)</f>
        <v>SI</v>
      </c>
      <c r="J776" s="47" t="s">
        <v>580</v>
      </c>
      <c r="K776" s="47" t="s">
        <v>581</v>
      </c>
      <c r="L776" s="47">
        <v>2</v>
      </c>
      <c r="M776" s="47" t="s">
        <v>582</v>
      </c>
      <c r="N776" s="47" t="s">
        <v>583</v>
      </c>
      <c r="O776" s="47">
        <v>2016</v>
      </c>
      <c r="P776" s="47">
        <v>68</v>
      </c>
      <c r="Q776" s="47">
        <v>7</v>
      </c>
      <c r="R776" s="47">
        <v>715</v>
      </c>
      <c r="S776" s="47">
        <v>723</v>
      </c>
      <c r="AZ776" s="29"/>
      <c r="BA776" s="29"/>
      <c r="BB776" s="29"/>
      <c r="BC776" s="29"/>
      <c r="BD776" s="29"/>
      <c r="BE776" s="29"/>
    </row>
    <row r="777" spans="1:57">
      <c r="A777" s="23" t="s">
        <v>2944</v>
      </c>
      <c r="B777" s="23" t="s">
        <v>2945</v>
      </c>
      <c r="C777" s="23" t="s">
        <v>2946</v>
      </c>
      <c r="D777" s="47" t="s">
        <v>19</v>
      </c>
      <c r="E777" s="47">
        <f>VLOOKUP(M777,Revistas!$B$2:$H$64092,2,FALSE)</f>
        <v>0.161</v>
      </c>
      <c r="F777" s="47" t="str">
        <f>VLOOKUP(M777,Revistas!$B$2:$H$64092,3,FALSE)</f>
        <v>Q4</v>
      </c>
      <c r="G777" s="47" t="str">
        <f>VLOOKUP(M777,Revistas!$B$2:$H$64092,4,FALSE)</f>
        <v>ALLERGY - SCIE</v>
      </c>
      <c r="H777" s="47" t="str">
        <f>VLOOKUP(M777,Revistas!$B$2:$H$64092,5,FALSE)</f>
        <v>25 DE 25</v>
      </c>
      <c r="I777" s="47" t="str">
        <f>VLOOKUP(M777,Revistas!$B$2:$H$64092,6,FALSE)</f>
        <v>NO</v>
      </c>
      <c r="J777" s="47" t="s">
        <v>2947</v>
      </c>
      <c r="K777" s="47" t="s">
        <v>2948</v>
      </c>
      <c r="L777" s="47">
        <v>1</v>
      </c>
      <c r="M777" s="47" t="s">
        <v>2949</v>
      </c>
      <c r="N777" s="47" t="s">
        <v>240</v>
      </c>
      <c r="O777" s="47">
        <v>2016</v>
      </c>
      <c r="P777" s="47">
        <v>39</v>
      </c>
      <c r="Q777" s="47">
        <v>2</v>
      </c>
      <c r="R777" s="47">
        <v>45</v>
      </c>
      <c r="S777" s="47">
        <v>68</v>
      </c>
    </row>
    <row r="778" spans="1:57">
      <c r="A778" s="23" t="s">
        <v>4001</v>
      </c>
      <c r="B778" s="23" t="s">
        <v>4002</v>
      </c>
      <c r="C778" s="23" t="s">
        <v>4003</v>
      </c>
      <c r="D778" s="47" t="s">
        <v>19</v>
      </c>
      <c r="E778" s="47">
        <f>VLOOKUP(M778,Revistas!$B$2:$H$64092,2,FALSE)</f>
        <v>0.90600000000000003</v>
      </c>
      <c r="F778" s="47" t="str">
        <f>VLOOKUP(M778,Revistas!$B$2:$H$64092,3,FALSE)</f>
        <v>Q2</v>
      </c>
      <c r="G778" s="47" t="str">
        <f>VLOOKUP(M778,Revistas!$B$2:$H$64092,4,FALSE)</f>
        <v>VETERINARY SCIENCES - SCIE</v>
      </c>
      <c r="H778" s="47" t="str">
        <f>VLOOKUP(M778,Revistas!$B$2:$H$64092,5,FALSE)</f>
        <v>66/138</v>
      </c>
      <c r="I778" s="47" t="str">
        <f>VLOOKUP(M778,Revistas!$B$2:$H$64092,6,FALSE)</f>
        <v>NO</v>
      </c>
      <c r="J778" s="47" t="s">
        <v>4004</v>
      </c>
      <c r="K778" s="47" t="s">
        <v>4005</v>
      </c>
      <c r="L778" s="47">
        <v>0</v>
      </c>
      <c r="M778" s="47" t="s">
        <v>4006</v>
      </c>
      <c r="N778" s="47" t="s">
        <v>206</v>
      </c>
      <c r="O778" s="47">
        <v>2016</v>
      </c>
      <c r="P778" s="47">
        <v>55</v>
      </c>
      <c r="Q778" s="47">
        <v>3</v>
      </c>
      <c r="R778" s="47">
        <v>317</v>
      </c>
      <c r="S778" s="47">
        <v>320</v>
      </c>
    </row>
    <row r="779" spans="1:57">
      <c r="A779" s="23" t="s">
        <v>3827</v>
      </c>
      <c r="B779" s="23" t="s">
        <v>3828</v>
      </c>
      <c r="C779" s="23" t="s">
        <v>178</v>
      </c>
      <c r="D779" s="47" t="s">
        <v>19</v>
      </c>
      <c r="E779" s="47">
        <f>VLOOKUP(M779,Revistas!$B$2:$H$64092,2,FALSE)</f>
        <v>3.0569999999999999</v>
      </c>
      <c r="F779" s="47" t="str">
        <f>VLOOKUP(M779,Revistas!$B$2:$H$64092,3,FALSE)</f>
        <v>Q1</v>
      </c>
      <c r="G779" s="47" t="str">
        <f>VLOOKUP(M779,Revistas!$B$2:$H$64092,4,FALSE)</f>
        <v>MULTIDISCIPLINARY SCIENCES - SCIE</v>
      </c>
      <c r="H779" s="47" t="str">
        <f>VLOOKUP(M779,Revistas!$B$2:$H$64092,5,FALSE)</f>
        <v>63/11</v>
      </c>
      <c r="I779" s="47" t="str">
        <f>VLOOKUP(M779,Revistas!$B$2:$H$64092,6,FALSE)</f>
        <v>NO</v>
      </c>
      <c r="J779" s="47" t="s">
        <v>3829</v>
      </c>
      <c r="K779" s="47" t="s">
        <v>3830</v>
      </c>
      <c r="L779" s="47">
        <v>0</v>
      </c>
      <c r="M779" s="47" t="s">
        <v>181</v>
      </c>
      <c r="N779" s="47" t="s">
        <v>3627</v>
      </c>
      <c r="O779" s="47">
        <v>2016</v>
      </c>
      <c r="P779" s="47">
        <v>11</v>
      </c>
      <c r="Q779" s="47">
        <v>4</v>
      </c>
      <c r="R779" s="47"/>
      <c r="S779" s="47" t="s">
        <v>3831</v>
      </c>
    </row>
    <row r="780" spans="1:57">
      <c r="A780" s="23" t="s">
        <v>2042</v>
      </c>
      <c r="B780" s="23" t="s">
        <v>2043</v>
      </c>
      <c r="C780" s="23" t="s">
        <v>1992</v>
      </c>
      <c r="D780" s="47" t="s">
        <v>19</v>
      </c>
      <c r="E780" s="47">
        <f>VLOOKUP(M780,Revistas!$B$2:$H$64092,2,FALSE)</f>
        <v>2.9079999999999999</v>
      </c>
      <c r="F780" s="47" t="str">
        <f>VLOOKUP(M780,Revistas!$B$2:$H$64092,3,FALSE)</f>
        <v>Q2</v>
      </c>
      <c r="G780" s="47" t="str">
        <f>VLOOKUP(M780,Revistas!$B$2:$H$64092,4,FALSE)</f>
        <v>PHARMACOLOGY &amp; PHARMACY - SCIE</v>
      </c>
      <c r="H780" s="47" t="str">
        <f>VLOOKUP(M780,Revistas!$B$2:$H$64092,5,FALSE)</f>
        <v>82/255</v>
      </c>
      <c r="I780" s="47" t="str">
        <f>VLOOKUP(M780,Revistas!$B$2:$H$64092,6,FALSE)</f>
        <v>NO</v>
      </c>
      <c r="J780" s="47" t="s">
        <v>2044</v>
      </c>
      <c r="K780" s="47" t="s">
        <v>2045</v>
      </c>
      <c r="L780" s="47">
        <v>5</v>
      </c>
      <c r="M780" s="47" t="s">
        <v>1994</v>
      </c>
      <c r="N780" s="47" t="s">
        <v>15</v>
      </c>
      <c r="O780" s="47">
        <v>2016</v>
      </c>
      <c r="P780" s="47">
        <v>25</v>
      </c>
      <c r="Q780" s="47"/>
      <c r="R780" s="47">
        <v>66</v>
      </c>
      <c r="S780" s="47">
        <v>78</v>
      </c>
      <c r="U780" s="29"/>
    </row>
    <row r="781" spans="1:57">
      <c r="A781" s="23" t="s">
        <v>2046</v>
      </c>
      <c r="B781" s="23" t="s">
        <v>2047</v>
      </c>
      <c r="C781" s="23" t="s">
        <v>1992</v>
      </c>
      <c r="D781" s="47" t="s">
        <v>19</v>
      </c>
      <c r="E781" s="47">
        <f>VLOOKUP(M781,Revistas!$B$2:$H$64092,2,FALSE)</f>
        <v>2.9079999999999999</v>
      </c>
      <c r="F781" s="47" t="str">
        <f>VLOOKUP(M781,Revistas!$B$2:$H$64092,3,FALSE)</f>
        <v>Q2</v>
      </c>
      <c r="G781" s="47" t="str">
        <f>VLOOKUP(M781,Revistas!$B$2:$H$64092,4,FALSE)</f>
        <v>PHARMACOLOGY &amp; PHARMACY - SCIE</v>
      </c>
      <c r="H781" s="47" t="str">
        <f>VLOOKUP(M781,Revistas!$B$2:$H$64092,5,FALSE)</f>
        <v>82/255</v>
      </c>
      <c r="I781" s="47" t="str">
        <f>VLOOKUP(M781,Revistas!$B$2:$H$64092,6,FALSE)</f>
        <v>NO</v>
      </c>
      <c r="J781" s="47" t="s">
        <v>2048</v>
      </c>
      <c r="K781" s="47" t="s">
        <v>2049</v>
      </c>
      <c r="L781" s="47">
        <v>2</v>
      </c>
      <c r="M781" s="47" t="s">
        <v>1994</v>
      </c>
      <c r="N781" s="47" t="s">
        <v>15</v>
      </c>
      <c r="O781" s="47">
        <v>2016</v>
      </c>
      <c r="P781" s="47">
        <v>25</v>
      </c>
      <c r="Q781" s="47"/>
      <c r="R781" s="47">
        <v>79</v>
      </c>
      <c r="S781" s="47">
        <v>87</v>
      </c>
    </row>
    <row r="782" spans="1:57">
      <c r="A782" s="23" t="s">
        <v>4305</v>
      </c>
      <c r="B782" s="23" t="s">
        <v>4306</v>
      </c>
      <c r="C782" s="23" t="s">
        <v>4302</v>
      </c>
      <c r="D782" s="47" t="s">
        <v>103</v>
      </c>
      <c r="E782" s="47">
        <f>VLOOKUP(M782,Revistas!$B$2:$H$64092,2,FALSE)</f>
        <v>5.5960000000000001</v>
      </c>
      <c r="F782" s="47" t="str">
        <f>VLOOKUP(M782,Revistas!$B$2:$H$64092,3,FALSE)</f>
        <v>Q1</v>
      </c>
      <c r="G782" s="47" t="str">
        <f>VLOOKUP(M782,Revistas!$B$2:$H$64092,4,FALSE)</f>
        <v>SURGERY - SCIE</v>
      </c>
      <c r="H782" s="47" t="str">
        <f>VLOOKUP(M782,Revistas!$B$2:$H$64092,5,FALSE)</f>
        <v>7/200</v>
      </c>
      <c r="I782" s="47" t="str">
        <f>VLOOKUP(M782,Revistas!$B$2:$H$64092,6,FALSE)</f>
        <v>SI</v>
      </c>
      <c r="J782" s="47" t="s">
        <v>4307</v>
      </c>
      <c r="K782" s="47"/>
      <c r="L782" s="47">
        <v>0</v>
      </c>
      <c r="M782" s="47" t="s">
        <v>4304</v>
      </c>
      <c r="N782" s="47" t="s">
        <v>240</v>
      </c>
      <c r="O782" s="47">
        <v>2016</v>
      </c>
      <c r="P782" s="47">
        <v>103</v>
      </c>
      <c r="Q782" s="47"/>
      <c r="R782" s="47">
        <v>6</v>
      </c>
      <c r="S782" s="47">
        <v>6</v>
      </c>
    </row>
    <row r="783" spans="1:57">
      <c r="A783" s="23" t="s">
        <v>4308</v>
      </c>
      <c r="B783" s="23" t="s">
        <v>4309</v>
      </c>
      <c r="C783" s="23" t="s">
        <v>4302</v>
      </c>
      <c r="D783" s="47" t="s">
        <v>103</v>
      </c>
      <c r="E783" s="47">
        <f>VLOOKUP(M783,Revistas!$B$2:$H$64092,2,FALSE)</f>
        <v>5.5960000000000001</v>
      </c>
      <c r="F783" s="47" t="str">
        <f>VLOOKUP(M783,Revistas!$B$2:$H$64092,3,FALSE)</f>
        <v>Q1</v>
      </c>
      <c r="G783" s="47" t="str">
        <f>VLOOKUP(M783,Revistas!$B$2:$H$64092,4,FALSE)</f>
        <v>SURGERY - SCIE</v>
      </c>
      <c r="H783" s="47" t="str">
        <f>VLOOKUP(M783,Revistas!$B$2:$H$64092,5,FALSE)</f>
        <v>7/200</v>
      </c>
      <c r="I783" s="47" t="str">
        <f>VLOOKUP(M783,Revistas!$B$2:$H$64092,6,FALSE)</f>
        <v>SI</v>
      </c>
      <c r="J783" s="47" t="s">
        <v>4310</v>
      </c>
      <c r="K783" s="47"/>
      <c r="L783" s="47">
        <v>0</v>
      </c>
      <c r="M783" s="47" t="s">
        <v>4304</v>
      </c>
      <c r="N783" s="47" t="s">
        <v>240</v>
      </c>
      <c r="O783" s="47">
        <v>2016</v>
      </c>
      <c r="P783" s="47">
        <v>103</v>
      </c>
      <c r="Q783" s="47"/>
      <c r="R783" s="47">
        <v>9</v>
      </c>
      <c r="S783" s="47">
        <v>10</v>
      </c>
    </row>
    <row r="784" spans="1:57">
      <c r="A784" s="23" t="s">
        <v>3296</v>
      </c>
      <c r="B784" s="23" t="s">
        <v>3297</v>
      </c>
      <c r="C784" s="23" t="s">
        <v>3298</v>
      </c>
      <c r="D784" s="47" t="s">
        <v>19</v>
      </c>
      <c r="E784" s="47">
        <f>VLOOKUP(M784,Revistas!$B$2:$H$64092,2,FALSE)</f>
        <v>2.5910000000000002</v>
      </c>
      <c r="F784" s="47" t="str">
        <f>VLOOKUP(M784,Revistas!$B$2:$H$64092,3,FALSE)</f>
        <v>Q1</v>
      </c>
      <c r="G784" s="47" t="str">
        <f>VLOOKUP(M784,Revistas!$B$2:$H$64092,4,FALSE)</f>
        <v>MEDICINE, GENERAL &amp; INTERNAL - SCIE</v>
      </c>
      <c r="H784" s="47" t="str">
        <f>VLOOKUP(M784,Revistas!$B$2:$H$64092,5,FALSE)</f>
        <v>31/155</v>
      </c>
      <c r="I784" s="47" t="str">
        <f>VLOOKUP(M784,Revistas!$B$2:$H$64092,6,FALSE)</f>
        <v>NO</v>
      </c>
      <c r="J784" s="47" t="s">
        <v>3299</v>
      </c>
      <c r="K784" s="47" t="s">
        <v>3300</v>
      </c>
      <c r="L784" s="47">
        <v>1</v>
      </c>
      <c r="M784" s="47" t="s">
        <v>3301</v>
      </c>
      <c r="N784" s="47" t="s">
        <v>462</v>
      </c>
      <c r="O784" s="47">
        <v>2016</v>
      </c>
      <c r="P784" s="47">
        <v>29</v>
      </c>
      <c r="Q784" s="47"/>
      <c r="R784" s="47">
        <v>40</v>
      </c>
      <c r="S784" s="47">
        <v>45</v>
      </c>
      <c r="T784" s="29"/>
    </row>
    <row r="785" spans="1:51">
      <c r="A785" s="23" t="s">
        <v>2613</v>
      </c>
      <c r="B785" s="23" t="s">
        <v>2614</v>
      </c>
      <c r="C785" s="23" t="s">
        <v>2609</v>
      </c>
      <c r="D785" s="47" t="s">
        <v>19</v>
      </c>
      <c r="E785" s="47">
        <f>VLOOKUP(M785,Revistas!$B$2:$H$64092,2,FALSE)</f>
        <v>2.7610000000000001</v>
      </c>
      <c r="F785" s="47" t="str">
        <f>VLOOKUP(M785,Revistas!$B$2:$H$64092,3,FALSE)</f>
        <v>Q1</v>
      </c>
      <c r="G785" s="47" t="str">
        <f>VLOOKUP(M785,Revistas!$B$2:$H$64092,4,FALSE)</f>
        <v>PEDIATRICS - SCIE;</v>
      </c>
      <c r="H785" s="47" t="str">
        <f>VLOOKUP(M785,Revistas!$B$2:$H$64092,5,FALSE)</f>
        <v>17/120</v>
      </c>
      <c r="I785" s="47" t="str">
        <f>VLOOKUP(M785,Revistas!$B$2:$H$64092,6,FALSE)</f>
        <v>NO</v>
      </c>
      <c r="J785" s="47" t="s">
        <v>2615</v>
      </c>
      <c r="K785" s="47" t="s">
        <v>2616</v>
      </c>
      <c r="L785" s="47">
        <v>0</v>
      </c>
      <c r="M785" s="47" t="s">
        <v>2612</v>
      </c>
      <c r="N785" s="47" t="s">
        <v>15</v>
      </c>
      <c r="O785" s="47">
        <v>2016</v>
      </c>
      <c r="P785" s="47">
        <v>79</v>
      </c>
      <c r="Q785" s="47">
        <v>3</v>
      </c>
      <c r="R785" s="47">
        <v>460</v>
      </c>
      <c r="S785" s="47">
        <v>465</v>
      </c>
      <c r="T785" s="29"/>
    </row>
    <row r="786" spans="1:51">
      <c r="A786" s="23" t="s">
        <v>2582</v>
      </c>
      <c r="B786" s="23" t="s">
        <v>2583</v>
      </c>
      <c r="C786" s="23" t="s">
        <v>2584</v>
      </c>
      <c r="D786" s="47" t="s">
        <v>19</v>
      </c>
      <c r="E786" s="47">
        <f>VLOOKUP(M786,Revistas!$B$2:$H$64092,2,FALSE)</f>
        <v>3.9689999999999999</v>
      </c>
      <c r="F786" s="47" t="str">
        <f>VLOOKUP(M786,Revistas!$B$2:$H$64092,3,FALSE)</f>
        <v>Q1</v>
      </c>
      <c r="G786" s="47" t="str">
        <f>VLOOKUP(M786,Revistas!$B$2:$H$64092,4,FALSE)</f>
        <v>PEDIATRICS - SCIE</v>
      </c>
      <c r="H786" s="47" t="str">
        <f>VLOOKUP(M786,Revistas!$B$2:$H$64092,5,FALSE)</f>
        <v>4/120</v>
      </c>
      <c r="I786" s="47" t="str">
        <f>VLOOKUP(M786,Revistas!$B$2:$H$64092,6,FALSE)</f>
        <v>SI</v>
      </c>
      <c r="J786" s="47" t="s">
        <v>2585</v>
      </c>
      <c r="K786" s="47" t="s">
        <v>2586</v>
      </c>
      <c r="L786" s="47">
        <v>0</v>
      </c>
      <c r="M786" s="47" t="s">
        <v>2587</v>
      </c>
      <c r="N786" s="47" t="s">
        <v>153</v>
      </c>
      <c r="O786" s="47">
        <v>2016</v>
      </c>
      <c r="P786" s="47">
        <v>101</v>
      </c>
      <c r="Q786" s="47">
        <v>4</v>
      </c>
      <c r="R786" s="47" t="s">
        <v>2588</v>
      </c>
      <c r="S786" s="47" t="s">
        <v>2589</v>
      </c>
      <c r="T786" s="29"/>
    </row>
    <row r="787" spans="1:51">
      <c r="A787" s="23" t="s">
        <v>7250</v>
      </c>
      <c r="B787" s="23" t="s">
        <v>7251</v>
      </c>
      <c r="C787" s="23" t="s">
        <v>32</v>
      </c>
      <c r="D787" s="47" t="s">
        <v>19</v>
      </c>
      <c r="E787" s="47">
        <f>VLOOKUP(M787,Revistas!$B$2:$H$64092,2,FALSE)</f>
        <v>1.53</v>
      </c>
      <c r="F787" s="47" t="str">
        <f>VLOOKUP(M787,Revistas!$B$2:$H$64092,3,FALSE)</f>
        <v>Q3</v>
      </c>
      <c r="G787" s="47" t="str">
        <f>VLOOKUP(M787,Revistas!$B$2:$H$64092,4,FALSE)</f>
        <v>INFECTIOUS DISEASES - SCIE;</v>
      </c>
      <c r="H787" s="47" t="str">
        <f>VLOOKUP(M787,Revistas!$B$2:$H$64092,5,FALSE)</f>
        <v>59/83</v>
      </c>
      <c r="I787" s="47" t="str">
        <f>VLOOKUP(M787,Revistas!$B$2:$H$64092,6,FALSE)</f>
        <v>NO</v>
      </c>
      <c r="J787" s="47" t="s">
        <v>7252</v>
      </c>
      <c r="K787" s="47" t="s">
        <v>7253</v>
      </c>
      <c r="L787" s="47">
        <v>0</v>
      </c>
      <c r="M787" s="47" t="s">
        <v>35</v>
      </c>
      <c r="N787" s="47" t="s">
        <v>1479</v>
      </c>
      <c r="O787" s="47">
        <v>2016</v>
      </c>
      <c r="P787" s="47">
        <v>34</v>
      </c>
      <c r="Q787" s="47">
        <v>6</v>
      </c>
      <c r="R787" s="47">
        <v>346</v>
      </c>
      <c r="S787" s="47">
        <v>352</v>
      </c>
      <c r="T787" s="29"/>
      <c r="U787" s="29"/>
      <c r="V787" s="29"/>
      <c r="W787" s="29"/>
      <c r="X787" s="29"/>
      <c r="Y787" s="29"/>
      <c r="Z787" s="29"/>
      <c r="AA787" s="29"/>
      <c r="AB787" s="29"/>
      <c r="AC787" s="29"/>
      <c r="AD787" s="29"/>
      <c r="AE787" s="29"/>
      <c r="AF787" s="29"/>
      <c r="AG787" s="29"/>
      <c r="AH787" s="29"/>
      <c r="AI787" s="29"/>
      <c r="AJ787" s="29"/>
      <c r="AK787" s="29"/>
      <c r="AL787" s="29"/>
      <c r="AM787" s="29"/>
      <c r="AN787" s="29"/>
      <c r="AO787" s="29"/>
      <c r="AP787" s="29"/>
      <c r="AQ787" s="29"/>
      <c r="AR787" s="29"/>
      <c r="AS787" s="29"/>
      <c r="AT787" s="29"/>
      <c r="AU787" s="29"/>
      <c r="AV787" s="29"/>
      <c r="AW787" s="29"/>
      <c r="AX787" s="29"/>
      <c r="AY787" s="29"/>
    </row>
    <row r="788" spans="1:51">
      <c r="A788" s="23" t="s">
        <v>3546</v>
      </c>
      <c r="B788" s="23" t="s">
        <v>3547</v>
      </c>
      <c r="C788" s="23" t="s">
        <v>3548</v>
      </c>
      <c r="D788" s="47" t="s">
        <v>19</v>
      </c>
      <c r="E788" s="47">
        <f>VLOOKUP(M788,Revistas!$B$2:$H$64092,2,FALSE)</f>
        <v>5.5789999999999997</v>
      </c>
      <c r="F788" s="47" t="str">
        <f>VLOOKUP(M788,Revistas!$B$2:$H$64092,3,FALSE)</f>
        <v>Q1</v>
      </c>
      <c r="G788" s="47" t="str">
        <f>VLOOKUP(M788,Revistas!$B$2:$H$64092,4,FALSE)</f>
        <v>ONCOLOGY - SCIE</v>
      </c>
      <c r="H788" s="47" t="str">
        <f>VLOOKUP(M788,Revistas!$B$2:$H$64092,5,FALSE)</f>
        <v>27/213</v>
      </c>
      <c r="I788" s="47" t="str">
        <f>VLOOKUP(M788,Revistas!$B$2:$H$64092,6,FALSE)</f>
        <v>NO</v>
      </c>
      <c r="J788" s="47" t="s">
        <v>3549</v>
      </c>
      <c r="K788" s="47" t="s">
        <v>3550</v>
      </c>
      <c r="L788" s="47">
        <v>0</v>
      </c>
      <c r="M788" s="47" t="s">
        <v>3551</v>
      </c>
      <c r="N788" s="48">
        <v>37196</v>
      </c>
      <c r="O788" s="47">
        <v>2016</v>
      </c>
      <c r="P788" s="47">
        <v>15</v>
      </c>
      <c r="Q788" s="47">
        <v>11</v>
      </c>
      <c r="R788" s="47">
        <v>2780</v>
      </c>
      <c r="S788" s="47">
        <v>2790</v>
      </c>
    </row>
    <row r="789" spans="1:51">
      <c r="A789" s="23" t="s">
        <v>134</v>
      </c>
      <c r="B789" s="23" t="s">
        <v>135</v>
      </c>
      <c r="C789" s="23" t="s">
        <v>136</v>
      </c>
      <c r="D789" s="47" t="s">
        <v>19</v>
      </c>
      <c r="E789" s="47">
        <f>VLOOKUP(M789,Revistas!$B$2:$H$64092,2,FALSE)</f>
        <v>2.7869999999999999</v>
      </c>
      <c r="F789" s="47" t="str">
        <f>VLOOKUP(M789,Revistas!$B$2:$H$64092,3,FALSE)</f>
        <v>Q2</v>
      </c>
      <c r="G789" s="47" t="str">
        <f>VLOOKUP(M789,Revistas!$B$2:$H$64092,4,FALSE)</f>
        <v>GASTROENTEROLOGY &amp; HEPATOLOGY - SCIE</v>
      </c>
      <c r="H789" s="47" t="str">
        <f>VLOOKUP(M789,Revistas!$B$2:$H$64092,5,FALSE)</f>
        <v>38/79</v>
      </c>
      <c r="I789" s="47" t="str">
        <f>VLOOKUP(M789,Revistas!$B$2:$H$64092,6,FALSE)</f>
        <v>NO</v>
      </c>
      <c r="J789" s="47" t="s">
        <v>137</v>
      </c>
      <c r="K789" s="47" t="s">
        <v>138</v>
      </c>
      <c r="L789" s="47">
        <v>0</v>
      </c>
      <c r="M789" s="47" t="s">
        <v>139</v>
      </c>
      <c r="N789" s="48">
        <v>39264</v>
      </c>
      <c r="O789" s="47">
        <v>2016</v>
      </c>
      <c r="P789" s="47">
        <v>22</v>
      </c>
      <c r="Q789" s="47">
        <v>25</v>
      </c>
      <c r="R789" s="47">
        <v>5800</v>
      </c>
      <c r="S789" s="47">
        <v>5813</v>
      </c>
    </row>
    <row r="790" spans="1:51">
      <c r="A790" s="23" t="s">
        <v>3235</v>
      </c>
      <c r="B790" s="23" t="s">
        <v>3236</v>
      </c>
      <c r="C790" s="23" t="s">
        <v>3231</v>
      </c>
      <c r="D790" s="47" t="s">
        <v>294</v>
      </c>
      <c r="E790" s="47" t="str">
        <f>VLOOKUP(M790,Revistas!$B$2:$H$64092,2,FALSE)</f>
        <v>NO TIENE</v>
      </c>
      <c r="F790" s="47" t="str">
        <f>VLOOKUP(M790,Revistas!$B$2:$H$64092,3,FALSE)</f>
        <v>NO TIENE</v>
      </c>
      <c r="G790" s="47" t="str">
        <f>VLOOKUP(M790,Revistas!$B$2:$H$64092,4,FALSE)</f>
        <v>NO TIENE</v>
      </c>
      <c r="H790" s="47" t="str">
        <f>VLOOKUP(M790,Revistas!$B$2:$H$64092,5,FALSE)</f>
        <v>NO TIENE</v>
      </c>
      <c r="I790" s="47" t="str">
        <f>VLOOKUP(M790,Revistas!$B$2:$H$64092,6,FALSE)</f>
        <v>NO</v>
      </c>
      <c r="J790" s="47" t="s">
        <v>3237</v>
      </c>
      <c r="K790" s="47" t="s">
        <v>3238</v>
      </c>
      <c r="L790" s="47">
        <v>0</v>
      </c>
      <c r="M790" s="47" t="s">
        <v>3234</v>
      </c>
      <c r="N790" s="47"/>
      <c r="O790" s="47">
        <v>2016</v>
      </c>
      <c r="P790" s="47">
        <v>69</v>
      </c>
      <c r="Q790" s="47">
        <v>1</v>
      </c>
      <c r="R790" s="47">
        <v>34</v>
      </c>
      <c r="S790" s="47">
        <v>34</v>
      </c>
    </row>
    <row r="791" spans="1:51">
      <c r="A791" s="23" t="s">
        <v>3229</v>
      </c>
      <c r="B791" s="23" t="s">
        <v>3230</v>
      </c>
      <c r="C791" s="23" t="s">
        <v>3231</v>
      </c>
      <c r="D791" s="47" t="s">
        <v>19</v>
      </c>
      <c r="E791" s="47" t="str">
        <f>VLOOKUP(M791,Revistas!$B$2:$H$64092,2,FALSE)</f>
        <v>NO TIENE</v>
      </c>
      <c r="F791" s="47" t="str">
        <f>VLOOKUP(M791,Revistas!$B$2:$H$64092,3,FALSE)</f>
        <v>NO TIENE</v>
      </c>
      <c r="G791" s="47" t="str">
        <f>VLOOKUP(M791,Revistas!$B$2:$H$64092,4,FALSE)</f>
        <v>NO TIENE</v>
      </c>
      <c r="H791" s="47" t="str">
        <f>VLOOKUP(M791,Revistas!$B$2:$H$64092,5,FALSE)</f>
        <v>NO TIENE</v>
      </c>
      <c r="I791" s="47" t="str">
        <f>VLOOKUP(M791,Revistas!$B$2:$H$64092,6,FALSE)</f>
        <v>NO</v>
      </c>
      <c r="J791" s="47" t="s">
        <v>3232</v>
      </c>
      <c r="K791" s="47" t="s">
        <v>3233</v>
      </c>
      <c r="L791" s="47">
        <v>2</v>
      </c>
      <c r="M791" s="47" t="s">
        <v>3234</v>
      </c>
      <c r="N791" s="47"/>
      <c r="O791" s="47">
        <v>2016</v>
      </c>
      <c r="P791" s="47">
        <v>69</v>
      </c>
      <c r="Q791" s="47">
        <v>1</v>
      </c>
      <c r="R791" s="47">
        <v>25</v>
      </c>
      <c r="S791" s="47">
        <v>31</v>
      </c>
    </row>
    <row r="792" spans="1:51">
      <c r="A792" s="23" t="s">
        <v>3223</v>
      </c>
      <c r="B792" s="23" t="s">
        <v>3224</v>
      </c>
      <c r="C792" s="23" t="s">
        <v>3225</v>
      </c>
      <c r="D792" s="47" t="s">
        <v>19</v>
      </c>
      <c r="E792" s="47">
        <f>VLOOKUP(M792,Revistas!$B$2:$H$64092,2,FALSE)</f>
        <v>0.77700000000000002</v>
      </c>
      <c r="F792" s="47" t="str">
        <f>VLOOKUP(M792,Revistas!$B$2:$H$64092,3,FALSE)</f>
        <v>Q4</v>
      </c>
      <c r="G792" s="47" t="str">
        <f>VLOOKUP(M792,Revistas!$B$2:$H$64092,4,FALSE)</f>
        <v>ONCOLOGY - SCIE</v>
      </c>
      <c r="H792" s="47" t="str">
        <f>VLOOKUP(M792,Revistas!$B$2:$H$64092,5,FALSE)</f>
        <v>205/213</v>
      </c>
      <c r="I792" s="47" t="str">
        <f>VLOOKUP(M792,Revistas!$B$2:$H$64092,6,FALSE)</f>
        <v>NO</v>
      </c>
      <c r="J792" s="47" t="s">
        <v>3226</v>
      </c>
      <c r="K792" s="47" t="s">
        <v>3227</v>
      </c>
      <c r="L792" s="47">
        <v>1</v>
      </c>
      <c r="M792" s="47" t="s">
        <v>3228</v>
      </c>
      <c r="N792" s="47" t="s">
        <v>29</v>
      </c>
      <c r="O792" s="47">
        <v>2016</v>
      </c>
      <c r="P792" s="47">
        <v>12</v>
      </c>
      <c r="Q792" s="47">
        <v>1</v>
      </c>
      <c r="R792" s="47">
        <v>146</v>
      </c>
      <c r="S792" s="47">
        <v>149</v>
      </c>
    </row>
    <row r="793" spans="1:51">
      <c r="A793" s="23" t="s">
        <v>1446</v>
      </c>
      <c r="B793" s="23" t="s">
        <v>1447</v>
      </c>
      <c r="C793" s="23" t="s">
        <v>32</v>
      </c>
      <c r="D793" s="47" t="s">
        <v>19</v>
      </c>
      <c r="E793" s="47">
        <f>VLOOKUP(M793,Revistas!$B$2:$H$64092,2,FALSE)</f>
        <v>1.53</v>
      </c>
      <c r="F793" s="47" t="str">
        <f>VLOOKUP(M793,Revistas!$B$2:$H$64092,3,FALSE)</f>
        <v>Q3</v>
      </c>
      <c r="G793" s="47" t="str">
        <f>VLOOKUP(M793,Revistas!$B$2:$H$64092,4,FALSE)</f>
        <v>INFECTIOUS DISEASES - SCIE;</v>
      </c>
      <c r="H793" s="47" t="str">
        <f>VLOOKUP(M793,Revistas!$B$2:$H$64092,5,FALSE)</f>
        <v>59/83</v>
      </c>
      <c r="I793" s="47" t="str">
        <f>VLOOKUP(M793,Revistas!$B$2:$H$64092,6,FALSE)</f>
        <v>NO</v>
      </c>
      <c r="J793" s="47" t="s">
        <v>1448</v>
      </c>
      <c r="K793" s="47" t="s">
        <v>1449</v>
      </c>
      <c r="L793" s="47">
        <v>0</v>
      </c>
      <c r="M793" s="47" t="s">
        <v>35</v>
      </c>
      <c r="N793" s="47" t="s">
        <v>1445</v>
      </c>
      <c r="O793" s="47">
        <v>2016</v>
      </c>
      <c r="P793" s="47">
        <v>34</v>
      </c>
      <c r="Q793" s="47">
        <v>7</v>
      </c>
      <c r="R793" s="47">
        <v>439</v>
      </c>
      <c r="S793" s="47">
        <v>451</v>
      </c>
    </row>
    <row r="794" spans="1:51">
      <c r="A794" s="23" t="s">
        <v>2481</v>
      </c>
      <c r="B794" s="23" t="s">
        <v>2482</v>
      </c>
      <c r="C794" s="23" t="s">
        <v>1323</v>
      </c>
      <c r="D794" s="47" t="s">
        <v>103</v>
      </c>
      <c r="E794" s="47">
        <f>VLOOKUP(M794,Revistas!$B$2:$H$64092,2,FALSE)</f>
        <v>4.085</v>
      </c>
      <c r="F794" s="47" t="str">
        <f>VLOOKUP(M794,Revistas!$B$2:$H$64092,3,FALSE)</f>
        <v>Q1</v>
      </c>
      <c r="G794" s="47" t="str">
        <f>VLOOKUP(M794,Revistas!$B$2:$H$64092,4,FALSE)</f>
        <v>UROLOGY &amp; NEPHROLOGY - SCIE;</v>
      </c>
      <c r="H794" s="47" t="str">
        <f>VLOOKUP(M794,Revistas!$B$2:$H$64092,5,FALSE)</f>
        <v>77/11</v>
      </c>
      <c r="I794" s="47" t="str">
        <f>VLOOKUP(M794,Revistas!$B$2:$H$64092,6,FALSE)</f>
        <v>NO</v>
      </c>
      <c r="J794" s="47" t="s">
        <v>2483</v>
      </c>
      <c r="K794" s="47"/>
      <c r="L794" s="47">
        <v>0</v>
      </c>
      <c r="M794" s="47" t="s">
        <v>1325</v>
      </c>
      <c r="N794" s="47" t="s">
        <v>206</v>
      </c>
      <c r="O794" s="47">
        <v>2016</v>
      </c>
      <c r="P794" s="47">
        <v>31</v>
      </c>
      <c r="Q794" s="47"/>
      <c r="R794" s="47">
        <v>355</v>
      </c>
      <c r="S794" s="47">
        <v>356</v>
      </c>
    </row>
    <row r="795" spans="1:51">
      <c r="A795" s="23" t="s">
        <v>2407</v>
      </c>
      <c r="B795" s="23" t="s">
        <v>2408</v>
      </c>
      <c r="C795" s="23" t="s">
        <v>2409</v>
      </c>
      <c r="D795" s="47" t="s">
        <v>19</v>
      </c>
      <c r="E795" s="47">
        <f>VLOOKUP(M795,Revistas!$B$2:$H$64092,2,FALSE)</f>
        <v>3.29</v>
      </c>
      <c r="F795" s="47" t="str">
        <f>VLOOKUP(M795,Revistas!$B$2:$H$64092,3,FALSE)</f>
        <v>Q2</v>
      </c>
      <c r="G795" s="47" t="str">
        <f>VLOOKUP(M795,Revistas!$B$2:$H$64092,4,FALSE)</f>
        <v>MEDICINE, RESEARCH &amp; EXPERIMENTAL - SCIE;</v>
      </c>
      <c r="H795" s="47" t="str">
        <f>VLOOKUP(M795,Revistas!$B$2:$H$64092,5,FALSE)</f>
        <v>37/124</v>
      </c>
      <c r="I795" s="47" t="str">
        <f>VLOOKUP(M795,Revistas!$B$2:$H$64092,6,FALSE)</f>
        <v>NO</v>
      </c>
      <c r="J795" s="47" t="s">
        <v>2410</v>
      </c>
      <c r="K795" s="47" t="s">
        <v>2411</v>
      </c>
      <c r="L795" s="47">
        <v>0</v>
      </c>
      <c r="M795" s="47" t="s">
        <v>2412</v>
      </c>
      <c r="N795" s="48">
        <v>46266</v>
      </c>
      <c r="O795" s="47">
        <v>2016</v>
      </c>
      <c r="P795" s="47">
        <v>11</v>
      </c>
      <c r="Q795" s="47"/>
      <c r="R795" s="47"/>
      <c r="S795" s="47">
        <v>128</v>
      </c>
    </row>
    <row r="796" spans="1:51">
      <c r="A796" s="23" t="s">
        <v>1619</v>
      </c>
      <c r="B796" s="23" t="s">
        <v>1620</v>
      </c>
      <c r="C796" s="23" t="s">
        <v>32</v>
      </c>
      <c r="D796" s="47" t="s">
        <v>215</v>
      </c>
      <c r="E796" s="47">
        <f>VLOOKUP(M796,Revistas!$B$2:$H$64092,2,FALSE)</f>
        <v>1.53</v>
      </c>
      <c r="F796" s="47" t="str">
        <f>VLOOKUP(M796,Revistas!$B$2:$H$64092,3,FALSE)</f>
        <v>Q3</v>
      </c>
      <c r="G796" s="47" t="str">
        <f>VLOOKUP(M796,Revistas!$B$2:$H$64092,4,FALSE)</f>
        <v>INFECTIOUS DISEASES - SCIE;</v>
      </c>
      <c r="H796" s="47" t="str">
        <f>VLOOKUP(M796,Revistas!$B$2:$H$64092,5,FALSE)</f>
        <v>59/83</v>
      </c>
      <c r="I796" s="47" t="str">
        <f>VLOOKUP(M796,Revistas!$B$2:$H$64092,6,FALSE)</f>
        <v>NO</v>
      </c>
      <c r="J796" s="47" t="s">
        <v>1621</v>
      </c>
      <c r="K796" s="47" t="s">
        <v>1622</v>
      </c>
      <c r="L796" s="47">
        <v>0</v>
      </c>
      <c r="M796" s="47" t="s">
        <v>35</v>
      </c>
      <c r="N796" s="47" t="s">
        <v>1445</v>
      </c>
      <c r="O796" s="47">
        <v>2016</v>
      </c>
      <c r="P796" s="47">
        <v>34</v>
      </c>
      <c r="Q796" s="47">
        <v>7</v>
      </c>
      <c r="R796" s="47">
        <v>464</v>
      </c>
      <c r="S796" s="47">
        <v>465</v>
      </c>
    </row>
    <row r="797" spans="1:51">
      <c r="A797" s="23" t="s">
        <v>2212</v>
      </c>
      <c r="B797" s="23" t="s">
        <v>2213</v>
      </c>
      <c r="C797" s="23" t="s">
        <v>2214</v>
      </c>
      <c r="D797" s="47" t="s">
        <v>19</v>
      </c>
      <c r="E797" s="47">
        <f>VLOOKUP(M797,Revistas!$B$2:$H$64092,2,FALSE)</f>
        <v>9.202</v>
      </c>
      <c r="F797" s="47" t="str">
        <f>VLOOKUP(M797,Revistas!$B$2:$H$64092,3,FALSE)</f>
        <v>Q1</v>
      </c>
      <c r="G797" s="47" t="str">
        <f>VLOOKUP(M797,Revistas!$B$2:$H$64092,4,FALSE)</f>
        <v>BIOCHEMISTRY &amp; MOLECULAR BIOLOGY - SCIE</v>
      </c>
      <c r="H797" s="47" t="str">
        <f>VLOOKUP(M797,Revistas!$B$2:$H$64092,5,FALSE)</f>
        <v>18/289</v>
      </c>
      <c r="I797" s="47" t="str">
        <f>VLOOKUP(M797,Revistas!$B$2:$H$64092,6,FALSE)</f>
        <v>SI</v>
      </c>
      <c r="J797" s="47" t="s">
        <v>2215</v>
      </c>
      <c r="K797" s="47" t="s">
        <v>2216</v>
      </c>
      <c r="L797" s="47">
        <v>0</v>
      </c>
      <c r="M797" s="47" t="s">
        <v>2217</v>
      </c>
      <c r="N797" s="48">
        <v>37561</v>
      </c>
      <c r="O797" s="47">
        <v>2016</v>
      </c>
      <c r="P797" s="47">
        <v>44</v>
      </c>
      <c r="Q797" s="47">
        <v>19</v>
      </c>
      <c r="R797" s="47">
        <v>9315</v>
      </c>
      <c r="S797" s="47">
        <v>9330</v>
      </c>
    </row>
    <row r="798" spans="1:51">
      <c r="A798" s="23" t="s">
        <v>3085</v>
      </c>
      <c r="B798" s="23" t="s">
        <v>3086</v>
      </c>
      <c r="C798" s="23" t="s">
        <v>3087</v>
      </c>
      <c r="D798" s="47" t="s">
        <v>294</v>
      </c>
      <c r="E798" s="47">
        <f>VLOOKUP(M798,Revistas!$B$2:$H$64092,2,FALSE)</f>
        <v>2.129</v>
      </c>
      <c r="F798" s="47" t="str">
        <f>VLOOKUP(M798,Revistas!$B$2:$H$64092,3,FALSE)</f>
        <v>Q3</v>
      </c>
      <c r="G798" s="47" t="str">
        <f>VLOOKUP(M798,Revistas!$B$2:$H$64092,4,FALSE)</f>
        <v>ONCOLOGY - SCIE</v>
      </c>
      <c r="H798" s="47" t="str">
        <f>VLOOKUP(M798,Revistas!$B$2:$H$64092,5,FALSE)</f>
        <v>147/213</v>
      </c>
      <c r="I798" s="47" t="str">
        <f>VLOOKUP(M798,Revistas!$B$2:$H$64092,6,FALSE)</f>
        <v>NO</v>
      </c>
      <c r="J798" s="47" t="s">
        <v>3088</v>
      </c>
      <c r="K798" s="47" t="s">
        <v>3089</v>
      </c>
      <c r="L798" s="47">
        <v>0</v>
      </c>
      <c r="M798" s="47" t="s">
        <v>3090</v>
      </c>
      <c r="N798" s="47"/>
      <c r="O798" s="47">
        <v>2016</v>
      </c>
      <c r="P798" s="47">
        <v>12</v>
      </c>
      <c r="Q798" s="47">
        <v>9</v>
      </c>
      <c r="R798" s="47">
        <v>1101</v>
      </c>
      <c r="S798" s="47">
        <v>1104</v>
      </c>
    </row>
    <row r="799" spans="1:51">
      <c r="A799" s="23" t="s">
        <v>3339</v>
      </c>
      <c r="B799" s="23" t="s">
        <v>3340</v>
      </c>
      <c r="C799" s="23" t="s">
        <v>3190</v>
      </c>
      <c r="D799" s="47" t="s">
        <v>103</v>
      </c>
      <c r="E799" s="47">
        <f>VLOOKUP(M799,Revistas!$B$2:$H$64092,2,FALSE)</f>
        <v>1.661</v>
      </c>
      <c r="F799" s="47" t="str">
        <f>VLOOKUP(M799,Revistas!$B$2:$H$64092,3,FALSE)</f>
        <v>Q2</v>
      </c>
      <c r="G799" s="47" t="str">
        <f>VLOOKUP(M799,Revistas!$B$2:$H$64092,4,FALSE)</f>
        <v>PEDIATRICS - SCIE;</v>
      </c>
      <c r="H799" s="47" t="str">
        <f>VLOOKUP(M799,Revistas!$B$2:$H$64092,5,FALSE)</f>
        <v>52/120</v>
      </c>
      <c r="I799" s="47" t="str">
        <f>VLOOKUP(M799,Revistas!$B$2:$H$64092,6,FALSE)</f>
        <v>NO</v>
      </c>
      <c r="J799" s="47" t="s">
        <v>3341</v>
      </c>
      <c r="K799" s="47"/>
      <c r="L799" s="47">
        <v>0</v>
      </c>
      <c r="M799" s="47" t="s">
        <v>3192</v>
      </c>
      <c r="N799" s="47"/>
      <c r="O799" s="47">
        <v>2016</v>
      </c>
      <c r="P799" s="47">
        <v>86</v>
      </c>
      <c r="Q799" s="47"/>
      <c r="R799" s="47">
        <v>24</v>
      </c>
      <c r="S799" s="47">
        <v>24</v>
      </c>
    </row>
    <row r="800" spans="1:51">
      <c r="A800" s="23" t="s">
        <v>76</v>
      </c>
      <c r="B800" s="23" t="s">
        <v>77</v>
      </c>
      <c r="C800" s="23" t="s">
        <v>78</v>
      </c>
      <c r="D800" s="47" t="s">
        <v>19</v>
      </c>
      <c r="E800" s="47">
        <f>VLOOKUP(M800,Revistas!$B$2:$H$64092,2,FALSE)</f>
        <v>4.5030000000000001</v>
      </c>
      <c r="F800" s="47" t="str">
        <f>VLOOKUP(M800,Revistas!$B$2:$H$64092,3,FALSE)</f>
        <v>Q1</v>
      </c>
      <c r="G800" s="47" t="str">
        <f>VLOOKUP(M800,Revistas!$B$2:$H$64092,4,FALSE)</f>
        <v>CLINICAL NEUROLOGY - SCIE</v>
      </c>
      <c r="H800" s="47" t="str">
        <f>VLOOKUP(M800,Revistas!$B$2:$H$64092,5,FALSE)</f>
        <v>28/193</v>
      </c>
      <c r="I800" s="47" t="str">
        <f>VLOOKUP(M800,Revistas!$B$2:$H$64092,6,FALSE)</f>
        <v>NO</v>
      </c>
      <c r="J800" s="47" t="s">
        <v>79</v>
      </c>
      <c r="K800" s="47" t="s">
        <v>80</v>
      </c>
      <c r="L800" s="47">
        <v>1</v>
      </c>
      <c r="M800" s="47" t="s">
        <v>81</v>
      </c>
      <c r="N800" s="47" t="s">
        <v>75</v>
      </c>
      <c r="O800" s="47">
        <v>2016</v>
      </c>
      <c r="P800" s="47">
        <v>7</v>
      </c>
      <c r="Q800" s="47">
        <v>5</v>
      </c>
      <c r="R800" s="47">
        <v>378</v>
      </c>
      <c r="S800" s="47">
        <v>387</v>
      </c>
    </row>
    <row r="801" spans="1:51">
      <c r="A801" s="23" t="s">
        <v>109</v>
      </c>
      <c r="B801" s="23" t="s">
        <v>110</v>
      </c>
      <c r="C801" s="23" t="s">
        <v>111</v>
      </c>
      <c r="D801" s="47" t="s">
        <v>19</v>
      </c>
      <c r="E801" s="47">
        <f>VLOOKUP(M801,Revistas!$B$2:$H$64092,2,FALSE)</f>
        <v>8.3870000000000005</v>
      </c>
      <c r="F801" s="47" t="str">
        <f>VLOOKUP(M801,Revistas!$B$2:$H$64092,3,FALSE)</f>
        <v>Q1</v>
      </c>
      <c r="G801" s="47" t="str">
        <f>VLOOKUP(M801,Revistas!$B$2:$H$64092,4,FALSE)</f>
        <v>ENGINEERING, BIOMEDICAL - SCIE;</v>
      </c>
      <c r="H801" s="47" t="str">
        <f>VLOOKUP(M801,Revistas!$B$2:$H$64092,5,FALSE)</f>
        <v>76/2</v>
      </c>
      <c r="I801" s="47" t="str">
        <f>VLOOKUP(M801,Revistas!$B$2:$H$64092,6,FALSE)</f>
        <v>SI</v>
      </c>
      <c r="J801" s="47" t="s">
        <v>112</v>
      </c>
      <c r="K801" s="47" t="s">
        <v>113</v>
      </c>
      <c r="L801" s="47">
        <v>0</v>
      </c>
      <c r="M801" s="47" t="s">
        <v>114</v>
      </c>
      <c r="N801" s="47" t="s">
        <v>99</v>
      </c>
      <c r="O801" s="47">
        <v>2016</v>
      </c>
      <c r="P801" s="47">
        <v>100</v>
      </c>
      <c r="Q801" s="47"/>
      <c r="R801" s="47">
        <v>41</v>
      </c>
      <c r="S801" s="47">
        <v>52</v>
      </c>
      <c r="T801" s="29"/>
    </row>
    <row r="802" spans="1:51">
      <c r="A802" s="23" t="s">
        <v>3134</v>
      </c>
      <c r="B802" s="23" t="s">
        <v>3135</v>
      </c>
      <c r="C802" s="23" t="s">
        <v>1130</v>
      </c>
      <c r="D802" s="47" t="s">
        <v>215</v>
      </c>
      <c r="E802" s="47">
        <f>VLOOKUP(M802,Revistas!$B$2:$H$64092,2,FALSE)</f>
        <v>1.2669999999999999</v>
      </c>
      <c r="F802" s="47" t="str">
        <f>VLOOKUP(M802,Revistas!$B$2:$H$64092,3,FALSE)</f>
        <v>Q2</v>
      </c>
      <c r="G802" s="47" t="str">
        <f>VLOOKUP(M802,Revistas!$B$2:$H$64092,4,FALSE)</f>
        <v>MEDICINE, GENERAL &amp; INTERNAL - SCIE</v>
      </c>
      <c r="H802" s="47" t="str">
        <f>VLOOKUP(M802,Revistas!$B$2:$H$64092,5,FALSE)</f>
        <v>76/155</v>
      </c>
      <c r="I802" s="47" t="str">
        <f>VLOOKUP(M802,Revistas!$B$2:$H$64092,6,FALSE)</f>
        <v>NO</v>
      </c>
      <c r="J802" s="47" t="s">
        <v>3136</v>
      </c>
      <c r="K802" s="47" t="s">
        <v>3137</v>
      </c>
      <c r="L802" s="47">
        <v>0</v>
      </c>
      <c r="M802" s="47" t="s">
        <v>1133</v>
      </c>
      <c r="N802" s="47" t="s">
        <v>310</v>
      </c>
      <c r="O802" s="47">
        <v>2016</v>
      </c>
      <c r="P802" s="47">
        <v>146</v>
      </c>
      <c r="Q802" s="47">
        <v>1</v>
      </c>
      <c r="R802" s="47">
        <v>43</v>
      </c>
      <c r="S802" s="47">
        <v>44</v>
      </c>
      <c r="T802" s="29"/>
    </row>
    <row r="803" spans="1:51">
      <c r="A803" s="23" t="s">
        <v>7670</v>
      </c>
      <c r="B803" s="23" t="s">
        <v>7671</v>
      </c>
      <c r="C803" s="23" t="s">
        <v>831</v>
      </c>
      <c r="D803" s="47" t="s">
        <v>294</v>
      </c>
      <c r="E803" s="47">
        <f>VLOOKUP(M803,Revistas!$B$2:$H$64092,2,FALSE)</f>
        <v>2.1309999999999998</v>
      </c>
      <c r="F803" s="47" t="str">
        <f>VLOOKUP(M803,Revistas!$B$2:$H$64092,3,FALSE)</f>
        <v>Q3</v>
      </c>
      <c r="G803" s="47" t="str">
        <f>VLOOKUP(M803,Revistas!$B$2:$H$64092,4,FALSE)</f>
        <v>IMMUNOLOGY - SCIE;</v>
      </c>
      <c r="H803" s="47" t="str">
        <f>VLOOKUP(M803,Revistas!$B$2:$H$64092,5,FALSE)</f>
        <v>17/25</v>
      </c>
      <c r="I803" s="47" t="str">
        <f>VLOOKUP(M803,Revistas!$B$2:$H$64092,6,FALSE)</f>
        <v>NO</v>
      </c>
      <c r="J803" s="47" t="s">
        <v>7672</v>
      </c>
      <c r="K803" s="47" t="s">
        <v>7673</v>
      </c>
      <c r="L803" s="47">
        <v>0</v>
      </c>
      <c r="M803" s="47" t="s">
        <v>834</v>
      </c>
      <c r="N803" s="47"/>
      <c r="O803" s="47">
        <v>2016</v>
      </c>
      <c r="P803" s="47">
        <v>26</v>
      </c>
      <c r="Q803" s="47">
        <v>5</v>
      </c>
      <c r="R803" s="47">
        <v>331</v>
      </c>
      <c r="S803" s="47">
        <v>332</v>
      </c>
      <c r="T803" s="29"/>
    </row>
    <row r="804" spans="1:51">
      <c r="A804" s="23" t="s">
        <v>1088</v>
      </c>
      <c r="B804" s="23" t="s">
        <v>1087</v>
      </c>
      <c r="C804" s="23" t="s">
        <v>893</v>
      </c>
      <c r="D804" s="47" t="s">
        <v>294</v>
      </c>
      <c r="E804" s="47">
        <f>VLOOKUP(M804,Revistas!$B$2:$H$64092,2,FALSE)</f>
        <v>6.6159999999999997</v>
      </c>
      <c r="F804" s="47" t="str">
        <f>VLOOKUP(M804,Revistas!$B$2:$H$64092,3,FALSE)</f>
        <v>Q1</v>
      </c>
      <c r="G804" s="47" t="str">
        <f>VLOOKUP(M804,Revistas!$B$2:$H$64092,4,FALSE)</f>
        <v>GERIATRICS &amp; GERONTOLOGY - SCIE</v>
      </c>
      <c r="H804" s="47" t="str">
        <f>VLOOKUP(M804,Revistas!$B$2:$H$64092,5,FALSE)</f>
        <v>49/2</v>
      </c>
      <c r="I804" s="47" t="str">
        <f>VLOOKUP(M804,Revistas!$B$2:$H$64092,6,FALSE)</f>
        <v>SI</v>
      </c>
      <c r="J804" s="47" t="s">
        <v>1090</v>
      </c>
      <c r="K804" s="47"/>
      <c r="L804" s="47"/>
      <c r="M804" s="47" t="s">
        <v>897</v>
      </c>
      <c r="N804" s="47" t="s">
        <v>1089</v>
      </c>
      <c r="O804" s="47">
        <v>2016</v>
      </c>
      <c r="P804" s="47"/>
      <c r="Q804" s="47"/>
      <c r="R804" s="47"/>
      <c r="S804" s="47"/>
      <c r="T804" s="29"/>
      <c r="AV804" s="22"/>
    </row>
    <row r="805" spans="1:51">
      <c r="A805" s="23" t="s">
        <v>761</v>
      </c>
      <c r="B805" s="23" t="s">
        <v>762</v>
      </c>
      <c r="C805" s="23" t="s">
        <v>631</v>
      </c>
      <c r="D805" s="47" t="s">
        <v>19</v>
      </c>
      <c r="E805" s="47">
        <f>VLOOKUP(M805,Revistas!$B$2:$H$64092,2,FALSE)</f>
        <v>4.5960000000000001</v>
      </c>
      <c r="F805" s="47" t="str">
        <f>VLOOKUP(M805,Revistas!$B$2:$H$64092,3,FALSE)</f>
        <v>Q1</v>
      </c>
      <c r="G805" s="47" t="str">
        <f>VLOOKUP(M805,Revistas!$B$2:$H$64092,4,FALSE)</f>
        <v>CARDIAC &amp; CARDIOVASCULAR SYSTEMS - SCIE</v>
      </c>
      <c r="H805" s="47" t="str">
        <f>VLOOKUP(M805,Revistas!$B$2:$H$64092,5,FALSE)</f>
        <v>22/124</v>
      </c>
      <c r="I805" s="47" t="str">
        <f>VLOOKUP(M805,Revistas!$B$2:$H$64092,6,FALSE)</f>
        <v>NO</v>
      </c>
      <c r="J805" s="47" t="s">
        <v>763</v>
      </c>
      <c r="K805" s="47" t="s">
        <v>764</v>
      </c>
      <c r="L805" s="47">
        <v>1</v>
      </c>
      <c r="M805" s="47" t="s">
        <v>634</v>
      </c>
      <c r="N805" s="47" t="s">
        <v>15</v>
      </c>
      <c r="O805" s="47">
        <v>2016</v>
      </c>
      <c r="P805" s="47">
        <v>69</v>
      </c>
      <c r="Q805" s="47">
        <v>3</v>
      </c>
      <c r="R805" s="47">
        <v>272</v>
      </c>
      <c r="S805" s="47">
        <v>278</v>
      </c>
      <c r="T805" s="29"/>
    </row>
    <row r="806" spans="1:51">
      <c r="A806" s="23" t="s">
        <v>4214</v>
      </c>
      <c r="B806" s="23" t="s">
        <v>4242</v>
      </c>
      <c r="C806" s="23" t="s">
        <v>4221</v>
      </c>
      <c r="D806" s="47" t="s">
        <v>10</v>
      </c>
      <c r="E806" s="47">
        <f>VLOOKUP(M806,Revistas!$B$2:$H$64092,2,FALSE)</f>
        <v>2.4390000000000001</v>
      </c>
      <c r="F806" s="47" t="str">
        <f>VLOOKUP(M806,Revistas!$B$2:$H$64092,3,FALSE)</f>
        <v>Q3</v>
      </c>
      <c r="G806" s="47" t="str">
        <f>VLOOKUP(M806,Revistas!$B$2:$H$64092,4,FALSE)</f>
        <v>HEMATOLOGY - SCIE</v>
      </c>
      <c r="H806" s="47" t="str">
        <f>VLOOKUP(M806,Revistas!$B$2:$H$64092,5,FALSE)</f>
        <v>40/70</v>
      </c>
      <c r="I806" s="47" t="str">
        <f>VLOOKUP(M806,Revistas!$B$2:$H$64092,6,FALSE)</f>
        <v>NO</v>
      </c>
      <c r="J806" s="47" t="s">
        <v>4243</v>
      </c>
      <c r="K806" s="47" t="s">
        <v>4244</v>
      </c>
      <c r="L806" s="47">
        <v>0</v>
      </c>
      <c r="M806" s="47" t="s">
        <v>4224</v>
      </c>
      <c r="N806" s="47" t="s">
        <v>127</v>
      </c>
      <c r="O806" s="47">
        <v>2016</v>
      </c>
      <c r="P806" s="47">
        <v>9</v>
      </c>
      <c r="Q806" s="47">
        <v>8</v>
      </c>
      <c r="R806" s="47">
        <v>737</v>
      </c>
      <c r="S806" s="47">
        <v>741</v>
      </c>
      <c r="T806" s="29"/>
      <c r="U806" s="29"/>
      <c r="V806" s="29"/>
      <c r="W806" s="29"/>
      <c r="X806" s="29"/>
      <c r="Y806" s="29"/>
      <c r="Z806" s="29"/>
      <c r="AA806" s="29"/>
      <c r="AB806" s="29"/>
      <c r="AC806" s="29"/>
      <c r="AD806" s="29"/>
      <c r="AE806" s="29"/>
      <c r="AF806" s="29"/>
      <c r="AG806" s="29"/>
      <c r="AH806" s="29"/>
      <c r="AI806" s="29"/>
      <c r="AJ806" s="29"/>
      <c r="AK806" s="29"/>
      <c r="AL806" s="29"/>
      <c r="AM806" s="29"/>
      <c r="AN806" s="29"/>
      <c r="AO806" s="29"/>
      <c r="AP806" s="29"/>
      <c r="AQ806" s="29"/>
      <c r="AR806" s="29"/>
      <c r="AS806" s="29"/>
      <c r="AT806" s="29"/>
      <c r="AU806" s="29"/>
      <c r="AV806" s="29"/>
      <c r="AW806" s="29"/>
      <c r="AX806" s="29"/>
      <c r="AY806" s="29"/>
    </row>
    <row r="807" spans="1:51">
      <c r="A807" s="23" t="s">
        <v>4214</v>
      </c>
      <c r="B807" s="23" t="s">
        <v>4220</v>
      </c>
      <c r="C807" s="23" t="s">
        <v>4221</v>
      </c>
      <c r="D807" s="47" t="s">
        <v>10</v>
      </c>
      <c r="E807" s="47">
        <f>VLOOKUP(M807,Revistas!$B$2:$H$64092,2,FALSE)</f>
        <v>2.4390000000000001</v>
      </c>
      <c r="F807" s="47" t="str">
        <f>VLOOKUP(M807,Revistas!$B$2:$H$64092,3,FALSE)</f>
        <v>Q3</v>
      </c>
      <c r="G807" s="47" t="str">
        <f>VLOOKUP(M807,Revistas!$B$2:$H$64092,4,FALSE)</f>
        <v>HEMATOLOGY - SCIE</v>
      </c>
      <c r="H807" s="47" t="str">
        <f>VLOOKUP(M807,Revistas!$B$2:$H$64092,5,FALSE)</f>
        <v>40/70</v>
      </c>
      <c r="I807" s="47" t="str">
        <f>VLOOKUP(M807,Revistas!$B$2:$H$64092,6,FALSE)</f>
        <v>NO</v>
      </c>
      <c r="J807" s="47" t="s">
        <v>4222</v>
      </c>
      <c r="K807" s="47" t="s">
        <v>4223</v>
      </c>
      <c r="L807" s="47">
        <v>0</v>
      </c>
      <c r="M807" s="47" t="s">
        <v>4224</v>
      </c>
      <c r="N807" s="47" t="s">
        <v>75</v>
      </c>
      <c r="O807" s="47">
        <v>2016</v>
      </c>
      <c r="P807" s="47">
        <v>9</v>
      </c>
      <c r="Q807" s="47">
        <v>10</v>
      </c>
      <c r="R807" s="47">
        <v>933</v>
      </c>
      <c r="S807" s="47">
        <v>938</v>
      </c>
      <c r="T807" s="29"/>
      <c r="U807" s="29"/>
      <c r="V807" s="29"/>
      <c r="W807" s="29"/>
      <c r="X807" s="29"/>
      <c r="Y807" s="29"/>
      <c r="Z807" s="29"/>
      <c r="AA807" s="29"/>
      <c r="AB807" s="29"/>
      <c r="AC807" s="29"/>
      <c r="AD807" s="29"/>
      <c r="AE807" s="29"/>
      <c r="AF807" s="29"/>
      <c r="AG807" s="29"/>
      <c r="AH807" s="29"/>
      <c r="AI807" s="29"/>
      <c r="AJ807" s="29"/>
      <c r="AK807" s="29"/>
      <c r="AL807" s="29"/>
      <c r="AM807" s="29"/>
      <c r="AN807" s="29"/>
      <c r="AO807" s="29"/>
      <c r="AP807" s="29"/>
      <c r="AQ807" s="29"/>
      <c r="AR807" s="29"/>
      <c r="AS807" s="29"/>
      <c r="AT807" s="29"/>
      <c r="AU807" s="29"/>
      <c r="AV807" s="29"/>
      <c r="AW807" s="29"/>
      <c r="AX807" s="29"/>
      <c r="AY807" s="29"/>
    </row>
    <row r="808" spans="1:51">
      <c r="A808" s="23" t="s">
        <v>4214</v>
      </c>
      <c r="B808" s="23" t="s">
        <v>4280</v>
      </c>
      <c r="C808" s="23" t="s">
        <v>4221</v>
      </c>
      <c r="D808" s="47" t="s">
        <v>10</v>
      </c>
      <c r="E808" s="47">
        <f>VLOOKUP(M808,Revistas!$B$2:$H$64092,2,FALSE)</f>
        <v>2.4390000000000001</v>
      </c>
      <c r="F808" s="47" t="str">
        <f>VLOOKUP(M808,Revistas!$B$2:$H$64092,3,FALSE)</f>
        <v>Q3</v>
      </c>
      <c r="G808" s="47" t="str">
        <f>VLOOKUP(M808,Revistas!$B$2:$H$64092,4,FALSE)</f>
        <v>HEMATOLOGY - SCIE</v>
      </c>
      <c r="H808" s="47" t="str">
        <f>VLOOKUP(M808,Revistas!$B$2:$H$64092,5,FALSE)</f>
        <v>40/70</v>
      </c>
      <c r="I808" s="47" t="str">
        <f>VLOOKUP(M808,Revistas!$B$2:$H$64092,6,FALSE)</f>
        <v>NO</v>
      </c>
      <c r="J808" s="47" t="s">
        <v>4281</v>
      </c>
      <c r="K808" s="47" t="s">
        <v>1269</v>
      </c>
      <c r="L808" s="47">
        <v>0</v>
      </c>
      <c r="M808" s="47" t="s">
        <v>4224</v>
      </c>
      <c r="N808" s="47" t="s">
        <v>1552</v>
      </c>
      <c r="O808" s="47">
        <v>2016</v>
      </c>
      <c r="P808" s="47">
        <v>9</v>
      </c>
      <c r="Q808" s="47">
        <v>1</v>
      </c>
      <c r="R808" s="47">
        <v>59</v>
      </c>
      <c r="S808" s="47">
        <v>68</v>
      </c>
      <c r="T808" s="29"/>
      <c r="U808" s="29"/>
      <c r="V808" s="29"/>
      <c r="W808" s="29"/>
      <c r="X808" s="29"/>
      <c r="Y808" s="29"/>
      <c r="Z808" s="29"/>
      <c r="AA808" s="29"/>
      <c r="AB808" s="29"/>
      <c r="AC808" s="29"/>
      <c r="AD808" s="29"/>
      <c r="AE808" s="29"/>
      <c r="AF808" s="29"/>
      <c r="AG808" s="29"/>
      <c r="AH808" s="29"/>
      <c r="AI808" s="29"/>
      <c r="AJ808" s="29"/>
      <c r="AK808" s="29"/>
      <c r="AL808" s="29"/>
      <c r="AM808" s="29"/>
      <c r="AN808" s="29"/>
      <c r="AO808" s="29"/>
      <c r="AP808" s="29"/>
      <c r="AQ808" s="29"/>
      <c r="AR808" s="29"/>
      <c r="AS808" s="29"/>
      <c r="AT808" s="29"/>
      <c r="AU808" s="29"/>
      <c r="AV808" s="29"/>
      <c r="AW808" s="29"/>
      <c r="AX808" s="29"/>
      <c r="AY808" s="29"/>
    </row>
    <row r="809" spans="1:51">
      <c r="A809" s="23" t="s">
        <v>4214</v>
      </c>
      <c r="B809" s="23" t="s">
        <v>4264</v>
      </c>
      <c r="C809" s="23" t="s">
        <v>4221</v>
      </c>
      <c r="D809" s="47" t="s">
        <v>10</v>
      </c>
      <c r="E809" s="47">
        <f>VLOOKUP(M809,Revistas!$B$2:$H$64092,2,FALSE)</f>
        <v>2.4390000000000001</v>
      </c>
      <c r="F809" s="47" t="str">
        <f>VLOOKUP(M809,Revistas!$B$2:$H$64092,3,FALSE)</f>
        <v>Q3</v>
      </c>
      <c r="G809" s="47" t="str">
        <f>VLOOKUP(M809,Revistas!$B$2:$H$64092,4,FALSE)</f>
        <v>HEMATOLOGY - SCIE</v>
      </c>
      <c r="H809" s="47" t="str">
        <f>VLOOKUP(M809,Revistas!$B$2:$H$64092,5,FALSE)</f>
        <v>40/70</v>
      </c>
      <c r="I809" s="47" t="str">
        <f>VLOOKUP(M809,Revistas!$B$2:$H$64092,6,FALSE)</f>
        <v>NO</v>
      </c>
      <c r="J809" s="47" t="s">
        <v>4227</v>
      </c>
      <c r="K809" s="47" t="s">
        <v>4228</v>
      </c>
      <c r="L809" s="47">
        <v>1</v>
      </c>
      <c r="M809" s="47" t="s">
        <v>4224</v>
      </c>
      <c r="N809" s="47" t="s">
        <v>1045</v>
      </c>
      <c r="O809" s="47">
        <v>2016</v>
      </c>
      <c r="P809" s="47">
        <v>9</v>
      </c>
      <c r="Q809" s="47">
        <v>4</v>
      </c>
      <c r="R809" s="47">
        <v>409</v>
      </c>
      <c r="S809" s="47">
        <v>414</v>
      </c>
      <c r="T809" s="29"/>
      <c r="U809" s="29"/>
      <c r="V809" s="29"/>
      <c r="W809" s="29"/>
      <c r="X809" s="29"/>
      <c r="Y809" s="29"/>
      <c r="Z809" s="29"/>
      <c r="AA809" s="29"/>
      <c r="AB809" s="29"/>
      <c r="AC809" s="29"/>
      <c r="AD809" s="29"/>
      <c r="AE809" s="29"/>
      <c r="AF809" s="29"/>
      <c r="AG809" s="29"/>
      <c r="AH809" s="29"/>
      <c r="AI809" s="29"/>
      <c r="AJ809" s="29"/>
      <c r="AK809" s="29"/>
      <c r="AL809" s="29"/>
      <c r="AM809" s="29"/>
      <c r="AN809" s="29"/>
      <c r="AO809" s="29"/>
      <c r="AP809" s="29"/>
      <c r="AQ809" s="29"/>
      <c r="AR809" s="29"/>
      <c r="AS809" s="29"/>
      <c r="AT809" s="29"/>
      <c r="AU809" s="29"/>
      <c r="AV809" s="29"/>
      <c r="AW809" s="29"/>
      <c r="AX809" s="29"/>
      <c r="AY809" s="29"/>
    </row>
    <row r="810" spans="1:51">
      <c r="A810" s="23" t="s">
        <v>4214</v>
      </c>
      <c r="B810" s="23" t="s">
        <v>4250</v>
      </c>
      <c r="C810" s="23" t="s">
        <v>1169</v>
      </c>
      <c r="D810" s="47" t="s">
        <v>215</v>
      </c>
      <c r="E810" s="47">
        <f>VLOOKUP(M810,Revistas!$B$2:$H$64092,2,FALSE)</f>
        <v>2.673</v>
      </c>
      <c r="F810" s="47" t="str">
        <f>VLOOKUP(M810,Revistas!$B$2:$H$64092,3,FALSE)</f>
        <v>Q2</v>
      </c>
      <c r="G810" s="47" t="str">
        <f>VLOOKUP(M810,Revistas!$B$2:$H$64092,4,FALSE)</f>
        <v>HEMATOLOGY - SCIE</v>
      </c>
      <c r="H810" s="47" t="str">
        <f>VLOOKUP(M810,Revistas!$B$2:$H$64092,5,FALSE)</f>
        <v>35/70</v>
      </c>
      <c r="I810" s="47" t="str">
        <f>VLOOKUP(M810,Revistas!$B$2:$H$64092,6,FALSE)</f>
        <v>NO</v>
      </c>
      <c r="J810" s="47" t="s">
        <v>4251</v>
      </c>
      <c r="K810" s="47" t="s">
        <v>4228</v>
      </c>
      <c r="L810" s="47">
        <v>0</v>
      </c>
      <c r="M810" s="47" t="s">
        <v>1172</v>
      </c>
      <c r="N810" s="47" t="s">
        <v>153</v>
      </c>
      <c r="O810" s="47">
        <v>2016</v>
      </c>
      <c r="P810" s="47">
        <v>22</v>
      </c>
      <c r="Q810" s="47">
        <v>4</v>
      </c>
      <c r="R810" s="47" t="s">
        <v>4252</v>
      </c>
      <c r="S810" s="47" t="s">
        <v>4253</v>
      </c>
    </row>
    <row r="811" spans="1:51">
      <c r="A811" s="23" t="s">
        <v>4214</v>
      </c>
      <c r="B811" s="23" t="s">
        <v>4225</v>
      </c>
      <c r="C811" s="23" t="s">
        <v>4226</v>
      </c>
      <c r="D811" s="47" t="s">
        <v>10</v>
      </c>
      <c r="E811" s="47">
        <f>VLOOKUP(M811,Revistas!$B$2:$H$64092,2,FALSE)</f>
        <v>6.6269999999999998</v>
      </c>
      <c r="F811" s="47" t="str">
        <f>VLOOKUP(M811,Revistas!$B$2:$H$64092,3,FALSE)</f>
        <v>Q1</v>
      </c>
      <c r="G811" s="47" t="str">
        <f>VLOOKUP(M811,Revistas!$B$2:$H$64092,4,FALSE)</f>
        <v>HEMATOLOGY - SCIE</v>
      </c>
      <c r="H811" s="47" t="str">
        <f>VLOOKUP(M811,Revistas!$B$2:$H$64092,5,FALSE)</f>
        <v>5 DE 70</v>
      </c>
      <c r="I811" s="47" t="str">
        <f>VLOOKUP(M811,Revistas!$B$2:$H$64092,6,FALSE)</f>
        <v>SI</v>
      </c>
      <c r="J811" s="47" t="s">
        <v>4227</v>
      </c>
      <c r="K811" s="47" t="s">
        <v>4228</v>
      </c>
      <c r="L811" s="47">
        <v>0</v>
      </c>
      <c r="M811" s="47" t="s">
        <v>4229</v>
      </c>
      <c r="N811" s="47" t="s">
        <v>99</v>
      </c>
      <c r="O811" s="47">
        <v>2016</v>
      </c>
      <c r="P811" s="47">
        <v>30</v>
      </c>
      <c r="Q811" s="47">
        <v>5</v>
      </c>
      <c r="R811" s="47">
        <v>401</v>
      </c>
      <c r="S811" s="47">
        <v>409</v>
      </c>
    </row>
    <row r="812" spans="1:51">
      <c r="A812" s="23" t="s">
        <v>4214</v>
      </c>
      <c r="B812" s="23" t="s">
        <v>4215</v>
      </c>
      <c r="C812" s="23" t="s">
        <v>4216</v>
      </c>
      <c r="D812" s="47" t="s">
        <v>10</v>
      </c>
      <c r="E812" s="47" t="str">
        <f>VLOOKUP(M812,Revistas!$B$2:$H$64092,2,FALSE)</f>
        <v>NO TIENE</v>
      </c>
      <c r="F812" s="47" t="str">
        <f>VLOOKUP(M812,Revistas!$B$2:$H$64092,3,FALSE)</f>
        <v>NO TIENE</v>
      </c>
      <c r="G812" s="47" t="str">
        <f>VLOOKUP(M812,Revistas!$B$2:$H$64092,4,FALSE)</f>
        <v>NO TIENE</v>
      </c>
      <c r="H812" s="47" t="str">
        <f>VLOOKUP(M812,Revistas!$B$2:$H$64092,5,FALSE)</f>
        <v>NO TIENE</v>
      </c>
      <c r="I812" s="47" t="str">
        <f>VLOOKUP(M812,Revistas!$B$2:$H$64092,6,FALSE)</f>
        <v>NO</v>
      </c>
      <c r="J812" s="47" t="s">
        <v>4217</v>
      </c>
      <c r="K812" s="47" t="s">
        <v>4218</v>
      </c>
      <c r="L812" s="47">
        <v>0</v>
      </c>
      <c r="M812" s="47" t="s">
        <v>4219</v>
      </c>
      <c r="N812" s="47" t="s">
        <v>75</v>
      </c>
      <c r="O812" s="47">
        <v>2016</v>
      </c>
      <c r="P812" s="47">
        <v>4</v>
      </c>
      <c r="Q812" s="47">
        <v>4</v>
      </c>
      <c r="R812" s="47">
        <v>307</v>
      </c>
      <c r="S812" s="47">
        <v>313</v>
      </c>
      <c r="U812" s="29"/>
    </row>
    <row r="813" spans="1:51">
      <c r="A813" s="23" t="s">
        <v>4265</v>
      </c>
      <c r="B813" s="23" t="s">
        <v>4266</v>
      </c>
      <c r="C813" s="23" t="s">
        <v>1151</v>
      </c>
      <c r="D813" s="47" t="s">
        <v>19</v>
      </c>
      <c r="E813" s="47">
        <f>VLOOKUP(M813,Revistas!$B$2:$H$64092,2,FALSE)</f>
        <v>2.3199999999999998</v>
      </c>
      <c r="F813" s="47" t="str">
        <f>VLOOKUP(M813,Revistas!$B$2:$H$64092,3,FALSE)</f>
        <v>Q3</v>
      </c>
      <c r="G813" s="47" t="str">
        <f>VLOOKUP(M813,Revistas!$B$2:$H$64092,4,FALSE)</f>
        <v>PERIPHERAL VASCULAR DISEASE - SCIE;</v>
      </c>
      <c r="H813" s="47" t="str">
        <f>VLOOKUP(M813,Revistas!$B$2:$H$64092,5,FALSE)</f>
        <v>38/63</v>
      </c>
      <c r="I813" s="47" t="str">
        <f>VLOOKUP(M813,Revistas!$B$2:$H$64092,6,FALSE)</f>
        <v>NO</v>
      </c>
      <c r="J813" s="47" t="s">
        <v>4267</v>
      </c>
      <c r="K813" s="47" t="s">
        <v>4223</v>
      </c>
      <c r="L813" s="47">
        <v>0</v>
      </c>
      <c r="M813" s="47" t="s">
        <v>1154</v>
      </c>
      <c r="N813" s="47" t="s">
        <v>462</v>
      </c>
      <c r="O813" s="47">
        <v>2016</v>
      </c>
      <c r="P813" s="47">
        <v>140</v>
      </c>
      <c r="Q813" s="47"/>
      <c r="R813" s="47">
        <v>41</v>
      </c>
      <c r="S813" s="47">
        <v>45</v>
      </c>
    </row>
    <row r="814" spans="1:51">
      <c r="A814" s="23" t="s">
        <v>4236</v>
      </c>
      <c r="B814" s="23" t="s">
        <v>4237</v>
      </c>
      <c r="C814" s="23" t="s">
        <v>1163</v>
      </c>
      <c r="D814" s="47" t="s">
        <v>19</v>
      </c>
      <c r="E814" s="47">
        <f>VLOOKUP(M814,Revistas!$B$2:$H$64092,2,FALSE)</f>
        <v>1.242</v>
      </c>
      <c r="F814" s="47" t="str">
        <f>VLOOKUP(M814,Revistas!$B$2:$H$64092,3,FALSE)</f>
        <v>Q4</v>
      </c>
      <c r="G814" s="47" t="str">
        <f>VLOOKUP(M814,Revistas!$B$2:$H$64092,4,FALSE)</f>
        <v>HEMATOLOGY - SCIE</v>
      </c>
      <c r="H814" s="47" t="str">
        <f>VLOOKUP(M814,Revistas!$B$2:$H$64092,5,FALSE)</f>
        <v>59/270</v>
      </c>
      <c r="I814" s="47" t="str">
        <f>VLOOKUP(M814,Revistas!$B$2:$H$64092,6,FALSE)</f>
        <v>NO</v>
      </c>
      <c r="J814" s="47" t="s">
        <v>4238</v>
      </c>
      <c r="K814" s="47" t="s">
        <v>4223</v>
      </c>
      <c r="L814" s="47">
        <v>0</v>
      </c>
      <c r="M814" s="47" t="s">
        <v>1166</v>
      </c>
      <c r="N814" s="47" t="s">
        <v>99</v>
      </c>
      <c r="O814" s="47">
        <v>2016</v>
      </c>
      <c r="P814" s="47">
        <v>27</v>
      </c>
      <c r="Q814" s="47">
        <v>6</v>
      </c>
      <c r="R814" s="47">
        <v>645</v>
      </c>
      <c r="S814" s="47">
        <v>647</v>
      </c>
    </row>
    <row r="815" spans="1:51">
      <c r="A815" s="23" t="s">
        <v>4239</v>
      </c>
      <c r="B815" s="23" t="s">
        <v>4240</v>
      </c>
      <c r="C815" s="23" t="s">
        <v>1163</v>
      </c>
      <c r="D815" s="47" t="s">
        <v>19</v>
      </c>
      <c r="E815" s="47">
        <f>VLOOKUP(M815,Revistas!$B$2:$H$64092,2,FALSE)</f>
        <v>1.242</v>
      </c>
      <c r="F815" s="47" t="str">
        <f>VLOOKUP(M815,Revistas!$B$2:$H$64092,3,FALSE)</f>
        <v>Q4</v>
      </c>
      <c r="G815" s="47" t="str">
        <f>VLOOKUP(M815,Revistas!$B$2:$H$64092,4,FALSE)</f>
        <v>HEMATOLOGY - SCIE</v>
      </c>
      <c r="H815" s="47" t="str">
        <f>VLOOKUP(M815,Revistas!$B$2:$H$64092,5,FALSE)</f>
        <v>59/270</v>
      </c>
      <c r="I815" s="47" t="str">
        <f>VLOOKUP(M815,Revistas!$B$2:$H$64092,6,FALSE)</f>
        <v>NO</v>
      </c>
      <c r="J815" s="47" t="s">
        <v>4241</v>
      </c>
      <c r="K815" s="47" t="s">
        <v>4223</v>
      </c>
      <c r="L815" s="47">
        <v>1</v>
      </c>
      <c r="M815" s="47" t="s">
        <v>1166</v>
      </c>
      <c r="N815" s="47" t="s">
        <v>99</v>
      </c>
      <c r="O815" s="47">
        <v>2016</v>
      </c>
      <c r="P815" s="47">
        <v>27</v>
      </c>
      <c r="Q815" s="47">
        <v>6</v>
      </c>
      <c r="R815" s="47">
        <v>660</v>
      </c>
      <c r="S815" s="47">
        <v>666</v>
      </c>
    </row>
    <row r="816" spans="1:51">
      <c r="A816" s="23" t="s">
        <v>4245</v>
      </c>
      <c r="B816" s="23" t="s">
        <v>4246</v>
      </c>
      <c r="C816" s="23" t="s">
        <v>1169</v>
      </c>
      <c r="D816" s="47" t="s">
        <v>215</v>
      </c>
      <c r="E816" s="47">
        <f>VLOOKUP(M816,Revistas!$B$2:$H$64092,2,FALSE)</f>
        <v>2.673</v>
      </c>
      <c r="F816" s="47" t="str">
        <f>VLOOKUP(M816,Revistas!$B$2:$H$64092,3,FALSE)</f>
        <v>Q2</v>
      </c>
      <c r="G816" s="47" t="str">
        <f>VLOOKUP(M816,Revistas!$B$2:$H$64092,4,FALSE)</f>
        <v>HEMATOLOGY - SCIE</v>
      </c>
      <c r="H816" s="47" t="str">
        <f>VLOOKUP(M816,Revistas!$B$2:$H$64092,5,FALSE)</f>
        <v>35/70</v>
      </c>
      <c r="I816" s="47" t="str">
        <f>VLOOKUP(M816,Revistas!$B$2:$H$64092,6,FALSE)</f>
        <v>NO</v>
      </c>
      <c r="J816" s="47" t="s">
        <v>4247</v>
      </c>
      <c r="K816" s="47" t="s">
        <v>4223</v>
      </c>
      <c r="L816" s="47">
        <v>0</v>
      </c>
      <c r="M816" s="47" t="s">
        <v>1172</v>
      </c>
      <c r="N816" s="47" t="s">
        <v>153</v>
      </c>
      <c r="O816" s="47">
        <v>2016</v>
      </c>
      <c r="P816" s="47">
        <v>22</v>
      </c>
      <c r="Q816" s="47">
        <v>4</v>
      </c>
      <c r="R816" s="47" t="s">
        <v>4248</v>
      </c>
      <c r="S816" s="47" t="s">
        <v>4249</v>
      </c>
    </row>
    <row r="817" spans="1:57">
      <c r="A817" s="23" t="s">
        <v>880</v>
      </c>
      <c r="B817" s="23" t="s">
        <v>881</v>
      </c>
      <c r="C817" s="23" t="s">
        <v>551</v>
      </c>
      <c r="D817" s="47" t="s">
        <v>19</v>
      </c>
      <c r="E817" s="47">
        <f>VLOOKUP(M817,Revistas!$B$2:$H$64092,2,FALSE)</f>
        <v>4.6379999999999999</v>
      </c>
      <c r="F817" s="47" t="str">
        <f>VLOOKUP(M817,Revistas!$B$2:$H$64092,3,FALSE)</f>
        <v>Q1</v>
      </c>
      <c r="G817" s="47" t="str">
        <f>VLOOKUP(M817,Revistas!$B$2:$H$64092,4,FALSE)</f>
        <v>CARDIAC &amp; CARDIOVASCULAR SYSTEMS - SCIE</v>
      </c>
      <c r="H817" s="47" t="str">
        <f>VLOOKUP(M817,Revistas!$B$2:$H$64092,5,FALSE)</f>
        <v>20/124</v>
      </c>
      <c r="I817" s="47" t="str">
        <f>VLOOKUP(M817,Revistas!$B$2:$H$64092,6,FALSE)</f>
        <v>NO</v>
      </c>
      <c r="J817" s="47" t="s">
        <v>882</v>
      </c>
      <c r="K817" s="47" t="s">
        <v>883</v>
      </c>
      <c r="L817" s="47">
        <v>0</v>
      </c>
      <c r="M817" s="47" t="s">
        <v>554</v>
      </c>
      <c r="N817" s="47" t="s">
        <v>884</v>
      </c>
      <c r="O817" s="47">
        <v>2016</v>
      </c>
      <c r="P817" s="47">
        <v>224</v>
      </c>
      <c r="Q817" s="47"/>
      <c r="R817" s="47">
        <v>125</v>
      </c>
      <c r="S817" s="47">
        <v>131</v>
      </c>
    </row>
    <row r="818" spans="1:57">
      <c r="A818" s="23" t="s">
        <v>3205</v>
      </c>
      <c r="B818" s="23" t="s">
        <v>3206</v>
      </c>
      <c r="C818" s="23" t="s">
        <v>3207</v>
      </c>
      <c r="D818" s="47" t="s">
        <v>10</v>
      </c>
      <c r="E818" s="47">
        <f>VLOOKUP(M818,Revistas!$B$2:$H$64092,2,FALSE)</f>
        <v>0.96399999999999997</v>
      </c>
      <c r="F818" s="47" t="str">
        <f>VLOOKUP(M818,Revistas!$B$2:$H$64092,3,FALSE)</f>
        <v>Q4</v>
      </c>
      <c r="G818" s="47" t="str">
        <f>VLOOKUP(M818,Revistas!$B$2:$H$64092,4,FALSE)</f>
        <v>UROLOGY &amp; NEPHROLOGY - SCIE</v>
      </c>
      <c r="H818" s="47" t="str">
        <f>VLOOKUP(M818,Revistas!$B$2:$H$64092,5,FALSE)</f>
        <v>63/77</v>
      </c>
      <c r="I818" s="47" t="str">
        <f>VLOOKUP(M818,Revistas!$B$2:$H$64092,6,FALSE)</f>
        <v>NO</v>
      </c>
      <c r="J818" s="47" t="s">
        <v>3208</v>
      </c>
      <c r="K818" s="47" t="s">
        <v>3209</v>
      </c>
      <c r="L818" s="47">
        <v>0</v>
      </c>
      <c r="M818" s="47" t="s">
        <v>3210</v>
      </c>
      <c r="N818" s="47" t="s">
        <v>99</v>
      </c>
      <c r="O818" s="47">
        <v>2016</v>
      </c>
      <c r="P818" s="47">
        <v>40</v>
      </c>
      <c r="Q818" s="47">
        <v>7</v>
      </c>
      <c r="R818" s="47">
        <v>417</v>
      </c>
      <c r="S818" s="47">
        <v>423</v>
      </c>
    </row>
    <row r="819" spans="1:57">
      <c r="A819" s="23" t="s">
        <v>7551</v>
      </c>
      <c r="B819" s="23" t="s">
        <v>7552</v>
      </c>
      <c r="C819" s="23" t="s">
        <v>1976</v>
      </c>
      <c r="D819" s="47" t="s">
        <v>19</v>
      </c>
      <c r="E819" s="47">
        <f>VLOOKUP(M819,Revistas!$B$2:$H$64092,2,FALSE)</f>
        <v>1.544</v>
      </c>
      <c r="F819" s="47" t="str">
        <f>VLOOKUP(M819,Revistas!$B$2:$H$64092,3,FALSE)</f>
        <v>Q2</v>
      </c>
      <c r="G819" s="47" t="str">
        <f>VLOOKUP(M819,Revistas!$B$2:$H$64092,4,FALSE)</f>
        <v>ACOUSTICS - SCIE;</v>
      </c>
      <c r="H819" s="47" t="str">
        <f>VLOOKUP(M819,Revistas!$B$2:$H$64092,5,FALSE)</f>
        <v>32/12</v>
      </c>
      <c r="I819" s="47" t="str">
        <f>VLOOKUP(M819,Revistas!$B$2:$H$64092,6,FALSE)</f>
        <v>NO</v>
      </c>
      <c r="J819" s="47" t="s">
        <v>7553</v>
      </c>
      <c r="K819" s="47" t="s">
        <v>7554</v>
      </c>
      <c r="L819" s="47">
        <v>1</v>
      </c>
      <c r="M819" s="47" t="s">
        <v>1979</v>
      </c>
      <c r="N819" s="48">
        <v>37043</v>
      </c>
      <c r="O819" s="47">
        <v>2016</v>
      </c>
      <c r="P819" s="47">
        <v>35</v>
      </c>
      <c r="Q819" s="47">
        <v>6</v>
      </c>
      <c r="R819" s="47">
        <v>1149</v>
      </c>
      <c r="S819" s="47">
        <v>1157</v>
      </c>
    </row>
    <row r="820" spans="1:57">
      <c r="A820" s="23" t="s">
        <v>2004</v>
      </c>
      <c r="B820" s="23" t="s">
        <v>2005</v>
      </c>
      <c r="C820" s="23" t="s">
        <v>2006</v>
      </c>
      <c r="D820" s="47" t="s">
        <v>10</v>
      </c>
      <c r="E820" s="47" t="str">
        <f>VLOOKUP(M820,Revistas!$B$2:$H$64092,2,FALSE)</f>
        <v>NO TIENE</v>
      </c>
      <c r="F820" s="47" t="str">
        <f>VLOOKUP(M820,Revistas!$B$2:$H$64092,3,FALSE)</f>
        <v>NO TIENE</v>
      </c>
      <c r="G820" s="47" t="str">
        <f>VLOOKUP(M820,Revistas!$B$2:$H$64092,4,FALSE)</f>
        <v>NO TIENE</v>
      </c>
      <c r="H820" s="47" t="str">
        <f>VLOOKUP(M820,Revistas!$B$2:$H$64092,5,FALSE)</f>
        <v>NO TIENE</v>
      </c>
      <c r="I820" s="47" t="str">
        <f>VLOOKUP(M820,Revistas!$B$2:$H$64092,6,FALSE)</f>
        <v>NO</v>
      </c>
      <c r="J820" s="47" t="s">
        <v>2007</v>
      </c>
      <c r="K820" s="47" t="s">
        <v>2008</v>
      </c>
      <c r="L820" s="47">
        <v>0</v>
      </c>
      <c r="M820" s="47" t="s">
        <v>2009</v>
      </c>
      <c r="N820" s="47" t="s">
        <v>206</v>
      </c>
      <c r="O820" s="47">
        <v>2016</v>
      </c>
      <c r="P820" s="47">
        <v>107</v>
      </c>
      <c r="Q820" s="47">
        <v>4</v>
      </c>
      <c r="R820" s="47">
        <v>284</v>
      </c>
      <c r="S820" s="47">
        <v>293</v>
      </c>
    </row>
    <row r="821" spans="1:57">
      <c r="A821" s="23" t="s">
        <v>1368</v>
      </c>
      <c r="B821" s="23" t="s">
        <v>1369</v>
      </c>
      <c r="C821" s="23" t="s">
        <v>906</v>
      </c>
      <c r="D821" s="47" t="s">
        <v>19</v>
      </c>
      <c r="E821" s="47">
        <f>VLOOKUP(M821,Revistas!$B$2:$H$64092,2,FALSE)</f>
        <v>5.0620000000000003</v>
      </c>
      <c r="F821" s="47" t="str">
        <f>VLOOKUP(M821,Revistas!$B$2:$H$64092,3,FALSE)</f>
        <v>Q1</v>
      </c>
      <c r="G821" s="47" t="str">
        <f>VLOOKUP(M821,Revistas!$B$2:$H$64092,4,FALSE)</f>
        <v>PERIPHERAL VASCULAR DISEASE - SCIE</v>
      </c>
      <c r="H821" s="47" t="str">
        <f>VLOOKUP(M821,Revistas!$B$2:$H$64092,5,FALSE)</f>
        <v>63 DE 9</v>
      </c>
      <c r="I821" s="47" t="str">
        <f>VLOOKUP(M821,Revistas!$B$2:$H$64092,6,FALSE)</f>
        <v>NO</v>
      </c>
      <c r="J821" s="47" t="s">
        <v>1370</v>
      </c>
      <c r="K821" s="47" t="s">
        <v>1371</v>
      </c>
      <c r="L821" s="47">
        <v>1</v>
      </c>
      <c r="M821" s="47" t="s">
        <v>909</v>
      </c>
      <c r="N821" s="47" t="s">
        <v>206</v>
      </c>
      <c r="O821" s="47">
        <v>2016</v>
      </c>
      <c r="P821" s="47">
        <v>34</v>
      </c>
      <c r="Q821" s="47">
        <v>5</v>
      </c>
      <c r="R821" s="47">
        <v>869</v>
      </c>
      <c r="S821" s="47">
        <v>876</v>
      </c>
    </row>
    <row r="822" spans="1:57">
      <c r="A822" s="23" t="s">
        <v>2550</v>
      </c>
      <c r="B822" s="23" t="s">
        <v>2551</v>
      </c>
      <c r="C822" s="23" t="s">
        <v>927</v>
      </c>
      <c r="D822" s="47" t="s">
        <v>19</v>
      </c>
      <c r="E822" s="47">
        <f>VLOOKUP(M822,Revistas!$B$2:$H$64092,2,FALSE)</f>
        <v>1.647</v>
      </c>
      <c r="F822" s="47" t="str">
        <f>VLOOKUP(M822,Revistas!$B$2:$H$64092,3,FALSE)</f>
        <v>Q2</v>
      </c>
      <c r="G822" s="47" t="str">
        <f>VLOOKUP(M822,Revistas!$B$2:$H$64092,4,FALSE)</f>
        <v>PEDIATRICS - SCIE</v>
      </c>
      <c r="H822" s="47" t="str">
        <f>VLOOKUP(M822,Revistas!$B$2:$H$64092,5,FALSE)</f>
        <v>53/120</v>
      </c>
      <c r="I822" s="47" t="str">
        <f>VLOOKUP(M822,Revistas!$B$2:$H$64092,6,FALSE)</f>
        <v>NO</v>
      </c>
      <c r="J822" s="47" t="s">
        <v>2552</v>
      </c>
      <c r="K822" s="47" t="s">
        <v>2553</v>
      </c>
      <c r="L822" s="47">
        <v>0</v>
      </c>
      <c r="M822" s="47" t="s">
        <v>930</v>
      </c>
      <c r="N822" s="47" t="s">
        <v>393</v>
      </c>
      <c r="O822" s="47">
        <v>2016</v>
      </c>
      <c r="P822" s="47">
        <v>105</v>
      </c>
      <c r="Q822" s="47">
        <v>12</v>
      </c>
      <c r="R822" s="47" t="s">
        <v>7191</v>
      </c>
      <c r="S822" s="47" t="s">
        <v>7192</v>
      </c>
    </row>
    <row r="823" spans="1:57">
      <c r="A823" s="23" t="s">
        <v>1835</v>
      </c>
      <c r="B823" s="23" t="s">
        <v>1836</v>
      </c>
      <c r="C823" s="23" t="s">
        <v>1831</v>
      </c>
      <c r="D823" s="47" t="s">
        <v>458</v>
      </c>
      <c r="E823" s="47">
        <f>VLOOKUP(M823,Revistas!$B$2:$H$64092,2,FALSE)</f>
        <v>4.6059999999999999</v>
      </c>
      <c r="F823" s="47" t="str">
        <f>VLOOKUP(M823,Revistas!$B$2:$H$64092,3,FALSE)</f>
        <v>Q1</v>
      </c>
      <c r="G823" s="47" t="str">
        <f>VLOOKUP(M823,Revistas!$B$2:$H$64092,4,FALSE)</f>
        <v>VIROLOGY - SCIE</v>
      </c>
      <c r="H823" s="47" t="str">
        <f>VLOOKUP(M823,Revistas!$B$2:$H$64092,5,FALSE)</f>
        <v>33/5</v>
      </c>
      <c r="I823" s="47" t="str">
        <f>VLOOKUP(M823,Revistas!$B$2:$H$64092,6,FALSE)</f>
        <v>NO</v>
      </c>
      <c r="J823" s="47" t="s">
        <v>1837</v>
      </c>
      <c r="K823" s="47" t="s">
        <v>1838</v>
      </c>
      <c r="L823" s="47">
        <v>0</v>
      </c>
      <c r="M823" s="47" t="s">
        <v>1834</v>
      </c>
      <c r="N823" s="47" t="s">
        <v>393</v>
      </c>
      <c r="O823" s="47">
        <v>2016</v>
      </c>
      <c r="P823" s="47">
        <v>90</v>
      </c>
      <c r="Q823" s="47">
        <v>24</v>
      </c>
      <c r="R823" s="47">
        <v>11281</v>
      </c>
      <c r="S823" s="47">
        <v>11281</v>
      </c>
    </row>
    <row r="824" spans="1:57">
      <c r="A824" s="23" t="s">
        <v>2312</v>
      </c>
      <c r="B824" s="23" t="s">
        <v>2313</v>
      </c>
      <c r="C824" s="23" t="s">
        <v>2314</v>
      </c>
      <c r="D824" s="47" t="s">
        <v>10</v>
      </c>
      <c r="E824" s="47">
        <f>VLOOKUP(M824,Revistas!$B$2:$H$64092,2,FALSE)</f>
        <v>1.0249999999999999</v>
      </c>
      <c r="F824" s="47" t="str">
        <f>VLOOKUP(M824,Revistas!$B$2:$H$64092,3,FALSE)</f>
        <v>Q3</v>
      </c>
      <c r="G824" s="47" t="str">
        <f>VLOOKUP(M824,Revistas!$B$2:$H$64092,4,FALSE)</f>
        <v>PEDIATRICS - SCIE</v>
      </c>
      <c r="H824" s="47" t="str">
        <f>VLOOKUP(M824,Revistas!$B$2:$H$64092,5,FALSE)</f>
        <v>88/120</v>
      </c>
      <c r="I824" s="47" t="str">
        <f>VLOOKUP(M824,Revistas!$B$2:$H$64092,6,FALSE)</f>
        <v>NO</v>
      </c>
      <c r="J824" s="47" t="s">
        <v>2315</v>
      </c>
      <c r="K824" s="47" t="s">
        <v>2316</v>
      </c>
      <c r="L824" s="47">
        <v>1</v>
      </c>
      <c r="M824" s="47" t="s">
        <v>2317</v>
      </c>
      <c r="N824" s="47" t="s">
        <v>240</v>
      </c>
      <c r="O824" s="47">
        <v>2016</v>
      </c>
      <c r="P824" s="47">
        <v>12</v>
      </c>
      <c r="Q824" s="47">
        <v>1</v>
      </c>
      <c r="R824" s="47">
        <v>28</v>
      </c>
      <c r="S824" s="47">
        <v>34</v>
      </c>
      <c r="T824" s="29"/>
      <c r="U824" s="29"/>
      <c r="V824" s="29"/>
      <c r="W824" s="29"/>
      <c r="X824" s="29"/>
      <c r="Y824" s="29"/>
      <c r="Z824" s="29"/>
      <c r="AA824" s="29"/>
      <c r="AB824" s="29"/>
      <c r="AC824" s="29"/>
      <c r="AD824" s="29"/>
      <c r="AE824" s="29"/>
      <c r="AF824" s="29"/>
      <c r="AG824" s="29"/>
      <c r="AH824" s="29"/>
      <c r="AI824" s="29"/>
      <c r="AJ824" s="29"/>
      <c r="AK824" s="29"/>
      <c r="AL824" s="29"/>
      <c r="AM824" s="29"/>
      <c r="AN824" s="29"/>
      <c r="AO824" s="29"/>
      <c r="AP824" s="29"/>
      <c r="AQ824" s="29"/>
      <c r="AR824" s="29"/>
      <c r="AS824" s="29"/>
      <c r="AT824" s="29"/>
      <c r="AU824" s="29"/>
      <c r="AV824" s="29"/>
      <c r="AW824" s="29"/>
      <c r="AX824" s="29"/>
      <c r="AY824" s="29"/>
    </row>
    <row r="825" spans="1:57">
      <c r="A825" s="23" t="s">
        <v>1873</v>
      </c>
      <c r="B825" s="23" t="s">
        <v>1874</v>
      </c>
      <c r="C825" s="23" t="s">
        <v>1875</v>
      </c>
      <c r="D825" s="47" t="s">
        <v>19</v>
      </c>
      <c r="E825" s="47">
        <f>VLOOKUP(M825,Revistas!$B$2:$H$64092,2,FALSE)</f>
        <v>2.73</v>
      </c>
      <c r="F825" s="47" t="str">
        <f>VLOOKUP(M825,Revistas!$B$2:$H$64092,3,FALSE)</f>
        <v>Q2</v>
      </c>
      <c r="G825" s="47" t="str">
        <f>VLOOKUP(M825,Revistas!$B$2:$H$64092,4,FALSE)</f>
        <v>PHARMACOLOGY &amp; PHARMACY - SCIE</v>
      </c>
      <c r="H825" s="47" t="str">
        <f>VLOOKUP(M825,Revistas!$B$2:$H$64092,5,FALSE)</f>
        <v>92/255</v>
      </c>
      <c r="I825" s="47" t="str">
        <f>VLOOKUP(M825,Revistas!$B$2:$H$64092,6,FALSE)</f>
        <v>NO</v>
      </c>
      <c r="J825" s="47" t="s">
        <v>1876</v>
      </c>
      <c r="K825" s="47" t="s">
        <v>1877</v>
      </c>
      <c r="L825" s="47">
        <v>0</v>
      </c>
      <c r="M825" s="47" t="s">
        <v>1878</v>
      </c>
      <c r="N825" s="48">
        <v>38534</v>
      </c>
      <c r="O825" s="47">
        <v>2016</v>
      </c>
      <c r="P825" s="47">
        <v>782</v>
      </c>
      <c r="Q825" s="47"/>
      <c r="R825" s="47">
        <v>98</v>
      </c>
      <c r="S825" s="47">
        <v>106</v>
      </c>
      <c r="AV825" s="22"/>
    </row>
    <row r="826" spans="1:57">
      <c r="A826" s="23" t="s">
        <v>7584</v>
      </c>
      <c r="B826" s="23" t="s">
        <v>7585</v>
      </c>
      <c r="C826" s="23" t="s">
        <v>6491</v>
      </c>
      <c r="D826" s="47" t="s">
        <v>19</v>
      </c>
      <c r="E826" s="47">
        <f>VLOOKUP(M826,Revistas!$B$2:$H$64092,2,FALSE)</f>
        <v>38.137999999999998</v>
      </c>
      <c r="F826" s="47" t="str">
        <f>VLOOKUP(M826,Revistas!$B$2:$H$64092,3,FALSE)</f>
        <v>Q1</v>
      </c>
      <c r="G826" s="47" t="str">
        <f>VLOOKUP(M826,Revistas!$B$2:$H$64092,4,FALSE)</f>
        <v>MULTIDISCIPLINARY SCIENCES - SCIE</v>
      </c>
      <c r="H826" s="47" t="str">
        <f>VLOOKUP(M826,Revistas!$B$2:$H$64092,5,FALSE)</f>
        <v>63/1</v>
      </c>
      <c r="I826" s="47" t="str">
        <f>VLOOKUP(M826,Revistas!$B$2:$H$64092,6,FALSE)</f>
        <v>SI</v>
      </c>
      <c r="J826" s="47" t="s">
        <v>7586</v>
      </c>
      <c r="K826" s="47" t="s">
        <v>7587</v>
      </c>
      <c r="L826" s="47">
        <v>5</v>
      </c>
      <c r="M826" s="47" t="s">
        <v>6492</v>
      </c>
      <c r="N826" s="48">
        <v>38473</v>
      </c>
      <c r="O826" s="47">
        <v>2016</v>
      </c>
      <c r="P826" s="47">
        <v>533</v>
      </c>
      <c r="Q826" s="47">
        <v>7601</v>
      </c>
      <c r="R826" s="47">
        <v>100</v>
      </c>
      <c r="S826" s="47" t="s">
        <v>1024</v>
      </c>
    </row>
    <row r="827" spans="1:57">
      <c r="A827" s="23" t="s">
        <v>2437</v>
      </c>
      <c r="B827" s="23" t="s">
        <v>2438</v>
      </c>
      <c r="C827" s="23" t="s">
        <v>408</v>
      </c>
      <c r="D827" s="47" t="s">
        <v>19</v>
      </c>
      <c r="E827" s="47">
        <f>VLOOKUP(M827,Revistas!$B$2:$H$64092,2,FALSE)</f>
        <v>4.3159999999999998</v>
      </c>
      <c r="F827" s="47" t="str">
        <f>VLOOKUP(M827,Revistas!$B$2:$H$64092,3,FALSE)</f>
        <v>Q1</v>
      </c>
      <c r="G827" s="47" t="str">
        <f>VLOOKUP(M827,Revistas!$B$2:$H$64092,4,FALSE)</f>
        <v>PATHOLOGY - SCIE;</v>
      </c>
      <c r="H827" s="47" t="str">
        <f>VLOOKUP(M827,Revistas!$B$2:$H$64092,5,FALSE)</f>
        <v>79/10</v>
      </c>
      <c r="I827" s="47" t="str">
        <f>VLOOKUP(M827,Revistas!$B$2:$H$64092,6,FALSE)</f>
        <v>NO</v>
      </c>
      <c r="J827" s="47" t="s">
        <v>2439</v>
      </c>
      <c r="K827" s="47" t="s">
        <v>2440</v>
      </c>
      <c r="L827" s="47">
        <v>1</v>
      </c>
      <c r="M827" s="47" t="s">
        <v>411</v>
      </c>
      <c r="N827" s="48">
        <v>37043</v>
      </c>
      <c r="O827" s="47">
        <v>2016</v>
      </c>
      <c r="P827" s="47">
        <v>9</v>
      </c>
      <c r="Q827" s="47">
        <v>6</v>
      </c>
      <c r="R827" s="47">
        <v>633</v>
      </c>
      <c r="S827" s="47">
        <v>645</v>
      </c>
      <c r="T827" s="29"/>
    </row>
    <row r="828" spans="1:57">
      <c r="A828" s="23" t="s">
        <v>2457</v>
      </c>
      <c r="B828" s="23" t="s">
        <v>2458</v>
      </c>
      <c r="C828" s="23" t="s">
        <v>1323</v>
      </c>
      <c r="D828" s="47" t="s">
        <v>103</v>
      </c>
      <c r="E828" s="47">
        <f>VLOOKUP(M828,Revistas!$B$2:$H$64092,2,FALSE)</f>
        <v>4.085</v>
      </c>
      <c r="F828" s="47" t="str">
        <f>VLOOKUP(M828,Revistas!$B$2:$H$64092,3,FALSE)</f>
        <v>Q1</v>
      </c>
      <c r="G828" s="47" t="str">
        <f>VLOOKUP(M828,Revistas!$B$2:$H$64092,4,FALSE)</f>
        <v>UROLOGY &amp; NEPHROLOGY - SCIE;</v>
      </c>
      <c r="H828" s="47" t="str">
        <f>VLOOKUP(M828,Revistas!$B$2:$H$64092,5,FALSE)</f>
        <v>77/11</v>
      </c>
      <c r="I828" s="47" t="str">
        <f>VLOOKUP(M828,Revistas!$B$2:$H$64092,6,FALSE)</f>
        <v>NO</v>
      </c>
      <c r="J828" s="47" t="s">
        <v>2459</v>
      </c>
      <c r="K828" s="47"/>
      <c r="L828" s="47">
        <v>0</v>
      </c>
      <c r="M828" s="47" t="s">
        <v>1325</v>
      </c>
      <c r="N828" s="47" t="s">
        <v>206</v>
      </c>
      <c r="O828" s="47">
        <v>2016</v>
      </c>
      <c r="P828" s="47">
        <v>31</v>
      </c>
      <c r="Q828" s="47"/>
      <c r="R828" s="47">
        <v>143</v>
      </c>
      <c r="S828" s="47">
        <v>143</v>
      </c>
      <c r="T828" s="29"/>
    </row>
    <row r="829" spans="1:57">
      <c r="A829" s="23" t="s">
        <v>2368</v>
      </c>
      <c r="B829" s="23" t="s">
        <v>2369</v>
      </c>
      <c r="C829" s="23" t="s">
        <v>2370</v>
      </c>
      <c r="D829" s="47" t="s">
        <v>10</v>
      </c>
      <c r="E829" s="47">
        <f>VLOOKUP(M829,Revistas!$B$2:$H$64092,2,FALSE)</f>
        <v>3.39</v>
      </c>
      <c r="F829" s="47" t="str">
        <f>VLOOKUP(M829,Revistas!$B$2:$H$64092,3,FALSE)</f>
        <v>Q1</v>
      </c>
      <c r="G829" s="47" t="str">
        <f>VLOOKUP(M829,Revistas!$B$2:$H$64092,4,FALSE)</f>
        <v>UROLOGY &amp; NEPHROLOGY - SCIE;</v>
      </c>
      <c r="H829" s="47" t="str">
        <f>VLOOKUP(M829,Revistas!$B$2:$H$64092,5,FALSE)</f>
        <v>15/77</v>
      </c>
      <c r="I829" s="47" t="str">
        <f>VLOOKUP(M829,Revistas!$B$2:$H$64092,6,FALSE)</f>
        <v>NO</v>
      </c>
      <c r="J829" s="47" t="s">
        <v>2371</v>
      </c>
      <c r="K829" s="47" t="s">
        <v>2372</v>
      </c>
      <c r="L829" s="47">
        <v>0</v>
      </c>
      <c r="M829" s="47" t="s">
        <v>2373</v>
      </c>
      <c r="N829" s="47" t="s">
        <v>884</v>
      </c>
      <c r="O829" s="47">
        <v>2016</v>
      </c>
      <c r="P829" s="47">
        <v>311</v>
      </c>
      <c r="Q829" s="47">
        <v>6</v>
      </c>
      <c r="R829" s="47" t="s">
        <v>2374</v>
      </c>
      <c r="S829" s="47" t="s">
        <v>2375</v>
      </c>
      <c r="T829" s="29"/>
    </row>
    <row r="830" spans="1:57">
      <c r="A830" s="23" t="s">
        <v>2513</v>
      </c>
      <c r="B830" s="23" t="s">
        <v>2514</v>
      </c>
      <c r="C830" s="23" t="s">
        <v>2423</v>
      </c>
      <c r="D830" s="47" t="s">
        <v>19</v>
      </c>
      <c r="E830" s="47">
        <f>VLOOKUP(M830,Revistas!$B$2:$H$64092,2,FALSE)</f>
        <v>7.6829999999999998</v>
      </c>
      <c r="F830" s="47" t="str">
        <f>VLOOKUP(M830,Revistas!$B$2:$H$64092,3,FALSE)</f>
        <v>Q1</v>
      </c>
      <c r="G830" s="47" t="str">
        <f>VLOOKUP(M830,Revistas!$B$2:$H$64092,4,FALSE)</f>
        <v>UROLOGY &amp; NEPHROLOGY - SCIE</v>
      </c>
      <c r="H830" s="47" t="str">
        <f>VLOOKUP(M830,Revistas!$B$2:$H$64092,5,FALSE)</f>
        <v>77/4</v>
      </c>
      <c r="I830" s="47" t="str">
        <f>VLOOKUP(M830,Revistas!$B$2:$H$64092,6,FALSE)</f>
        <v>SI</v>
      </c>
      <c r="J830" s="47" t="s">
        <v>2515</v>
      </c>
      <c r="K830" s="47" t="s">
        <v>2516</v>
      </c>
      <c r="L830" s="47">
        <v>2</v>
      </c>
      <c r="M830" s="47" t="s">
        <v>2426</v>
      </c>
      <c r="N830" s="47" t="s">
        <v>240</v>
      </c>
      <c r="O830" s="47">
        <v>2016</v>
      </c>
      <c r="P830" s="47">
        <v>89</v>
      </c>
      <c r="Q830" s="47">
        <v>2</v>
      </c>
      <c r="R830" s="47">
        <v>399</v>
      </c>
      <c r="S830" s="47">
        <v>410</v>
      </c>
      <c r="T830" s="29"/>
    </row>
    <row r="831" spans="1:57">
      <c r="A831" s="23" t="s">
        <v>1714</v>
      </c>
      <c r="B831" s="23" t="s">
        <v>1715</v>
      </c>
      <c r="C831" s="23" t="s">
        <v>1716</v>
      </c>
      <c r="D831" s="47" t="s">
        <v>19</v>
      </c>
      <c r="E831" s="47">
        <f>VLOOKUP(M831,Revistas!$B$2:$H$64092,2,FALSE)</f>
        <v>12.384</v>
      </c>
      <c r="F831" s="47" t="str">
        <f>VLOOKUP(M831,Revistas!$B$2:$H$64092,3,FALSE)</f>
        <v>Q1</v>
      </c>
      <c r="G831" s="47" t="str">
        <f>VLOOKUP(M831,Revistas!$B$2:$H$64092,4,FALSE)</f>
        <v>RHEUMATOLOGY - SCIE</v>
      </c>
      <c r="H831" s="47" t="str">
        <f>VLOOKUP(M831,Revistas!$B$2:$H$64092,5,FALSE)</f>
        <v>32/1</v>
      </c>
      <c r="I831" s="47" t="str">
        <f>VLOOKUP(M831,Revistas!$B$2:$H$64092,6,FALSE)</f>
        <v>SI</v>
      </c>
      <c r="J831" s="47" t="s">
        <v>1717</v>
      </c>
      <c r="K831" s="47" t="s">
        <v>1718</v>
      </c>
      <c r="L831" s="47">
        <v>3</v>
      </c>
      <c r="M831" s="47" t="s">
        <v>1719</v>
      </c>
      <c r="N831" s="47" t="s">
        <v>99</v>
      </c>
      <c r="O831" s="47">
        <v>2016</v>
      </c>
      <c r="P831" s="47">
        <v>75</v>
      </c>
      <c r="Q831" s="47">
        <v>9</v>
      </c>
      <c r="R831" s="47">
        <v>1693</v>
      </c>
      <c r="S831" s="47">
        <v>1696</v>
      </c>
      <c r="T831" s="29"/>
      <c r="AZ831" s="29"/>
      <c r="BA831" s="29"/>
      <c r="BB831" s="29"/>
      <c r="BC831" s="29"/>
      <c r="BD831" s="29"/>
      <c r="BE831" s="29"/>
    </row>
    <row r="832" spans="1:57" s="29" customFormat="1">
      <c r="A832" s="23" t="s">
        <v>941</v>
      </c>
      <c r="B832" s="23" t="s">
        <v>942</v>
      </c>
      <c r="C832" s="23" t="s">
        <v>943</v>
      </c>
      <c r="D832" s="47" t="s">
        <v>19</v>
      </c>
      <c r="E832" s="47">
        <f>VLOOKUP(M832,Revistas!$B$2:$H$64092,2,FALSE)</f>
        <v>8.9339999999999993</v>
      </c>
      <c r="F832" s="47" t="str">
        <f>VLOOKUP(M832,Revistas!$B$2:$H$64092,3,FALSE)</f>
        <v>Q1</v>
      </c>
      <c r="G832" s="47" t="str">
        <f>VLOOKUP(M832,Revistas!$B$2:$H$64092,4,FALSE)</f>
        <v>ENDOCRINOLOGY &amp; METABOLISM - SCIE</v>
      </c>
      <c r="H832" s="47" t="str">
        <f>VLOOKUP(M832,Revistas!$B$2:$H$64092,5,FALSE)</f>
        <v>7/133</v>
      </c>
      <c r="I832" s="47" t="str">
        <f>VLOOKUP(M832,Revistas!$B$2:$H$64092,6,FALSE)</f>
        <v>SI</v>
      </c>
      <c r="J832" s="47" t="s">
        <v>944</v>
      </c>
      <c r="K832" s="47" t="s">
        <v>945</v>
      </c>
      <c r="L832" s="47">
        <v>0</v>
      </c>
      <c r="M832" s="47" t="s">
        <v>946</v>
      </c>
      <c r="N832" s="47" t="s">
        <v>75</v>
      </c>
      <c r="O832" s="47">
        <v>2016</v>
      </c>
      <c r="P832" s="47">
        <v>39</v>
      </c>
      <c r="Q832" s="47">
        <v>10</v>
      </c>
      <c r="R832" s="47">
        <v>1729</v>
      </c>
      <c r="S832" s="47">
        <v>1737</v>
      </c>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row>
    <row r="833" spans="1:57" s="29" customFormat="1">
      <c r="A833" s="23" t="s">
        <v>4007</v>
      </c>
      <c r="B833" s="23" t="s">
        <v>4008</v>
      </c>
      <c r="C833" s="23" t="s">
        <v>4009</v>
      </c>
      <c r="D833" s="47" t="s">
        <v>19</v>
      </c>
      <c r="E833" s="47">
        <f>VLOOKUP(M833,Revistas!$B$2:$H$64092,2,FALSE)</f>
        <v>3.827</v>
      </c>
      <c r="F833" s="47" t="str">
        <f>VLOOKUP(M833,Revistas!$B$2:$H$64092,3,FALSE)</f>
        <v>Q1</v>
      </c>
      <c r="G833" s="47" t="str">
        <f>VLOOKUP(M833,Revistas!$B$2:$H$64092,4,FALSE)</f>
        <v>ANESTHESIOLOGY - SCIE</v>
      </c>
      <c r="H833" s="47" t="str">
        <f>VLOOKUP(M833,Revistas!$B$2:$H$64092,5,FALSE)</f>
        <v>4 de 31</v>
      </c>
      <c r="I833" s="47" t="str">
        <f>VLOOKUP(M833,Revistas!$B$2:$H$64092,6,FALSE)</f>
        <v>NO</v>
      </c>
      <c r="J833" s="47" t="s">
        <v>4010</v>
      </c>
      <c r="K833" s="47" t="s">
        <v>4011</v>
      </c>
      <c r="L833" s="47">
        <v>1</v>
      </c>
      <c r="M833" s="47" t="s">
        <v>4012</v>
      </c>
      <c r="N833" s="47" t="s">
        <v>206</v>
      </c>
      <c r="O833" s="47">
        <v>2016</v>
      </c>
      <c r="P833" s="47">
        <v>122</v>
      </c>
      <c r="Q833" s="47">
        <v>5</v>
      </c>
      <c r="R833" s="47">
        <v>1370</v>
      </c>
      <c r="S833" s="47">
        <v>1376</v>
      </c>
      <c r="U833" s="21"/>
      <c r="V833" s="21"/>
      <c r="W833" s="21"/>
      <c r="X833" s="21"/>
      <c r="Y833" s="21"/>
      <c r="Z833" s="21"/>
      <c r="AA833" s="21"/>
      <c r="AB833" s="21"/>
      <c r="AC833" s="21"/>
      <c r="AD833" s="21"/>
      <c r="AE833" s="21"/>
      <c r="AF833" s="21"/>
      <c r="AG833" s="21"/>
      <c r="AH833" s="21"/>
      <c r="AI833" s="21"/>
      <c r="AJ833" s="21" t="s">
        <v>1930</v>
      </c>
      <c r="AK833" s="21"/>
      <c r="AL833" s="21"/>
      <c r="AM833" s="21" t="s">
        <v>1924</v>
      </c>
      <c r="AN833" s="21"/>
      <c r="AO833" s="21"/>
      <c r="AP833" s="21"/>
      <c r="AQ833" s="21"/>
      <c r="AR833" s="21" t="s">
        <v>3782</v>
      </c>
      <c r="AS833" s="21"/>
      <c r="AT833" s="21" t="s">
        <v>3783</v>
      </c>
      <c r="AU833" s="21" t="s">
        <v>3784</v>
      </c>
      <c r="AV833" s="21"/>
      <c r="AW833" s="21"/>
      <c r="AX833" s="21"/>
      <c r="AY833" s="21"/>
      <c r="AZ833" s="21"/>
      <c r="BA833" s="21"/>
      <c r="BB833" s="21"/>
      <c r="BC833" s="21"/>
      <c r="BD833" s="21"/>
      <c r="BE833" s="21"/>
    </row>
    <row r="834" spans="1:57" s="29" customFormat="1">
      <c r="A834" s="23" t="s">
        <v>2208</v>
      </c>
      <c r="B834" s="23" t="s">
        <v>2209</v>
      </c>
      <c r="C834" s="23" t="s">
        <v>1626</v>
      </c>
      <c r="D834" s="47" t="s">
        <v>10</v>
      </c>
      <c r="E834" s="47">
        <f>VLOOKUP(M834,Revistas!$B$2:$H$64092,2,FALSE)</f>
        <v>1.7709999999999999</v>
      </c>
      <c r="F834" s="47" t="str">
        <f>VLOOKUP(M834,Revistas!$B$2:$H$64092,3,FALSE)</f>
        <v>Q3</v>
      </c>
      <c r="G834" s="47" t="str">
        <f>VLOOKUP(M834,Revistas!$B$2:$H$64092,4,FALSE)</f>
        <v>RESPIRATORY SYSTEM - SCIE</v>
      </c>
      <c r="H834" s="47" t="str">
        <f>VLOOKUP(M834,Revistas!$B$2:$H$64092,5,FALSE)</f>
        <v>41/58</v>
      </c>
      <c r="I834" s="47" t="str">
        <f>VLOOKUP(M834,Revistas!$B$2:$H$64092,6,FALSE)</f>
        <v>NO</v>
      </c>
      <c r="J834" s="47" t="s">
        <v>2210</v>
      </c>
      <c r="K834" s="47" t="s">
        <v>2211</v>
      </c>
      <c r="L834" s="47">
        <v>0</v>
      </c>
      <c r="M834" s="47" t="s">
        <v>1629</v>
      </c>
      <c r="N834" s="47" t="s">
        <v>393</v>
      </c>
      <c r="O834" s="47">
        <v>2016</v>
      </c>
      <c r="P834" s="47">
        <v>52</v>
      </c>
      <c r="Q834" s="47">
        <v>12</v>
      </c>
      <c r="R834" s="47">
        <v>596</v>
      </c>
      <c r="S834" s="47">
        <v>604</v>
      </c>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row>
    <row r="835" spans="1:57" s="29" customFormat="1">
      <c r="A835" s="23" t="s">
        <v>4040</v>
      </c>
      <c r="B835" s="23" t="s">
        <v>4039</v>
      </c>
      <c r="C835" s="23" t="s">
        <v>4041</v>
      </c>
      <c r="D835" s="47" t="s">
        <v>19</v>
      </c>
      <c r="E835" s="47">
        <f>VLOOKUP(M835,Revistas!$B$2:$H$64092,2,FALSE)</f>
        <v>1.5529999999999999</v>
      </c>
      <c r="F835" s="47" t="str">
        <f>VLOOKUP(M835,Revistas!$B$2:$H$64092,3,FALSE)</f>
        <v>Q1</v>
      </c>
      <c r="G835" s="47" t="str">
        <f>VLOOKUP(M835,Revistas!$B$2:$H$64092,4,FALSE)</f>
        <v>VETERINARY SCIENCES - SCIE</v>
      </c>
      <c r="H835" s="47" t="str">
        <f>VLOOKUP(M835,Revistas!$B$2:$H$64092,5,FALSE)</f>
        <v>30/138</v>
      </c>
      <c r="I835" s="47" t="str">
        <f>VLOOKUP(M835,Revistas!$B$2:$H$64092,6,FALSE)</f>
        <v>NO</v>
      </c>
      <c r="J835" s="47" t="s">
        <v>4043</v>
      </c>
      <c r="K835" s="47"/>
      <c r="L835" s="47" t="s">
        <v>361</v>
      </c>
      <c r="M835" s="47" t="s">
        <v>4044</v>
      </c>
      <c r="N835" s="47" t="s">
        <v>4042</v>
      </c>
      <c r="O835" s="47">
        <v>2016</v>
      </c>
      <c r="P835" s="47"/>
      <c r="Q835" s="47"/>
      <c r="R835" s="47"/>
      <c r="S835" s="47"/>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row>
    <row r="836" spans="1:57" s="29" customFormat="1">
      <c r="A836" s="23" t="s">
        <v>2148</v>
      </c>
      <c r="B836" s="23" t="s">
        <v>2149</v>
      </c>
      <c r="C836" s="23" t="s">
        <v>2150</v>
      </c>
      <c r="D836" s="47" t="s">
        <v>19</v>
      </c>
      <c r="E836" s="47">
        <f>VLOOKUP(M836,Revistas!$B$2:$H$64092,2,FALSE)</f>
        <v>9.2690000000000001</v>
      </c>
      <c r="F836" s="47" t="str">
        <f>VLOOKUP(M836,Revistas!$B$2:$H$64092,3,FALSE)</f>
        <v>Q1</v>
      </c>
      <c r="G836" s="47" t="str">
        <f>VLOOKUP(M836,Revistas!$B$2:$H$64092,4,FALSE)</f>
        <v>ONCOLOGY - SCIE</v>
      </c>
      <c r="H836" s="47" t="str">
        <f>VLOOKUP(M836,Revistas!$B$2:$H$64092,5,FALSE)</f>
        <v>11/213</v>
      </c>
      <c r="I836" s="47" t="str">
        <f>VLOOKUP(M836,Revistas!$B$2:$H$64092,6,FALSE)</f>
        <v>SI</v>
      </c>
      <c r="J836" s="47" t="s">
        <v>2151</v>
      </c>
      <c r="K836" s="47" t="s">
        <v>2152</v>
      </c>
      <c r="L836" s="47">
        <v>0</v>
      </c>
      <c r="M836" s="47" t="s">
        <v>2153</v>
      </c>
      <c r="N836" s="47" t="s">
        <v>99</v>
      </c>
      <c r="O836" s="47">
        <v>2016</v>
      </c>
      <c r="P836" s="47">
        <v>27</v>
      </c>
      <c r="Q836" s="47">
        <v>9</v>
      </c>
      <c r="R836" s="47">
        <v>1788</v>
      </c>
      <c r="S836" s="47">
        <v>1793</v>
      </c>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row>
    <row r="837" spans="1:57" s="29" customFormat="1">
      <c r="A837" s="23" t="s">
        <v>3029</v>
      </c>
      <c r="B837" s="23" t="s">
        <v>3030</v>
      </c>
      <c r="C837" s="23" t="s">
        <v>3013</v>
      </c>
      <c r="D837" s="47" t="s">
        <v>19</v>
      </c>
      <c r="E837" s="47">
        <f>VLOOKUP(M837,Revistas!$B$2:$H$64092,2,FALSE)</f>
        <v>2.1160000000000001</v>
      </c>
      <c r="F837" s="47" t="str">
        <f>VLOOKUP(M837,Revistas!$B$2:$H$64092,3,FALSE)</f>
        <v>Q2</v>
      </c>
      <c r="G837" s="47" t="str">
        <f>VLOOKUP(M837,Revistas!$B$2:$H$64092,4,FALSE)</f>
        <v>OBSTETRICS &amp; GYNECOLOGY - SCIE;</v>
      </c>
      <c r="H837" s="47" t="str">
        <f>VLOOKUP(M837,Revistas!$B$2:$H$64092,5,FALSE)</f>
        <v>80/31</v>
      </c>
      <c r="I837" s="47" t="str">
        <f>VLOOKUP(M837,Revistas!$B$2:$H$64092,6,FALSE)</f>
        <v>NO</v>
      </c>
      <c r="J837" s="47" t="s">
        <v>3031</v>
      </c>
      <c r="K837" s="47" t="s">
        <v>3032</v>
      </c>
      <c r="L837" s="47">
        <v>0</v>
      </c>
      <c r="M837" s="47" t="s">
        <v>3015</v>
      </c>
      <c r="N837" s="47" t="s">
        <v>99</v>
      </c>
      <c r="O837" s="47">
        <v>2016</v>
      </c>
      <c r="P837" s="47">
        <v>26</v>
      </c>
      <c r="Q837" s="47">
        <v>7</v>
      </c>
      <c r="R837" s="47">
        <v>1288</v>
      </c>
      <c r="S837" s="47">
        <v>1289</v>
      </c>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row>
    <row r="838" spans="1:57" s="29" customFormat="1">
      <c r="A838" s="23" t="s">
        <v>3576</v>
      </c>
      <c r="B838" s="23" t="s">
        <v>3577</v>
      </c>
      <c r="C838" s="23" t="s">
        <v>3578</v>
      </c>
      <c r="D838" s="47" t="s">
        <v>215</v>
      </c>
      <c r="E838" s="47">
        <f>VLOOKUP(M838,Revistas!$B$2:$H$64092,2,FALSE)</f>
        <v>0.38400000000000001</v>
      </c>
      <c r="F838" s="47" t="str">
        <f>VLOOKUP(M838,Revistas!$B$2:$H$64092,3,FALSE)</f>
        <v>Q4</v>
      </c>
      <c r="G838" s="47" t="str">
        <f>VLOOKUP(M838,Revistas!$B$2:$H$64092,4,FALSE)</f>
        <v>BIOTECHNOLOGY &amp; APPLIED MICROBIOLOGY - SCIE;</v>
      </c>
      <c r="H838" s="47" t="str">
        <f>VLOOKUP(M838,Revistas!$B$2:$H$64092,5,FALSE)</f>
        <v>152/161</v>
      </c>
      <c r="I838" s="47" t="str">
        <f>VLOOKUP(M838,Revistas!$B$2:$H$64092,6,FALSE)</f>
        <v>NO</v>
      </c>
      <c r="J838" s="47" t="s">
        <v>3579</v>
      </c>
      <c r="K838" s="47" t="s">
        <v>3580</v>
      </c>
      <c r="L838" s="47">
        <v>0</v>
      </c>
      <c r="M838" s="47" t="s">
        <v>3581</v>
      </c>
      <c r="N838" s="47"/>
      <c r="O838" s="47">
        <v>2016</v>
      </c>
      <c r="P838" s="47">
        <v>27</v>
      </c>
      <c r="Q838" s="47">
        <v>2</v>
      </c>
      <c r="R838" s="47">
        <v>263</v>
      </c>
      <c r="S838" s="47">
        <v>267</v>
      </c>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row>
    <row r="839" spans="1:57" s="29" customFormat="1">
      <c r="A839" s="23" t="s">
        <v>7529</v>
      </c>
      <c r="B839" s="23" t="s">
        <v>7530</v>
      </c>
      <c r="C839" s="23" t="s">
        <v>2160</v>
      </c>
      <c r="D839" s="47" t="s">
        <v>215</v>
      </c>
      <c r="E839" s="47">
        <f>VLOOKUP(M839,Revistas!$B$2:$H$64092,2,FALSE)</f>
        <v>2.5870000000000002</v>
      </c>
      <c r="F839" s="47" t="str">
        <f>VLOOKUP(M839,Revistas!$B$2:$H$64092,3,FALSE)</f>
        <v>Q1</v>
      </c>
      <c r="G839" s="47" t="str">
        <f>VLOOKUP(M839,Revistas!$B$2:$H$64092,4,FALSE)</f>
        <v>PEDIATRICS - SCIE;</v>
      </c>
      <c r="H839" s="47" t="str">
        <f>VLOOKUP(M839,Revistas!$B$2:$H$64092,5,FALSE)</f>
        <v>22/120</v>
      </c>
      <c r="I839" s="47" t="str">
        <f>VLOOKUP(M839,Revistas!$B$2:$H$64092,6,FALSE)</f>
        <v>NO</v>
      </c>
      <c r="J839" s="47" t="s">
        <v>7531</v>
      </c>
      <c r="K839" s="47" t="s">
        <v>7532</v>
      </c>
      <c r="L839" s="47">
        <v>0</v>
      </c>
      <c r="M839" s="47" t="s">
        <v>2163</v>
      </c>
      <c r="N839" s="47" t="s">
        <v>153</v>
      </c>
      <c r="O839" s="47">
        <v>2016</v>
      </c>
      <c r="P839" s="47">
        <v>35</v>
      </c>
      <c r="Q839" s="47">
        <v>7</v>
      </c>
      <c r="R839" s="47">
        <v>824</v>
      </c>
      <c r="S839" s="47">
        <v>825</v>
      </c>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row>
    <row r="840" spans="1:57" s="29" customFormat="1">
      <c r="A840" s="23" t="s">
        <v>4049</v>
      </c>
      <c r="B840" s="23" t="s">
        <v>4050</v>
      </c>
      <c r="C840" s="23" t="s">
        <v>551</v>
      </c>
      <c r="D840" s="47" t="s">
        <v>19</v>
      </c>
      <c r="E840" s="47">
        <f>VLOOKUP(M840,Revistas!$B$2:$H$64092,2,FALSE)</f>
        <v>4.6379999999999999</v>
      </c>
      <c r="F840" s="47" t="str">
        <f>VLOOKUP(M840,Revistas!$B$2:$H$64092,3,FALSE)</f>
        <v>Q1</v>
      </c>
      <c r="G840" s="47" t="str">
        <f>VLOOKUP(M840,Revistas!$B$2:$H$64092,4,FALSE)</f>
        <v>CARDIAC &amp; CARDIOVASCULAR SYSTEMS - SCIE</v>
      </c>
      <c r="H840" s="47" t="str">
        <f>VLOOKUP(M840,Revistas!$B$2:$H$64092,5,FALSE)</f>
        <v>20/124</v>
      </c>
      <c r="I840" s="47" t="str">
        <f>VLOOKUP(M840,Revistas!$B$2:$H$64092,6,FALSE)</f>
        <v>NO</v>
      </c>
      <c r="J840" s="47" t="s">
        <v>4051</v>
      </c>
      <c r="K840" s="47" t="s">
        <v>4052</v>
      </c>
      <c r="L840" s="47">
        <v>0</v>
      </c>
      <c r="M840" s="47" t="s">
        <v>554</v>
      </c>
      <c r="N840" s="48">
        <v>42248</v>
      </c>
      <c r="O840" s="47">
        <v>2016</v>
      </c>
      <c r="P840" s="47">
        <v>219</v>
      </c>
      <c r="Q840" s="47"/>
      <c r="R840" s="47">
        <v>150</v>
      </c>
      <c r="S840" s="47">
        <v>155</v>
      </c>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row>
    <row r="841" spans="1:57" s="29" customFormat="1">
      <c r="A841" s="23" t="s">
        <v>3324</v>
      </c>
      <c r="B841" s="23" t="s">
        <v>3325</v>
      </c>
      <c r="C841" s="23" t="s">
        <v>3326</v>
      </c>
      <c r="D841" s="47" t="s">
        <v>19</v>
      </c>
      <c r="E841" s="47">
        <f>VLOOKUP(M841,Revistas!$B$2:$H$64092,2,FALSE)</f>
        <v>1.0900000000000001</v>
      </c>
      <c r="F841" s="47" t="str">
        <f>VLOOKUP(M841,Revistas!$B$2:$H$64092,3,FALSE)</f>
        <v>Q3</v>
      </c>
      <c r="G841" s="47" t="str">
        <f>VLOOKUP(M841,Revistas!$B$2:$H$64092,4,FALSE)</f>
        <v>PEDIATRICS - SCIE;</v>
      </c>
      <c r="H841" s="47" t="str">
        <f>VLOOKUP(M841,Revistas!$B$2:$H$64092,5,FALSE)</f>
        <v>85/120</v>
      </c>
      <c r="I841" s="47" t="str">
        <f>VLOOKUP(M841,Revistas!$B$2:$H$64092,6,FALSE)</f>
        <v>NO</v>
      </c>
      <c r="J841" s="47" t="s">
        <v>3327</v>
      </c>
      <c r="K841" s="47" t="s">
        <v>3328</v>
      </c>
      <c r="L841" s="47">
        <v>0</v>
      </c>
      <c r="M841" s="47" t="s">
        <v>3329</v>
      </c>
      <c r="N841" s="47"/>
      <c r="O841" s="47">
        <v>2016</v>
      </c>
      <c r="P841" s="47">
        <v>33</v>
      </c>
      <c r="Q841" s="47" t="s">
        <v>7194</v>
      </c>
      <c r="R841" s="47">
        <v>415</v>
      </c>
      <c r="S841" s="47">
        <v>422</v>
      </c>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row>
    <row r="842" spans="1:57" s="29" customFormat="1">
      <c r="A842" s="23" t="s">
        <v>845</v>
      </c>
      <c r="B842" s="23" t="s">
        <v>846</v>
      </c>
      <c r="C842" s="23" t="s">
        <v>631</v>
      </c>
      <c r="D842" s="47" t="s">
        <v>19</v>
      </c>
      <c r="E842" s="47">
        <f>VLOOKUP(M842,Revistas!$B$2:$H$64092,2,FALSE)</f>
        <v>4.5960000000000001</v>
      </c>
      <c r="F842" s="47" t="str">
        <f>VLOOKUP(M842,Revistas!$B$2:$H$64092,3,FALSE)</f>
        <v>Q1</v>
      </c>
      <c r="G842" s="47" t="str">
        <f>VLOOKUP(M842,Revistas!$B$2:$H$64092,4,FALSE)</f>
        <v>CARDIAC &amp; CARDIOVASCULAR SYSTEMS - SCIE</v>
      </c>
      <c r="H842" s="47" t="str">
        <f>VLOOKUP(M842,Revistas!$B$2:$H$64092,5,FALSE)</f>
        <v>22/124</v>
      </c>
      <c r="I842" s="47" t="str">
        <f>VLOOKUP(M842,Revistas!$B$2:$H$64092,6,FALSE)</f>
        <v>NO</v>
      </c>
      <c r="J842" s="47" t="s">
        <v>847</v>
      </c>
      <c r="K842" s="47" t="s">
        <v>848</v>
      </c>
      <c r="L842" s="47">
        <v>0</v>
      </c>
      <c r="M842" s="47" t="s">
        <v>634</v>
      </c>
      <c r="N842" s="47" t="s">
        <v>37</v>
      </c>
      <c r="O842" s="47">
        <v>2016</v>
      </c>
      <c r="P842" s="47">
        <v>69</v>
      </c>
      <c r="Q842" s="47">
        <v>1</v>
      </c>
      <c r="R842" s="47">
        <v>37</v>
      </c>
      <c r="S842" s="47">
        <v>44</v>
      </c>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row>
    <row r="843" spans="1:57" s="29" customFormat="1">
      <c r="A843" s="23" t="s">
        <v>2665</v>
      </c>
      <c r="B843" s="23" t="s">
        <v>2666</v>
      </c>
      <c r="C843" s="23" t="s">
        <v>178</v>
      </c>
      <c r="D843" s="47" t="s">
        <v>19</v>
      </c>
      <c r="E843" s="47">
        <f>VLOOKUP(M843,Revistas!$B$2:$H$64092,2,FALSE)</f>
        <v>3.0569999999999999</v>
      </c>
      <c r="F843" s="47" t="str">
        <f>VLOOKUP(M843,Revistas!$B$2:$H$64092,3,FALSE)</f>
        <v>Q1</v>
      </c>
      <c r="G843" s="47" t="str">
        <f>VLOOKUP(M843,Revistas!$B$2:$H$64092,4,FALSE)</f>
        <v>MULTIDISCIPLINARY SCIENCES - SCIE</v>
      </c>
      <c r="H843" s="47" t="str">
        <f>VLOOKUP(M843,Revistas!$B$2:$H$64092,5,FALSE)</f>
        <v>63/11</v>
      </c>
      <c r="I843" s="47" t="str">
        <f>VLOOKUP(M843,Revistas!$B$2:$H$64092,6,FALSE)</f>
        <v>NO</v>
      </c>
      <c r="J843" s="47" t="s">
        <v>2667</v>
      </c>
      <c r="K843" s="47" t="s">
        <v>2668</v>
      </c>
      <c r="L843" s="47">
        <v>0</v>
      </c>
      <c r="M843" s="47" t="s">
        <v>181</v>
      </c>
      <c r="N843" s="48">
        <v>44378</v>
      </c>
      <c r="O843" s="47">
        <v>2016</v>
      </c>
      <c r="P843" s="47">
        <v>11</v>
      </c>
      <c r="Q843" s="47">
        <v>7</v>
      </c>
      <c r="R843" s="47"/>
      <c r="S843" s="47" t="s">
        <v>2669</v>
      </c>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row>
    <row r="844" spans="1:57" s="29" customFormat="1">
      <c r="A844" s="23" t="s">
        <v>2690</v>
      </c>
      <c r="B844" s="23" t="s">
        <v>2691</v>
      </c>
      <c r="C844" s="23" t="s">
        <v>2692</v>
      </c>
      <c r="D844" s="47" t="s">
        <v>19</v>
      </c>
      <c r="E844" s="47">
        <f>VLOOKUP(M844,Revistas!$B$2:$H$64092,2,FALSE)</f>
        <v>2.9550000000000001</v>
      </c>
      <c r="F844" s="47" t="str">
        <f>VLOOKUP(M844,Revistas!$B$2:$H$64092,3,FALSE)</f>
        <v>Q2</v>
      </c>
      <c r="G844" s="47" t="str">
        <f>VLOOKUP(M844,Revistas!$B$2:$H$64092,4,FALSE)</f>
        <v>ENDOCRINOLOGY &amp; METABOLISM - SCIE</v>
      </c>
      <c r="H844" s="47" t="str">
        <f>VLOOKUP(M844,Revistas!$B$2:$H$64092,5,FALSE)</f>
        <v>66/133</v>
      </c>
      <c r="I844" s="47" t="str">
        <f>VLOOKUP(M844,Revistas!$B$2:$H$64092,6,FALSE)</f>
        <v>NO</v>
      </c>
      <c r="J844" s="47" t="s">
        <v>2693</v>
      </c>
      <c r="K844" s="47" t="s">
        <v>2694</v>
      </c>
      <c r="L844" s="47">
        <v>1</v>
      </c>
      <c r="M844" s="47" t="s">
        <v>2695</v>
      </c>
      <c r="N844" s="47" t="s">
        <v>15</v>
      </c>
      <c r="O844" s="47">
        <v>2016</v>
      </c>
      <c r="P844" s="47">
        <v>30</v>
      </c>
      <c r="Q844" s="47">
        <v>2</v>
      </c>
      <c r="R844" s="47">
        <v>227</v>
      </c>
      <c r="S844" s="47">
        <v>236</v>
      </c>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row>
    <row r="845" spans="1:57" s="29" customFormat="1">
      <c r="A845" s="23" t="s">
        <v>7203</v>
      </c>
      <c r="B845" s="23" t="s">
        <v>7204</v>
      </c>
      <c r="C845" s="23" t="s">
        <v>631</v>
      </c>
      <c r="D845" s="47" t="s">
        <v>294</v>
      </c>
      <c r="E845" s="47">
        <f>VLOOKUP(M845,Revistas!$B$2:$H$64092,2,FALSE)</f>
        <v>4.5960000000000001</v>
      </c>
      <c r="F845" s="47" t="str">
        <f>VLOOKUP(M845,Revistas!$B$2:$H$64092,3,FALSE)</f>
        <v>Q1</v>
      </c>
      <c r="G845" s="47" t="str">
        <f>VLOOKUP(M845,Revistas!$B$2:$H$64092,4,FALSE)</f>
        <v>CARDIAC &amp; CARDIOVASCULAR SYSTEMS - SCIE</v>
      </c>
      <c r="H845" s="47" t="str">
        <f>VLOOKUP(M845,Revistas!$B$2:$H$64092,5,FALSE)</f>
        <v>22/124</v>
      </c>
      <c r="I845" s="47" t="str">
        <f>VLOOKUP(M845,Revistas!$B$2:$H$64092,6,FALSE)</f>
        <v>NO</v>
      </c>
      <c r="J845" s="47" t="s">
        <v>7205</v>
      </c>
      <c r="K845" s="47" t="s">
        <v>7206</v>
      </c>
      <c r="L845" s="47">
        <v>0</v>
      </c>
      <c r="M845" s="47" t="s">
        <v>634</v>
      </c>
      <c r="N845" s="47" t="s">
        <v>548</v>
      </c>
      <c r="O845" s="47">
        <v>2016</v>
      </c>
      <c r="P845" s="47">
        <v>69</v>
      </c>
      <c r="Q845" s="47">
        <v>11</v>
      </c>
      <c r="R845" s="47">
        <v>1083</v>
      </c>
      <c r="S845" s="47">
        <v>1087</v>
      </c>
      <c r="AZ845" s="21"/>
      <c r="BA845" s="21"/>
      <c r="BB845" s="21"/>
      <c r="BC845" s="21"/>
      <c r="BD845" s="21"/>
      <c r="BE845" s="21"/>
    </row>
    <row r="846" spans="1:57" s="29" customFormat="1">
      <c r="A846" s="23" t="s">
        <v>2806</v>
      </c>
      <c r="B846" s="23" t="s">
        <v>2807</v>
      </c>
      <c r="C846" s="23" t="s">
        <v>1997</v>
      </c>
      <c r="D846" s="47" t="s">
        <v>103</v>
      </c>
      <c r="E846" s="47">
        <f>VLOOKUP(M846,Revistas!$B$2:$H$64092,2,FALSE)</f>
        <v>6.335</v>
      </c>
      <c r="F846" s="47" t="str">
        <f>VLOOKUP(M846,Revistas!$B$2:$H$64092,3,FALSE)</f>
        <v>Q1</v>
      </c>
      <c r="G846" s="47" t="str">
        <f>VLOOKUP(M846,Revistas!$B$2:$H$64092,4,FALSE)</f>
        <v>ALLERGY - SCIE;</v>
      </c>
      <c r="H846" s="47" t="str">
        <f>VLOOKUP(M846,Revistas!$B$2:$H$64092,5,FALSE)</f>
        <v>2 DE 25</v>
      </c>
      <c r="I846" s="47" t="str">
        <f>VLOOKUP(M846,Revistas!$B$2:$H$64092,6,FALSE)</f>
        <v>SI</v>
      </c>
      <c r="J846" s="47" t="s">
        <v>2808</v>
      </c>
      <c r="K846" s="47"/>
      <c r="L846" s="47">
        <v>0</v>
      </c>
      <c r="M846" s="47" t="s">
        <v>1999</v>
      </c>
      <c r="N846" s="47" t="s">
        <v>127</v>
      </c>
      <c r="O846" s="47">
        <v>2016</v>
      </c>
      <c r="P846" s="47">
        <v>71</v>
      </c>
      <c r="Q846" s="47"/>
      <c r="R846" s="47">
        <v>284</v>
      </c>
      <c r="S846" s="47">
        <v>285</v>
      </c>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row>
    <row r="847" spans="1:57" s="29" customFormat="1">
      <c r="A847" s="23" t="s">
        <v>2775</v>
      </c>
      <c r="B847" s="23" t="s">
        <v>2776</v>
      </c>
      <c r="C847" s="23" t="s">
        <v>396</v>
      </c>
      <c r="D847" s="47" t="s">
        <v>19</v>
      </c>
      <c r="E847" s="47">
        <f>VLOOKUP(M847,Revistas!$B$2:$H$64092,2,FALSE)</f>
        <v>5.2279999999999998</v>
      </c>
      <c r="F847" s="47" t="str">
        <f>VLOOKUP(M847,Revistas!$B$2:$H$64092,3,FALSE)</f>
        <v>Q1</v>
      </c>
      <c r="G847" s="47" t="str">
        <f>VLOOKUP(M847,Revistas!$B$2:$H$64092,4,FALSE)</f>
        <v>MULTIDISCIPLINARY SCIENCES - SCIE</v>
      </c>
      <c r="H847" s="47" t="str">
        <f>VLOOKUP(M847,Revistas!$B$2:$H$64092,5,FALSE)</f>
        <v>63/7</v>
      </c>
      <c r="I847" s="47" t="str">
        <f>VLOOKUP(M847,Revistas!$B$2:$H$64092,6,FALSE)</f>
        <v>NO</v>
      </c>
      <c r="J847" s="47" t="s">
        <v>2777</v>
      </c>
      <c r="K847" s="47" t="s">
        <v>2778</v>
      </c>
      <c r="L847" s="47">
        <v>0</v>
      </c>
      <c r="M847" s="47" t="s">
        <v>399</v>
      </c>
      <c r="N847" s="48">
        <v>38961</v>
      </c>
      <c r="O847" s="47">
        <v>2016</v>
      </c>
      <c r="P847" s="47">
        <v>6</v>
      </c>
      <c r="Q847" s="47"/>
      <c r="R847" s="47"/>
      <c r="S847" s="47">
        <v>32801</v>
      </c>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row>
    <row r="848" spans="1:57" s="29" customFormat="1">
      <c r="A848" s="23" t="s">
        <v>190</v>
      </c>
      <c r="B848" s="23" t="s">
        <v>191</v>
      </c>
      <c r="C848" s="23" t="s">
        <v>192</v>
      </c>
      <c r="D848" s="47" t="s">
        <v>19</v>
      </c>
      <c r="E848" s="47">
        <f>VLOOKUP(M848,Revistas!$B$2:$H$64092,2,FALSE)</f>
        <v>2.0139999999999998</v>
      </c>
      <c r="F848" s="47" t="str">
        <f>VLOOKUP(M848,Revistas!$B$2:$H$64092,3,FALSE)</f>
        <v>Q2</v>
      </c>
      <c r="G848" s="47" t="str">
        <f>VLOOKUP(M848,Revistas!$B$2:$H$64092,4,FALSE)</f>
        <v>PSYCHOLOGY - SCIE</v>
      </c>
      <c r="H848" s="47" t="str">
        <f>VLOOKUP(M848,Revistas!$B$2:$H$64092,5,FALSE)</f>
        <v>37/76</v>
      </c>
      <c r="I848" s="47" t="str">
        <f>VLOOKUP(M848,Revistas!$B$2:$H$64092,6,FALSE)</f>
        <v>NO</v>
      </c>
      <c r="J848" s="47" t="s">
        <v>193</v>
      </c>
      <c r="K848" s="47" t="s">
        <v>194</v>
      </c>
      <c r="L848" s="47">
        <v>0</v>
      </c>
      <c r="M848" s="47" t="s">
        <v>195</v>
      </c>
      <c r="N848" s="47" t="s">
        <v>189</v>
      </c>
      <c r="O848" s="47">
        <v>2016</v>
      </c>
      <c r="P848" s="47">
        <v>31</v>
      </c>
      <c r="Q848" s="47">
        <v>4</v>
      </c>
      <c r="R848" s="47">
        <v>378</v>
      </c>
      <c r="S848" s="47">
        <v>388</v>
      </c>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row>
    <row r="849" spans="1:57" s="29" customFormat="1">
      <c r="A849" s="23" t="s">
        <v>3276</v>
      </c>
      <c r="B849" s="23" t="s">
        <v>3277</v>
      </c>
      <c r="C849" s="23" t="s">
        <v>3278</v>
      </c>
      <c r="D849" s="47" t="s">
        <v>10</v>
      </c>
      <c r="E849" s="47">
        <f>VLOOKUP(M849,Revistas!$B$2:$H$64092,2,FALSE)</f>
        <v>9.8580000000000005</v>
      </c>
      <c r="F849" s="47" t="str">
        <f>VLOOKUP(M849,Revistas!$B$2:$H$64092,3,FALSE)</f>
        <v>Q1</v>
      </c>
      <c r="G849" s="47" t="str">
        <f>VLOOKUP(M849,Revistas!$B$2:$H$64092,4,FALSE)</f>
        <v>GENETICS &amp; HEREDITY - SCIE</v>
      </c>
      <c r="H849" s="47" t="str">
        <f>VLOOKUP(M849,Revistas!$B$2:$H$64092,5,FALSE)</f>
        <v>10/166</v>
      </c>
      <c r="I849" s="47" t="str">
        <f>VLOOKUP(M849,Revistas!$B$2:$H$64092,6,FALSE)</f>
        <v>SI</v>
      </c>
      <c r="J849" s="47" t="s">
        <v>3279</v>
      </c>
      <c r="K849" s="47" t="s">
        <v>3280</v>
      </c>
      <c r="L849" s="47">
        <v>0</v>
      </c>
      <c r="M849" s="47" t="s">
        <v>3281</v>
      </c>
      <c r="N849" s="47" t="s">
        <v>153</v>
      </c>
      <c r="O849" s="47">
        <v>2016</v>
      </c>
      <c r="P849" s="47">
        <v>32</v>
      </c>
      <c r="Q849" s="47">
        <v>7</v>
      </c>
      <c r="R849" s="47">
        <v>444</v>
      </c>
      <c r="S849" s="47">
        <v>455</v>
      </c>
    </row>
    <row r="850" spans="1:57" s="29" customFormat="1">
      <c r="A850" s="23" t="s">
        <v>1372</v>
      </c>
      <c r="B850" s="23" t="s">
        <v>1373</v>
      </c>
      <c r="C850" s="23" t="s">
        <v>1374</v>
      </c>
      <c r="D850" s="47" t="s">
        <v>103</v>
      </c>
      <c r="E850" s="47">
        <f>VLOOKUP(M850,Revistas!$B$2:$H$64092,2,FALSE)</f>
        <v>2.1859999999999999</v>
      </c>
      <c r="F850" s="47" t="str">
        <f>VLOOKUP(M850,Revistas!$B$2:$H$64092,3,FALSE)</f>
        <v>Q3</v>
      </c>
      <c r="G850" s="47" t="str">
        <f>VLOOKUP(M850,Revistas!$B$2:$H$64092,4,FALSE)</f>
        <v>PHYSIOLOGY - SCIE;</v>
      </c>
      <c r="H850" s="47" t="str">
        <f>VLOOKUP(M850,Revistas!$B$2:$H$64092,5,FALSE)</f>
        <v>46/83</v>
      </c>
      <c r="I850" s="47" t="str">
        <f>VLOOKUP(M850,Revistas!$B$2:$H$64092,6,FALSE)</f>
        <v>NO</v>
      </c>
      <c r="J850" s="47" t="s">
        <v>1375</v>
      </c>
      <c r="K850" s="47"/>
      <c r="L850" s="47">
        <v>0</v>
      </c>
      <c r="M850" s="47" t="s">
        <v>1376</v>
      </c>
      <c r="N850" s="47"/>
      <c r="O850" s="47">
        <v>2016</v>
      </c>
      <c r="P850" s="47">
        <v>53</v>
      </c>
      <c r="Q850" s="47"/>
      <c r="R850" s="47">
        <v>46</v>
      </c>
      <c r="S850" s="47">
        <v>46</v>
      </c>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row>
    <row r="851" spans="1:57" s="29" customFormat="1">
      <c r="A851" s="23" t="s">
        <v>2995</v>
      </c>
      <c r="B851" s="23" t="s">
        <v>2996</v>
      </c>
      <c r="C851" s="23" t="s">
        <v>831</v>
      </c>
      <c r="D851" s="47" t="s">
        <v>294</v>
      </c>
      <c r="E851" s="47">
        <f>VLOOKUP(M851,Revistas!$B$2:$H$64092,2,FALSE)</f>
        <v>2.1309999999999998</v>
      </c>
      <c r="F851" s="47" t="str">
        <f>VLOOKUP(M851,Revistas!$B$2:$H$64092,3,FALSE)</f>
        <v>Q3</v>
      </c>
      <c r="G851" s="47" t="str">
        <f>VLOOKUP(M851,Revistas!$B$2:$H$64092,4,FALSE)</f>
        <v>IMMUNOLOGY - SCIE;</v>
      </c>
      <c r="H851" s="47" t="str">
        <f>VLOOKUP(M851,Revistas!$B$2:$H$64092,5,FALSE)</f>
        <v>17/25</v>
      </c>
      <c r="I851" s="47" t="str">
        <f>VLOOKUP(M851,Revistas!$B$2:$H$64092,6,FALSE)</f>
        <v>NO</v>
      </c>
      <c r="J851" s="47" t="s">
        <v>2997</v>
      </c>
      <c r="K851" s="47" t="s">
        <v>2998</v>
      </c>
      <c r="L851" s="47">
        <v>0</v>
      </c>
      <c r="M851" s="47" t="s">
        <v>834</v>
      </c>
      <c r="N851" s="47"/>
      <c r="O851" s="47">
        <v>2016</v>
      </c>
      <c r="P851" s="47">
        <v>26</v>
      </c>
      <c r="Q851" s="47">
        <v>2</v>
      </c>
      <c r="R851" s="47">
        <v>126</v>
      </c>
      <c r="S851" s="47">
        <v>128</v>
      </c>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row>
    <row r="852" spans="1:57" s="29" customFormat="1">
      <c r="A852" s="23" t="s">
        <v>1980</v>
      </c>
      <c r="B852" s="23" t="s">
        <v>1981</v>
      </c>
      <c r="C852" s="23" t="s">
        <v>1982</v>
      </c>
      <c r="D852" s="47" t="s">
        <v>215</v>
      </c>
      <c r="E852" s="47">
        <f>VLOOKUP(M852,Revistas!$B$2:$H$64092,2,FALSE)</f>
        <v>2.355</v>
      </c>
      <c r="F852" s="47" t="str">
        <f>VLOOKUP(M852,Revistas!$B$2:$H$64092,3,FALSE)</f>
        <v>Q3</v>
      </c>
      <c r="G852" s="47" t="str">
        <f>VLOOKUP(M852,Revistas!$B$2:$H$64092,4,FALSE)</f>
        <v>ALLERGY - SCIE;</v>
      </c>
      <c r="H852" s="47" t="str">
        <f>VLOOKUP(M852,Revistas!$B$2:$H$64092,5,FALSE)</f>
        <v>13 DE 25</v>
      </c>
      <c r="I852" s="47" t="str">
        <f>VLOOKUP(M852,Revistas!$B$2:$H$64092,6,FALSE)</f>
        <v>NO</v>
      </c>
      <c r="J852" s="47" t="s">
        <v>1983</v>
      </c>
      <c r="K852" s="47" t="s">
        <v>1984</v>
      </c>
      <c r="L852" s="47">
        <v>0</v>
      </c>
      <c r="M852" s="47" t="s">
        <v>1985</v>
      </c>
      <c r="N852" s="47" t="s">
        <v>75</v>
      </c>
      <c r="O852" s="47">
        <v>2016</v>
      </c>
      <c r="P852" s="47">
        <v>65</v>
      </c>
      <c r="Q852" s="47">
        <v>4</v>
      </c>
      <c r="R852" s="47">
        <v>469</v>
      </c>
      <c r="S852" s="47">
        <v>471</v>
      </c>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row>
    <row r="853" spans="1:57" s="29" customFormat="1">
      <c r="A853" s="23" t="s">
        <v>154</v>
      </c>
      <c r="B853" s="23" t="s">
        <v>155</v>
      </c>
      <c r="C853" s="23" t="s">
        <v>156</v>
      </c>
      <c r="D853" s="47" t="s">
        <v>19</v>
      </c>
      <c r="E853" s="47">
        <f>VLOOKUP(M853,Revistas!$B$2:$H$64092,2,FALSE)</f>
        <v>1.655</v>
      </c>
      <c r="F853" s="47" t="str">
        <f>VLOOKUP(M853,Revistas!$B$2:$H$64092,3,FALSE)</f>
        <v>Q2</v>
      </c>
      <c r="G853" s="47" t="str">
        <f>VLOOKUP(M853,Revistas!$B$2:$H$64092,4,FALSE)</f>
        <v>REHABILITATION - SCIE;</v>
      </c>
      <c r="H853" s="47" t="str">
        <f>VLOOKUP(M853,Revistas!$B$2:$H$64092,5,FALSE)</f>
        <v>23/65</v>
      </c>
      <c r="I853" s="47" t="str">
        <f>VLOOKUP(M853,Revistas!$B$2:$H$64092,6,FALSE)</f>
        <v>NO</v>
      </c>
      <c r="J853" s="47" t="s">
        <v>157</v>
      </c>
      <c r="K853" s="47" t="s">
        <v>158</v>
      </c>
      <c r="L853" s="47">
        <v>0</v>
      </c>
      <c r="M853" s="47" t="s">
        <v>159</v>
      </c>
      <c r="N853" s="47" t="s">
        <v>153</v>
      </c>
      <c r="O853" s="47">
        <v>2016</v>
      </c>
      <c r="P853" s="47">
        <v>8</v>
      </c>
      <c r="Q853" s="47">
        <v>7</v>
      </c>
      <c r="R853" s="47">
        <v>618</v>
      </c>
      <c r="S853" s="47">
        <v>628</v>
      </c>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row>
    <row r="854" spans="1:57" s="29" customFormat="1">
      <c r="A854" s="23" t="s">
        <v>1046</v>
      </c>
      <c r="B854" s="23" t="s">
        <v>1047</v>
      </c>
      <c r="C854" s="23" t="s">
        <v>1048</v>
      </c>
      <c r="D854" s="47" t="s">
        <v>19</v>
      </c>
      <c r="E854" s="47">
        <f>VLOOKUP(M854,Revistas!$B$2:$H$64092,2,FALSE)</f>
        <v>1.3260000000000001</v>
      </c>
      <c r="F854" s="47" t="str">
        <f>VLOOKUP(M854,Revistas!$B$2:$H$64092,3,FALSE)</f>
        <v>Q4</v>
      </c>
      <c r="G854" s="47" t="str">
        <f>VLOOKUP(M854,Revistas!$B$2:$H$64092,4,FALSE)</f>
        <v>GERIATRICS &amp; GERONTOLOGY - SCIE</v>
      </c>
      <c r="H854" s="47" t="str">
        <f>VLOOKUP(M854,Revistas!$B$2:$H$64092,5,FALSE)</f>
        <v>40/49</v>
      </c>
      <c r="I854" s="47" t="str">
        <f>VLOOKUP(M854,Revistas!$B$2:$H$64092,6,FALSE)</f>
        <v>NO</v>
      </c>
      <c r="J854" s="47" t="s">
        <v>1049</v>
      </c>
      <c r="K854" s="47" t="s">
        <v>1050</v>
      </c>
      <c r="L854" s="47">
        <v>0</v>
      </c>
      <c r="M854" s="47" t="s">
        <v>1051</v>
      </c>
      <c r="N854" s="47" t="s">
        <v>462</v>
      </c>
      <c r="O854" s="47">
        <v>2016</v>
      </c>
      <c r="P854" s="47">
        <v>7</v>
      </c>
      <c r="Q854" s="47">
        <v>2</v>
      </c>
      <c r="R854" s="47">
        <v>111</v>
      </c>
      <c r="S854" s="47">
        <v>116</v>
      </c>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row>
    <row r="855" spans="1:57" s="29" customFormat="1">
      <c r="A855" s="23" t="s">
        <v>937</v>
      </c>
      <c r="B855" s="23" t="s">
        <v>938</v>
      </c>
      <c r="C855" s="23" t="s">
        <v>906</v>
      </c>
      <c r="D855" s="47" t="s">
        <v>19</v>
      </c>
      <c r="E855" s="47">
        <f>VLOOKUP(M855,Revistas!$B$2:$H$64092,2,FALSE)</f>
        <v>5.0620000000000003</v>
      </c>
      <c r="F855" s="47" t="str">
        <f>VLOOKUP(M855,Revistas!$B$2:$H$64092,3,FALSE)</f>
        <v>Q1</v>
      </c>
      <c r="G855" s="47" t="str">
        <f>VLOOKUP(M855,Revistas!$B$2:$H$64092,4,FALSE)</f>
        <v>PERIPHERAL VASCULAR DISEASE - SCIE</v>
      </c>
      <c r="H855" s="47" t="str">
        <f>VLOOKUP(M855,Revistas!$B$2:$H$64092,5,FALSE)</f>
        <v>63 DE 9</v>
      </c>
      <c r="I855" s="47" t="str">
        <f>VLOOKUP(M855,Revistas!$B$2:$H$64092,6,FALSE)</f>
        <v>NO</v>
      </c>
      <c r="J855" s="47" t="s">
        <v>939</v>
      </c>
      <c r="K855" s="47" t="s">
        <v>940</v>
      </c>
      <c r="L855" s="47">
        <v>0</v>
      </c>
      <c r="M855" s="47" t="s">
        <v>909</v>
      </c>
      <c r="N855" s="47" t="s">
        <v>75</v>
      </c>
      <c r="O855" s="47">
        <v>2016</v>
      </c>
      <c r="P855" s="47">
        <v>34</v>
      </c>
      <c r="Q855" s="47">
        <v>10</v>
      </c>
      <c r="R855" s="47">
        <v>2045</v>
      </c>
      <c r="S855" s="47">
        <v>2052</v>
      </c>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row>
    <row r="856" spans="1:57" s="29" customFormat="1">
      <c r="A856" s="23" t="s">
        <v>3489</v>
      </c>
      <c r="B856" s="23" t="s">
        <v>3490</v>
      </c>
      <c r="C856" s="23" t="s">
        <v>2199</v>
      </c>
      <c r="D856" s="47" t="s">
        <v>103</v>
      </c>
      <c r="E856" s="47">
        <f>VLOOKUP(M856,Revistas!$B$2:$H$64092,2,FALSE)</f>
        <v>8.5559999999999992</v>
      </c>
      <c r="F856" s="47" t="str">
        <f>VLOOKUP(M856,Revistas!$B$2:$H$64092,3,FALSE)</f>
        <v>Q1</v>
      </c>
      <c r="G856" s="47" t="str">
        <f>VLOOKUP(M856,Revistas!$B$2:$H$64092,4,FALSE)</f>
        <v>ONCOLOGY - SCIE</v>
      </c>
      <c r="H856" s="47" t="str">
        <f>VLOOKUP(M856,Revistas!$B$2:$H$64092,5,FALSE)</f>
        <v>13/213</v>
      </c>
      <c r="I856" s="47" t="str">
        <f>VLOOKUP(M856,Revistas!$B$2:$H$64092,6,FALSE)</f>
        <v>SI</v>
      </c>
      <c r="J856" s="47" t="s">
        <v>3491</v>
      </c>
      <c r="K856" s="47"/>
      <c r="L856" s="47">
        <v>0</v>
      </c>
      <c r="M856" s="47" t="s">
        <v>2201</v>
      </c>
      <c r="N856" s="48">
        <v>42036</v>
      </c>
      <c r="O856" s="47">
        <v>2016</v>
      </c>
      <c r="P856" s="47">
        <v>76</v>
      </c>
      <c r="Q856" s="47"/>
      <c r="R856" s="47"/>
      <c r="S856" s="47"/>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row>
    <row r="857" spans="1:57" s="29" customFormat="1">
      <c r="A857" s="23" t="s">
        <v>3913</v>
      </c>
      <c r="B857" s="23" t="s">
        <v>3914</v>
      </c>
      <c r="C857" s="41" t="s">
        <v>2118</v>
      </c>
      <c r="D857" s="47" t="s">
        <v>103</v>
      </c>
      <c r="E857" s="47">
        <f>VLOOKUP(M857,Revistas!$B$2:$H$64092,2,FALSE)</f>
        <v>2.6339999999999999</v>
      </c>
      <c r="F857" s="47" t="str">
        <f>VLOOKUP(M857,Revistas!$B$2:$H$64092,3,FALSE)</f>
        <v>Q1</v>
      </c>
      <c r="G857" s="47" t="str">
        <f>VLOOKUP(M857,Revistas!$B$2:$H$64092,4,FALSE)</f>
        <v>PEDIATRICS - SCIE;</v>
      </c>
      <c r="H857" s="47" t="str">
        <f>VLOOKUP(M857,Revistas!$B$2:$H$64092,5,FALSE)</f>
        <v>20/120</v>
      </c>
      <c r="I857" s="47" t="str">
        <f>VLOOKUP(M857,Revistas!$B$2:$H$64092,6,FALSE)</f>
        <v>NO</v>
      </c>
      <c r="J857" s="47" t="s">
        <v>3915</v>
      </c>
      <c r="K857" s="47"/>
      <c r="L857" s="47">
        <v>0</v>
      </c>
      <c r="M857" s="47" t="s">
        <v>2120</v>
      </c>
      <c r="N857" s="47" t="s">
        <v>548</v>
      </c>
      <c r="O857" s="47">
        <v>2016</v>
      </c>
      <c r="P857" s="47">
        <v>63</v>
      </c>
      <c r="Q857" s="47"/>
      <c r="R857" s="47" t="s">
        <v>3916</v>
      </c>
      <c r="S857" s="47" t="s">
        <v>3916</v>
      </c>
      <c r="U857" s="21"/>
      <c r="V857" s="21"/>
      <c r="W857" s="21"/>
      <c r="X857" s="21"/>
      <c r="Y857" s="21"/>
      <c r="Z857" s="21"/>
      <c r="AA857" s="21"/>
      <c r="AB857" s="21"/>
      <c r="AC857" s="21"/>
      <c r="AD857" s="21"/>
      <c r="AE857" s="21"/>
      <c r="AF857" s="21"/>
      <c r="AG857" s="21"/>
      <c r="AH857" s="21"/>
      <c r="AI857" s="21"/>
      <c r="AJ857" s="21" t="s">
        <v>3790</v>
      </c>
      <c r="AK857" s="21"/>
      <c r="AL857" s="21"/>
      <c r="AM857" s="21" t="s">
        <v>1924</v>
      </c>
      <c r="AN857" s="21"/>
      <c r="AO857" s="21"/>
      <c r="AP857" s="21"/>
      <c r="AQ857" s="21"/>
      <c r="AR857" s="22">
        <v>42703</v>
      </c>
      <c r="AS857" s="21"/>
      <c r="AT857" s="21" t="s">
        <v>3791</v>
      </c>
      <c r="AU857" s="21" t="s">
        <v>3792</v>
      </c>
      <c r="AV857" s="21"/>
      <c r="AW857" s="21"/>
      <c r="AX857" s="21"/>
      <c r="AY857" s="21"/>
      <c r="AZ857" s="21"/>
      <c r="BA857" s="21"/>
      <c r="BB857" s="21"/>
      <c r="BC857" s="21"/>
      <c r="BD857" s="21"/>
      <c r="BE857" s="21"/>
    </row>
    <row r="858" spans="1:57" s="29" customFormat="1">
      <c r="A858" s="23" t="s">
        <v>2413</v>
      </c>
      <c r="B858" s="23" t="s">
        <v>2414</v>
      </c>
      <c r="C858" s="23" t="s">
        <v>1323</v>
      </c>
      <c r="D858" s="47" t="s">
        <v>10</v>
      </c>
      <c r="E858" s="47">
        <f>VLOOKUP(M858,Revistas!$B$2:$H$64092,2,FALSE)</f>
        <v>4.085</v>
      </c>
      <c r="F858" s="47" t="str">
        <f>VLOOKUP(M858,Revistas!$B$2:$H$64092,3,FALSE)</f>
        <v>Q1</v>
      </c>
      <c r="G858" s="47" t="str">
        <f>VLOOKUP(M858,Revistas!$B$2:$H$64092,4,FALSE)</f>
        <v>UROLOGY &amp; NEPHROLOGY - SCIE;</v>
      </c>
      <c r="H858" s="47" t="str">
        <f>VLOOKUP(M858,Revistas!$B$2:$H$64092,5,FALSE)</f>
        <v>77/11</v>
      </c>
      <c r="I858" s="47" t="str">
        <f>VLOOKUP(M858,Revistas!$B$2:$H$64092,6,FALSE)</f>
        <v>NO</v>
      </c>
      <c r="J858" s="47" t="s">
        <v>2415</v>
      </c>
      <c r="K858" s="47" t="s">
        <v>2416</v>
      </c>
      <c r="L858" s="47">
        <v>0</v>
      </c>
      <c r="M858" s="47" t="s">
        <v>1325</v>
      </c>
      <c r="N858" s="47" t="s">
        <v>99</v>
      </c>
      <c r="O858" s="47">
        <v>2016</v>
      </c>
      <c r="P858" s="47">
        <v>31</v>
      </c>
      <c r="Q858" s="47">
        <v>9</v>
      </c>
      <c r="R858" s="47">
        <v>1409</v>
      </c>
      <c r="S858" s="47">
        <v>1416</v>
      </c>
      <c r="AZ858" s="21"/>
      <c r="BA858" s="21"/>
      <c r="BB858" s="21"/>
      <c r="BC858" s="21"/>
      <c r="BD858" s="21"/>
      <c r="BE858" s="21"/>
    </row>
    <row r="859" spans="1:57" s="29" customFormat="1">
      <c r="A859" s="23" t="s">
        <v>2460</v>
      </c>
      <c r="B859" s="23" t="s">
        <v>2461</v>
      </c>
      <c r="C859" s="23" t="s">
        <v>1323</v>
      </c>
      <c r="D859" s="47" t="s">
        <v>103</v>
      </c>
      <c r="E859" s="47">
        <f>VLOOKUP(M859,Revistas!$B$2:$H$64092,2,FALSE)</f>
        <v>4.085</v>
      </c>
      <c r="F859" s="47" t="str">
        <f>VLOOKUP(M859,Revistas!$B$2:$H$64092,3,FALSE)</f>
        <v>Q1</v>
      </c>
      <c r="G859" s="47" t="str">
        <f>VLOOKUP(M859,Revistas!$B$2:$H$64092,4,FALSE)</f>
        <v>UROLOGY &amp; NEPHROLOGY - SCIE;</v>
      </c>
      <c r="H859" s="47" t="str">
        <f>VLOOKUP(M859,Revistas!$B$2:$H$64092,5,FALSE)</f>
        <v>77/11</v>
      </c>
      <c r="I859" s="47" t="str">
        <f>VLOOKUP(M859,Revistas!$B$2:$H$64092,6,FALSE)</f>
        <v>NO</v>
      </c>
      <c r="J859" s="47" t="s">
        <v>2462</v>
      </c>
      <c r="K859" s="47"/>
      <c r="L859" s="47">
        <v>0</v>
      </c>
      <c r="M859" s="47" t="s">
        <v>1325</v>
      </c>
      <c r="N859" s="47" t="s">
        <v>206</v>
      </c>
      <c r="O859" s="47">
        <v>2016</v>
      </c>
      <c r="P859" s="47">
        <v>31</v>
      </c>
      <c r="Q859" s="47"/>
      <c r="R859" s="47">
        <v>144</v>
      </c>
      <c r="S859" s="47">
        <v>144</v>
      </c>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row>
    <row r="860" spans="1:57" s="29" customFormat="1">
      <c r="A860" s="23" t="s">
        <v>2154</v>
      </c>
      <c r="B860" s="23" t="s">
        <v>2155</v>
      </c>
      <c r="C860" s="23" t="s">
        <v>1911</v>
      </c>
      <c r="D860" s="47" t="s">
        <v>19</v>
      </c>
      <c r="E860" s="47">
        <f>VLOOKUP(M860,Revistas!$B$2:$H$64092,2,FALSE)</f>
        <v>4.0339999999999998</v>
      </c>
      <c r="F860" s="47" t="str">
        <f>VLOOKUP(M860,Revistas!$B$2:$H$64092,3,FALSE)</f>
        <v>Q2</v>
      </c>
      <c r="G860" s="47" t="str">
        <f>VLOOKUP(M860,Revistas!$B$2:$H$64092,4,FALSE)</f>
        <v>IMMUNOLOGY - SCIE</v>
      </c>
      <c r="H860" s="47" t="str">
        <f>VLOOKUP(M860,Revistas!$B$2:$H$64092,5,FALSE)</f>
        <v>45/151</v>
      </c>
      <c r="I860" s="47" t="str">
        <f>VLOOKUP(M860,Revistas!$B$2:$H$64092,6,FALSE)</f>
        <v>NO</v>
      </c>
      <c r="J860" s="47" t="s">
        <v>2156</v>
      </c>
      <c r="K860" s="47" t="s">
        <v>2157</v>
      </c>
      <c r="L860" s="47">
        <v>0</v>
      </c>
      <c r="M860" s="47" t="s">
        <v>1914</v>
      </c>
      <c r="N860" s="47" t="s">
        <v>127</v>
      </c>
      <c r="O860" s="47">
        <v>2016</v>
      </c>
      <c r="P860" s="47">
        <v>169</v>
      </c>
      <c r="Q860" s="47"/>
      <c r="R860" s="47">
        <v>80</v>
      </c>
      <c r="S860" s="47">
        <v>84</v>
      </c>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row>
    <row r="861" spans="1:57" s="29" customFormat="1">
      <c r="A861" s="23" t="s">
        <v>769</v>
      </c>
      <c r="B861" s="23" t="s">
        <v>770</v>
      </c>
      <c r="C861" s="23" t="s">
        <v>631</v>
      </c>
      <c r="D861" s="47" t="s">
        <v>215</v>
      </c>
      <c r="E861" s="47">
        <f>VLOOKUP(M861,Revistas!$B$2:$H$64092,2,FALSE)</f>
        <v>4.5960000000000001</v>
      </c>
      <c r="F861" s="47" t="str">
        <f>VLOOKUP(M861,Revistas!$B$2:$H$64092,3,FALSE)</f>
        <v>Q1</v>
      </c>
      <c r="G861" s="47" t="str">
        <f>VLOOKUP(M861,Revistas!$B$2:$H$64092,4,FALSE)</f>
        <v>CARDIAC &amp; CARDIOVASCULAR SYSTEMS - SCIE</v>
      </c>
      <c r="H861" s="47" t="str">
        <f>VLOOKUP(M861,Revistas!$B$2:$H$64092,5,FALSE)</f>
        <v>22/124</v>
      </c>
      <c r="I861" s="47" t="str">
        <f>VLOOKUP(M861,Revistas!$B$2:$H$64092,6,FALSE)</f>
        <v>NO</v>
      </c>
      <c r="J861" s="47" t="s">
        <v>771</v>
      </c>
      <c r="K861" s="47" t="s">
        <v>772</v>
      </c>
      <c r="L861" s="47">
        <v>3</v>
      </c>
      <c r="M861" s="47" t="s">
        <v>634</v>
      </c>
      <c r="N861" s="47" t="s">
        <v>15</v>
      </c>
      <c r="O861" s="47">
        <v>2016</v>
      </c>
      <c r="P861" s="47">
        <v>69</v>
      </c>
      <c r="Q861" s="47">
        <v>3</v>
      </c>
      <c r="R861" s="47">
        <v>340</v>
      </c>
      <c r="S861" s="47">
        <v>342</v>
      </c>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row>
    <row r="862" spans="1:57" s="29" customFormat="1">
      <c r="A862" s="23" t="s">
        <v>629</v>
      </c>
      <c r="B862" s="23" t="s">
        <v>630</v>
      </c>
      <c r="C862" s="23" t="s">
        <v>631</v>
      </c>
      <c r="D862" s="47" t="s">
        <v>215</v>
      </c>
      <c r="E862" s="47">
        <f>VLOOKUP(M862,Revistas!$B$2:$H$64092,2,FALSE)</f>
        <v>4.5960000000000001</v>
      </c>
      <c r="F862" s="47" t="str">
        <f>VLOOKUP(M862,Revistas!$B$2:$H$64092,3,FALSE)</f>
        <v>Q1</v>
      </c>
      <c r="G862" s="47" t="str">
        <f>VLOOKUP(M862,Revistas!$B$2:$H$64092,4,FALSE)</f>
        <v>CARDIAC &amp; CARDIOVASCULAR SYSTEMS - SCIE</v>
      </c>
      <c r="H862" s="47" t="str">
        <f>VLOOKUP(M862,Revistas!$B$2:$H$64092,5,FALSE)</f>
        <v>22/124</v>
      </c>
      <c r="I862" s="47" t="str">
        <f>VLOOKUP(M862,Revistas!$B$2:$H$64092,6,FALSE)</f>
        <v>NO</v>
      </c>
      <c r="J862" s="47" t="s">
        <v>632</v>
      </c>
      <c r="K862" s="47" t="s">
        <v>633</v>
      </c>
      <c r="L862" s="47">
        <v>0</v>
      </c>
      <c r="M862" s="47" t="s">
        <v>634</v>
      </c>
      <c r="N862" s="47" t="s">
        <v>127</v>
      </c>
      <c r="O862" s="47">
        <v>2016</v>
      </c>
      <c r="P862" s="47">
        <v>69</v>
      </c>
      <c r="Q862" s="47">
        <v>8</v>
      </c>
      <c r="R862" s="47">
        <v>801</v>
      </c>
      <c r="S862" s="47">
        <v>802</v>
      </c>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row>
    <row r="863" spans="1:57" s="29" customFormat="1">
      <c r="A863" s="23" t="s">
        <v>7097</v>
      </c>
      <c r="B863" s="23" t="s">
        <v>7098</v>
      </c>
      <c r="C863" s="23" t="s">
        <v>3102</v>
      </c>
      <c r="D863" s="47" t="s">
        <v>19</v>
      </c>
      <c r="E863" s="47">
        <f>VLOOKUP(M863,Revistas!$B$2:$H$64092,2,FALSE)</f>
        <v>1.1930000000000001</v>
      </c>
      <c r="F863" s="47" t="str">
        <f>VLOOKUP(M863,Revistas!$B$2:$H$64092,3,FALSE)</f>
        <v>Q4</v>
      </c>
      <c r="G863" s="47" t="str">
        <f>VLOOKUP(M863,Revistas!$B$2:$H$64092,4,FALSE)</f>
        <v>CRITICAL CARE MEDICINE - SCIE</v>
      </c>
      <c r="H863" s="47" t="str">
        <f>VLOOKUP(M863,Revistas!$B$2:$H$64092,5,FALSE)</f>
        <v>33/31</v>
      </c>
      <c r="I863" s="47" t="str">
        <f>VLOOKUP(M863,Revistas!$B$2:$H$64092,6,FALSE)</f>
        <v>NO</v>
      </c>
      <c r="J863" s="47" t="s">
        <v>7099</v>
      </c>
      <c r="K863" s="47" t="s">
        <v>7100</v>
      </c>
      <c r="L863" s="47">
        <v>0</v>
      </c>
      <c r="M863" s="47" t="s">
        <v>3105</v>
      </c>
      <c r="N863" s="47" t="s">
        <v>15</v>
      </c>
      <c r="O863" s="47">
        <v>2016</v>
      </c>
      <c r="P863" s="47">
        <v>40</v>
      </c>
      <c r="Q863" s="47">
        <v>2</v>
      </c>
      <c r="R863" s="47">
        <v>118</v>
      </c>
      <c r="S863" s="47">
        <v>124</v>
      </c>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row>
    <row r="864" spans="1:57" s="29" customFormat="1">
      <c r="A864" s="23" t="s">
        <v>4319</v>
      </c>
      <c r="B864" s="23" t="s">
        <v>4318</v>
      </c>
      <c r="C864" s="23" t="s">
        <v>4320</v>
      </c>
      <c r="D864" s="47" t="s">
        <v>19</v>
      </c>
      <c r="E864" s="47" t="str">
        <f>VLOOKUP(M864,Revistas!$B$2:$H$64092,2,FALSE)</f>
        <v>NO TIENE</v>
      </c>
      <c r="F864" s="47" t="str">
        <f>VLOOKUP(M864,Revistas!$B$2:$H$64092,3,FALSE)</f>
        <v>NO TIENE</v>
      </c>
      <c r="G864" s="47" t="str">
        <f>VLOOKUP(M864,Revistas!$B$2:$H$64092,4,FALSE)</f>
        <v>NO TIENE</v>
      </c>
      <c r="H864" s="47" t="str">
        <f>VLOOKUP(M864,Revistas!$B$2:$H$64092,5,FALSE)</f>
        <v>NO TIENE</v>
      </c>
      <c r="I864" s="47" t="str">
        <f>VLOOKUP(M864,Revistas!$B$2:$H$64092,6,FALSE)</f>
        <v>NO</v>
      </c>
      <c r="J864" s="47" t="s">
        <v>4322</v>
      </c>
      <c r="K864" s="47"/>
      <c r="L864" s="47" t="s">
        <v>361</v>
      </c>
      <c r="M864" s="47" t="s">
        <v>4323</v>
      </c>
      <c r="N864" s="47" t="s">
        <v>4321</v>
      </c>
      <c r="O864" s="47">
        <v>2016</v>
      </c>
      <c r="P864" s="47">
        <v>29</v>
      </c>
      <c r="Q864" s="47">
        <v>3</v>
      </c>
      <c r="R864" s="47">
        <v>183</v>
      </c>
      <c r="S864" s="47">
        <v>188</v>
      </c>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row>
    <row r="865" spans="1:57" s="29" customFormat="1">
      <c r="A865" s="23" t="s">
        <v>3266</v>
      </c>
      <c r="B865" s="23" t="s">
        <v>3267</v>
      </c>
      <c r="C865" s="23" t="s">
        <v>2176</v>
      </c>
      <c r="D865" s="47" t="s">
        <v>215</v>
      </c>
      <c r="E865" s="47">
        <f>VLOOKUP(M865,Revistas!$B$2:$H$64092,2,FALSE)</f>
        <v>0.77300000000000002</v>
      </c>
      <c r="F865" s="47" t="str">
        <f>VLOOKUP(M865,Revistas!$B$2:$H$64092,3,FALSE)</f>
        <v>Q4</v>
      </c>
      <c r="G865" s="47" t="str">
        <f>VLOOKUP(M865,Revistas!$B$2:$H$64092,4,FALSE)</f>
        <v>PEDIATRICS - SCIE</v>
      </c>
      <c r="H865" s="47" t="str">
        <f>VLOOKUP(M865,Revistas!$B$2:$H$64092,5,FALSE)</f>
        <v>106/120</v>
      </c>
      <c r="I865" s="47" t="str">
        <f>VLOOKUP(M865,Revistas!$B$2:$H$64092,6,FALSE)</f>
        <v>NO</v>
      </c>
      <c r="J865" s="47" t="s">
        <v>3268</v>
      </c>
      <c r="K865" s="47" t="s">
        <v>3269</v>
      </c>
      <c r="L865" s="47">
        <v>0</v>
      </c>
      <c r="M865" s="47" t="s">
        <v>2179</v>
      </c>
      <c r="N865" s="47" t="s">
        <v>127</v>
      </c>
      <c r="O865" s="47">
        <v>2016</v>
      </c>
      <c r="P865" s="47">
        <v>85</v>
      </c>
      <c r="Q865" s="47">
        <v>2</v>
      </c>
      <c r="R865" s="47">
        <v>104</v>
      </c>
      <c r="S865" s="47">
        <v>105</v>
      </c>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row>
    <row r="866" spans="1:57" s="29" customFormat="1">
      <c r="A866" s="23" t="s">
        <v>2017</v>
      </c>
      <c r="B866" s="23" t="s">
        <v>2018</v>
      </c>
      <c r="C866" s="23" t="s">
        <v>1323</v>
      </c>
      <c r="D866" s="47" t="s">
        <v>103</v>
      </c>
      <c r="E866" s="47">
        <f>VLOOKUP(M866,Revistas!$B$2:$H$64092,2,FALSE)</f>
        <v>4.085</v>
      </c>
      <c r="F866" s="47" t="str">
        <f>VLOOKUP(M866,Revistas!$B$2:$H$64092,3,FALSE)</f>
        <v>Q1</v>
      </c>
      <c r="G866" s="47" t="str">
        <f>VLOOKUP(M866,Revistas!$B$2:$H$64092,4,FALSE)</f>
        <v>UROLOGY &amp; NEPHROLOGY - SCIE;</v>
      </c>
      <c r="H866" s="47" t="str">
        <f>VLOOKUP(M866,Revistas!$B$2:$H$64092,5,FALSE)</f>
        <v>77/11</v>
      </c>
      <c r="I866" s="47" t="str">
        <f>VLOOKUP(M866,Revistas!$B$2:$H$64092,6,FALSE)</f>
        <v>NO</v>
      </c>
      <c r="J866" s="47" t="s">
        <v>2019</v>
      </c>
      <c r="K866" s="47"/>
      <c r="L866" s="47">
        <v>0</v>
      </c>
      <c r="M866" s="47" t="s">
        <v>1325</v>
      </c>
      <c r="N866" s="47" t="s">
        <v>206</v>
      </c>
      <c r="O866" s="47">
        <v>2016</v>
      </c>
      <c r="P866" s="47">
        <v>31</v>
      </c>
      <c r="Q866" s="47"/>
      <c r="R866" s="47">
        <v>226</v>
      </c>
      <c r="S866" s="47">
        <v>226</v>
      </c>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row>
    <row r="867" spans="1:57" s="29" customFormat="1">
      <c r="A867" s="23" t="s">
        <v>919</v>
      </c>
      <c r="B867" s="23" t="s">
        <v>920</v>
      </c>
      <c r="C867" s="23" t="s">
        <v>921</v>
      </c>
      <c r="D867" s="47" t="s">
        <v>19</v>
      </c>
      <c r="E867" s="47">
        <f>VLOOKUP(M867,Revistas!$B$2:$H$64092,2,FALSE)</f>
        <v>5.476</v>
      </c>
      <c r="F867" s="47" t="str">
        <f>VLOOKUP(M867,Revistas!$B$2:$H$64092,3,FALSE)</f>
        <v>Q1</v>
      </c>
      <c r="G867" s="47" t="str">
        <f>VLOOKUP(M867,Revistas!$B$2:$H$64092,4,FALSE)</f>
        <v>GERIATRICS &amp; GERONTOLOGY - SCIE</v>
      </c>
      <c r="H867" s="47" t="str">
        <f>VLOOKUP(M867,Revistas!$B$2:$H$64092,5,FALSE)</f>
        <v>49/4</v>
      </c>
      <c r="I867" s="47" t="str">
        <f>VLOOKUP(M867,Revistas!$B$2:$H$64092,6,FALSE)</f>
        <v>SI</v>
      </c>
      <c r="J867" s="47" t="s">
        <v>922</v>
      </c>
      <c r="K867" s="47" t="s">
        <v>923</v>
      </c>
      <c r="L867" s="47">
        <v>2</v>
      </c>
      <c r="M867" s="47" t="s">
        <v>924</v>
      </c>
      <c r="N867" s="47" t="s">
        <v>75</v>
      </c>
      <c r="O867" s="47">
        <v>2016</v>
      </c>
      <c r="P867" s="47">
        <v>71</v>
      </c>
      <c r="Q867" s="47">
        <v>10</v>
      </c>
      <c r="R867" s="47">
        <v>1329</v>
      </c>
      <c r="S867" s="47">
        <v>1334</v>
      </c>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row>
    <row r="868" spans="1:57" s="29" customFormat="1">
      <c r="A868" s="23" t="s">
        <v>1635</v>
      </c>
      <c r="B868" s="23" t="s">
        <v>1636</v>
      </c>
      <c r="C868" s="23" t="s">
        <v>1637</v>
      </c>
      <c r="D868" s="47" t="s">
        <v>19</v>
      </c>
      <c r="E868" s="47">
        <f>VLOOKUP(M868,Revistas!$B$2:$H$64092,2,FALSE)</f>
        <v>6.9939999999999998</v>
      </c>
      <c r="F868" s="47" t="str">
        <f>VLOOKUP(M868,Revistas!$B$2:$H$64092,3,FALSE)</f>
        <v>Q1</v>
      </c>
      <c r="G868" s="47" t="str">
        <f>VLOOKUP(M868,Revistas!$B$2:$H$64092,4,FALSE)</f>
        <v>INFECTIOUS DISEASES - SCIE;</v>
      </c>
      <c r="H868" s="47" t="str">
        <f>VLOOKUP(M868,Revistas!$B$2:$H$64092,5,FALSE)</f>
        <v>83/4</v>
      </c>
      <c r="I868" s="47" t="str">
        <f>VLOOKUP(M868,Revistas!$B$2:$H$64092,6,FALSE)</f>
        <v>SI</v>
      </c>
      <c r="J868" s="47" t="s">
        <v>1638</v>
      </c>
      <c r="K868" s="47" t="s">
        <v>1639</v>
      </c>
      <c r="L868" s="47">
        <v>1</v>
      </c>
      <c r="M868" s="47" t="s">
        <v>1640</v>
      </c>
      <c r="N868" s="47" t="s">
        <v>189</v>
      </c>
      <c r="O868" s="47">
        <v>2016</v>
      </c>
      <c r="P868" s="47">
        <v>22</v>
      </c>
      <c r="Q868" s="47">
        <v>6</v>
      </c>
      <c r="R868" s="47">
        <v>1057</v>
      </c>
      <c r="S868" s="47">
        <v>1066</v>
      </c>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row>
    <row r="869" spans="1:57" s="29" customFormat="1">
      <c r="A869" s="23" t="s">
        <v>3377</v>
      </c>
      <c r="B869" s="23" t="s">
        <v>3378</v>
      </c>
      <c r="C869" s="23" t="s">
        <v>2166</v>
      </c>
      <c r="D869" s="47" t="s">
        <v>19</v>
      </c>
      <c r="E869" s="47">
        <f>VLOOKUP(M869,Revistas!$B$2:$H$64092,2,FALSE)</f>
        <v>2.0750000000000002</v>
      </c>
      <c r="F869" s="47" t="str">
        <f>VLOOKUP(M869,Revistas!$B$2:$H$64092,3,FALSE)</f>
        <v>Q3</v>
      </c>
      <c r="G869" s="47" t="str">
        <f>VLOOKUP(M869,Revistas!$B$2:$H$64092,4,FALSE)</f>
        <v>ONCOLOGY - SCIE</v>
      </c>
      <c r="H869" s="47" t="str">
        <f>VLOOKUP(M869,Revistas!$B$2:$H$64092,5,FALSE)</f>
        <v>153/213</v>
      </c>
      <c r="I869" s="47" t="str">
        <f>VLOOKUP(M869,Revistas!$B$2:$H$64092,6,FALSE)</f>
        <v>NO</v>
      </c>
      <c r="J869" s="47" t="s">
        <v>3379</v>
      </c>
      <c r="K869" s="47" t="s">
        <v>3380</v>
      </c>
      <c r="L869" s="47">
        <v>1</v>
      </c>
      <c r="M869" s="47" t="s">
        <v>2169</v>
      </c>
      <c r="N869" s="47" t="s">
        <v>393</v>
      </c>
      <c r="O869" s="47">
        <v>2016</v>
      </c>
      <c r="P869" s="47">
        <v>18</v>
      </c>
      <c r="Q869" s="47">
        <v>12</v>
      </c>
      <c r="R869" s="47">
        <v>1206</v>
      </c>
      <c r="S869" s="47">
        <v>1212</v>
      </c>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row>
    <row r="870" spans="1:57" s="29" customFormat="1">
      <c r="A870" s="23" t="s">
        <v>479</v>
      </c>
      <c r="B870" s="23" t="s">
        <v>480</v>
      </c>
      <c r="C870" s="23" t="s">
        <v>481</v>
      </c>
      <c r="D870" s="47" t="s">
        <v>19</v>
      </c>
      <c r="E870" s="47">
        <f>VLOOKUP(M870,Revistas!$B$2:$H$64092,2,FALSE)</f>
        <v>5.008</v>
      </c>
      <c r="F870" s="47" t="str">
        <f>VLOOKUP(M870,Revistas!$B$2:$H$64092,3,FALSE)</f>
        <v>Q1</v>
      </c>
      <c r="G870" s="47" t="str">
        <f>VLOOKUP(M870,Revistas!$B$2:$H$64092,4,FALSE)</f>
        <v>CELL BIOLOGY - SCIE;</v>
      </c>
      <c r="H870" s="47" t="str">
        <f>VLOOKUP(M870,Revistas!$B$2:$H$64092,5,FALSE)</f>
        <v>43/187</v>
      </c>
      <c r="I870" s="47" t="str">
        <f>VLOOKUP(M870,Revistas!$B$2:$H$64092,6,FALSE)</f>
        <v>NO</v>
      </c>
      <c r="J870" s="47" t="s">
        <v>482</v>
      </c>
      <c r="K870" s="47" t="s">
        <v>483</v>
      </c>
      <c r="L870" s="47">
        <v>3</v>
      </c>
      <c r="M870" s="47" t="s">
        <v>484</v>
      </c>
      <c r="N870" s="47" t="s">
        <v>485</v>
      </c>
      <c r="O870" s="47">
        <v>2016</v>
      </c>
      <c r="P870" s="47">
        <v>7</v>
      </c>
      <c r="Q870" s="47">
        <v>1</v>
      </c>
      <c r="R870" s="47">
        <v>490</v>
      </c>
      <c r="S870" s="47">
        <v>508</v>
      </c>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row>
    <row r="871" spans="1:57" s="29" customFormat="1">
      <c r="A871" s="23" t="s">
        <v>1232</v>
      </c>
      <c r="B871" s="23" t="s">
        <v>1233</v>
      </c>
      <c r="C871" s="23" t="s">
        <v>1234</v>
      </c>
      <c r="D871" s="47" t="s">
        <v>19</v>
      </c>
      <c r="E871" s="47">
        <f>VLOOKUP(M871,Revistas!$B$2:$H$64092,2,FALSE)</f>
        <v>11.847</v>
      </c>
      <c r="F871" s="47" t="str">
        <f>VLOOKUP(M871,Revistas!$B$2:$H$64092,3,FALSE)</f>
        <v>Q1</v>
      </c>
      <c r="G871" s="47" t="str">
        <f>VLOOKUP(M871,Revistas!$B$2:$H$64092,4,FALSE)</f>
        <v>HEMATOLOGY - SCIE</v>
      </c>
      <c r="H871" s="47" t="str">
        <f>VLOOKUP(M871,Revistas!$B$2:$H$64092,5,FALSE)</f>
        <v>70/2</v>
      </c>
      <c r="I871" s="47" t="str">
        <f>VLOOKUP(M871,Revistas!$B$2:$H$64092,6,FALSE)</f>
        <v>SI</v>
      </c>
      <c r="J871" s="47" t="s">
        <v>1235</v>
      </c>
      <c r="K871" s="47" t="s">
        <v>1236</v>
      </c>
      <c r="L871" s="47">
        <v>13</v>
      </c>
      <c r="M871" s="47" t="s">
        <v>1237</v>
      </c>
      <c r="N871" s="47" t="s">
        <v>725</v>
      </c>
      <c r="O871" s="47">
        <v>2016</v>
      </c>
      <c r="P871" s="47">
        <v>127</v>
      </c>
      <c r="Q871" s="47">
        <v>14</v>
      </c>
      <c r="R871" s="47">
        <v>1761</v>
      </c>
      <c r="S871" s="47">
        <v>1769</v>
      </c>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row>
    <row r="872" spans="1:57" s="29" customFormat="1">
      <c r="A872" s="23" t="s">
        <v>1253</v>
      </c>
      <c r="B872" s="23" t="s">
        <v>1254</v>
      </c>
      <c r="C872" s="23" t="s">
        <v>1169</v>
      </c>
      <c r="D872" s="47" t="s">
        <v>103</v>
      </c>
      <c r="E872" s="47">
        <f>VLOOKUP(M872,Revistas!$B$2:$H$64092,2,FALSE)</f>
        <v>2.673</v>
      </c>
      <c r="F872" s="47" t="str">
        <f>VLOOKUP(M872,Revistas!$B$2:$H$64092,3,FALSE)</f>
        <v>Q2</v>
      </c>
      <c r="G872" s="47" t="str">
        <f>VLOOKUP(M872,Revistas!$B$2:$H$64092,4,FALSE)</f>
        <v>HEMATOLOGY - SCIE</v>
      </c>
      <c r="H872" s="47" t="str">
        <f>VLOOKUP(M872,Revistas!$B$2:$H$64092,5,FALSE)</f>
        <v>35/70</v>
      </c>
      <c r="I872" s="47" t="str">
        <f>VLOOKUP(M872,Revistas!$B$2:$H$64092,6,FALSE)</f>
        <v>NO</v>
      </c>
      <c r="J872" s="47" t="s">
        <v>1255</v>
      </c>
      <c r="K872" s="47"/>
      <c r="L872" s="47">
        <v>1</v>
      </c>
      <c r="M872" s="47" t="s">
        <v>1172</v>
      </c>
      <c r="N872" s="47" t="s">
        <v>240</v>
      </c>
      <c r="O872" s="47">
        <v>2016</v>
      </c>
      <c r="P872" s="47">
        <v>22</v>
      </c>
      <c r="Q872" s="47"/>
      <c r="R872" s="47">
        <v>61</v>
      </c>
      <c r="S872" s="47">
        <v>62</v>
      </c>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row>
    <row r="873" spans="1:57" s="29" customFormat="1">
      <c r="A873" s="23" t="s">
        <v>455</v>
      </c>
      <c r="B873" s="23" t="s">
        <v>456</v>
      </c>
      <c r="C873" s="23" t="s">
        <v>457</v>
      </c>
      <c r="D873" s="47" t="s">
        <v>458</v>
      </c>
      <c r="E873" s="47">
        <f>VLOOKUP(M873,Revistas!$B$2:$H$64092,2,FALSE)</f>
        <v>5.1280000000000001</v>
      </c>
      <c r="F873" s="47" t="str">
        <f>VLOOKUP(M873,Revistas!$B$2:$H$64092,3,FALSE)</f>
        <v>Q1</v>
      </c>
      <c r="G873" s="47" t="str">
        <f>VLOOKUP(M873,Revistas!$B$2:$H$64092,4,FALSE)</f>
        <v>BIOCHEMISTRY &amp; MOLECULAR BIOLOGY - SCIE;</v>
      </c>
      <c r="H873" s="47" t="str">
        <f>VLOOKUP(M873,Revistas!$B$2:$H$64092,5,FALSE)</f>
        <v>50/289</v>
      </c>
      <c r="I873" s="47" t="str">
        <f>VLOOKUP(M873,Revistas!$B$2:$H$64092,6,FALSE)</f>
        <v>NO</v>
      </c>
      <c r="J873" s="47" t="s">
        <v>459</v>
      </c>
      <c r="K873" s="47" t="s">
        <v>460</v>
      </c>
      <c r="L873" s="47">
        <v>0</v>
      </c>
      <c r="M873" s="47" t="s">
        <v>461</v>
      </c>
      <c r="N873" s="47" t="s">
        <v>462</v>
      </c>
      <c r="O873" s="47">
        <v>2016</v>
      </c>
      <c r="P873" s="47">
        <v>1863</v>
      </c>
      <c r="Q873" s="47">
        <v>4</v>
      </c>
      <c r="R873" s="47">
        <v>786</v>
      </c>
      <c r="S873" s="47">
        <v>786</v>
      </c>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row>
    <row r="874" spans="1:57" s="29" customFormat="1">
      <c r="A874" s="23" t="s">
        <v>1300</v>
      </c>
      <c r="B874" s="23" t="s">
        <v>1301</v>
      </c>
      <c r="C874" s="23" t="s">
        <v>469</v>
      </c>
      <c r="D874" s="47" t="s">
        <v>19</v>
      </c>
      <c r="E874" s="47">
        <f>VLOOKUP(M874,Revistas!$B$2:$H$64092,2,FALSE)</f>
        <v>5.2590000000000003</v>
      </c>
      <c r="F874" s="47" t="str">
        <f>VLOOKUP(M874,Revistas!$B$2:$H$64092,3,FALSE)</f>
        <v>Q1</v>
      </c>
      <c r="G874" s="47" t="str">
        <f>VLOOKUP(M874,Revistas!$B$2:$H$64092,4,FALSE)</f>
        <v>PHARMACOLOGY &amp; PHARMACY - SCIE</v>
      </c>
      <c r="H874" s="47" t="str">
        <f>VLOOKUP(M874,Revistas!$B$2:$H$64092,5,FALSE)</f>
        <v>17/255</v>
      </c>
      <c r="I874" s="47" t="str">
        <f>VLOOKUP(M874,Revistas!$B$2:$H$64092,6,FALSE)</f>
        <v>SI</v>
      </c>
      <c r="J874" s="47" t="s">
        <v>1302</v>
      </c>
      <c r="K874" s="47" t="s">
        <v>1303</v>
      </c>
      <c r="L874" s="47">
        <v>0</v>
      </c>
      <c r="M874" s="47" t="s">
        <v>472</v>
      </c>
      <c r="N874" s="47" t="s">
        <v>548</v>
      </c>
      <c r="O874" s="47">
        <v>2016</v>
      </c>
      <c r="P874" s="47">
        <v>173</v>
      </c>
      <c r="Q874" s="47">
        <v>22</v>
      </c>
      <c r="R874" s="47">
        <v>3176</v>
      </c>
      <c r="S874" s="47">
        <v>3195</v>
      </c>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row>
    <row r="875" spans="1:57" s="29" customFormat="1">
      <c r="A875" s="23" t="s">
        <v>7207</v>
      </c>
      <c r="B875" s="23" t="s">
        <v>7208</v>
      </c>
      <c r="C875" s="23" t="s">
        <v>2160</v>
      </c>
      <c r="D875" s="47" t="s">
        <v>19</v>
      </c>
      <c r="E875" s="47">
        <f>VLOOKUP(M875,Revistas!$B$2:$H$64092,2,FALSE)</f>
        <v>2.5870000000000002</v>
      </c>
      <c r="F875" s="47" t="str">
        <f>VLOOKUP(M875,Revistas!$B$2:$H$64092,3,FALSE)</f>
        <v>Q1</v>
      </c>
      <c r="G875" s="47" t="str">
        <f>VLOOKUP(M875,Revistas!$B$2:$H$64092,4,FALSE)</f>
        <v>PEDIATRICS - SCIE;</v>
      </c>
      <c r="H875" s="47" t="str">
        <f>VLOOKUP(M875,Revistas!$B$2:$H$64092,5,FALSE)</f>
        <v>22/120</v>
      </c>
      <c r="I875" s="47" t="str">
        <f>VLOOKUP(M875,Revistas!$B$2:$H$64092,6,FALSE)</f>
        <v>NO</v>
      </c>
      <c r="J875" s="47" t="s">
        <v>7209</v>
      </c>
      <c r="K875" s="47" t="s">
        <v>7210</v>
      </c>
      <c r="L875" s="47">
        <v>1</v>
      </c>
      <c r="M875" s="47" t="s">
        <v>2163</v>
      </c>
      <c r="N875" s="47" t="s">
        <v>548</v>
      </c>
      <c r="O875" s="47">
        <v>2016</v>
      </c>
      <c r="P875" s="47">
        <v>35</v>
      </c>
      <c r="Q875" s="47">
        <v>11</v>
      </c>
      <c r="R875" s="47">
        <v>1175</v>
      </c>
      <c r="S875" s="47">
        <v>1181</v>
      </c>
      <c r="AZ875" s="21"/>
      <c r="BA875" s="21"/>
      <c r="BB875" s="21"/>
      <c r="BC875" s="21"/>
      <c r="BD875" s="21"/>
      <c r="BE875" s="21"/>
    </row>
    <row r="876" spans="1:57" s="29" customFormat="1">
      <c r="A876" s="23" t="s">
        <v>2445</v>
      </c>
      <c r="B876" s="23" t="s">
        <v>2446</v>
      </c>
      <c r="C876" s="23" t="s">
        <v>2447</v>
      </c>
      <c r="D876" s="47" t="s">
        <v>10</v>
      </c>
      <c r="E876" s="47">
        <f>VLOOKUP(M876,Revistas!$B$2:$H$64092,2,FALSE)</f>
        <v>3.7730000000000001</v>
      </c>
      <c r="F876" s="47" t="str">
        <f>VLOOKUP(M876,Revistas!$B$2:$H$64092,3,FALSE)</f>
        <v>Q1</v>
      </c>
      <c r="G876" s="47" t="str">
        <f>VLOOKUP(M876,Revistas!$B$2:$H$64092,4,FALSE)</f>
        <v>UROLOGY &amp; NEPHROLOGY - SCIE</v>
      </c>
      <c r="H876" s="47" t="str">
        <f>VLOOKUP(M876,Revistas!$B$2:$H$64092,5,FALSE)</f>
        <v>14/77</v>
      </c>
      <c r="I876" s="47" t="str">
        <f>VLOOKUP(M876,Revistas!$B$2:$H$64092,6,FALSE)</f>
        <v>NO</v>
      </c>
      <c r="J876" s="47" t="s">
        <v>2448</v>
      </c>
      <c r="K876" s="47" t="s">
        <v>2449</v>
      </c>
      <c r="L876" s="47">
        <v>0</v>
      </c>
      <c r="M876" s="47" t="s">
        <v>2450</v>
      </c>
      <c r="N876" s="47" t="s">
        <v>206</v>
      </c>
      <c r="O876" s="47">
        <v>2016</v>
      </c>
      <c r="P876" s="47">
        <v>36</v>
      </c>
      <c r="Q876" s="47">
        <v>3</v>
      </c>
      <c r="R876" s="47">
        <v>189</v>
      </c>
      <c r="S876" s="47">
        <v>198</v>
      </c>
      <c r="AZ876" s="21"/>
      <c r="BA876" s="21"/>
      <c r="BB876" s="21"/>
      <c r="BC876" s="21"/>
      <c r="BD876" s="21"/>
      <c r="BE876" s="21"/>
    </row>
    <row r="877" spans="1:57" s="29" customFormat="1">
      <c r="A877" s="23" t="s">
        <v>7410</v>
      </c>
      <c r="B877" s="23" t="s">
        <v>7411</v>
      </c>
      <c r="C877" s="23" t="s">
        <v>3427</v>
      </c>
      <c r="D877" s="47" t="s">
        <v>103</v>
      </c>
      <c r="E877" s="47">
        <f>VLOOKUP(M877,Revistas!$B$2:$H$64092,2,FALSE)</f>
        <v>2.6269999999999998</v>
      </c>
      <c r="F877" s="47" t="str">
        <f>VLOOKUP(M877,Revistas!$B$2:$H$64092,3,FALSE)</f>
        <v>Q2</v>
      </c>
      <c r="G877" s="47" t="str">
        <f>VLOOKUP(M877,Revistas!$B$2:$H$64092,4,FALSE)</f>
        <v>PATHOLOGY - SCIE</v>
      </c>
      <c r="H877" s="47" t="str">
        <f>VLOOKUP(M877,Revistas!$B$2:$H$64092,5,FALSE)</f>
        <v>25/79</v>
      </c>
      <c r="I877" s="47" t="str">
        <f>VLOOKUP(M877,Revistas!$B$2:$H$64092,6,FALSE)</f>
        <v>NO</v>
      </c>
      <c r="J877" s="47" t="s">
        <v>7412</v>
      </c>
      <c r="K877" s="47"/>
      <c r="L877" s="47">
        <v>0</v>
      </c>
      <c r="M877" s="47" t="s">
        <v>3429</v>
      </c>
      <c r="N877" s="47" t="s">
        <v>99</v>
      </c>
      <c r="O877" s="47">
        <v>2016</v>
      </c>
      <c r="P877" s="47">
        <v>469</v>
      </c>
      <c r="Q877" s="47"/>
      <c r="R877" s="47" t="s">
        <v>7413</v>
      </c>
      <c r="S877" s="47" t="s">
        <v>7414</v>
      </c>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row>
    <row r="878" spans="1:57" s="29" customFormat="1">
      <c r="A878" s="23" t="s">
        <v>3890</v>
      </c>
      <c r="B878" s="23" t="s">
        <v>3891</v>
      </c>
      <c r="C878" s="23" t="s">
        <v>900</v>
      </c>
      <c r="D878" s="47" t="s">
        <v>19</v>
      </c>
      <c r="E878" s="47">
        <f>VLOOKUP(M878,Revistas!$B$2:$H$64092,2,FALSE)</f>
        <v>4.4870000000000001</v>
      </c>
      <c r="F878" s="47" t="str">
        <f>VLOOKUP(M878,Revistas!$B$2:$H$64092,3,FALSE)</f>
        <v>Q1</v>
      </c>
      <c r="G878" s="47" t="str">
        <f>VLOOKUP(M878,Revistas!$B$2:$H$64092,4,FALSE)</f>
        <v>NUTRITION &amp; DIETETICS - SCIE</v>
      </c>
      <c r="H878" s="47" t="str">
        <f>VLOOKUP(M878,Revistas!$B$2:$H$64092,5,FALSE)</f>
        <v>80/10</v>
      </c>
      <c r="I878" s="47" t="str">
        <f>VLOOKUP(M878,Revistas!$B$2:$H$64092,6,FALSE)</f>
        <v>NO</v>
      </c>
      <c r="J878" s="47" t="s">
        <v>3892</v>
      </c>
      <c r="K878" s="47" t="s">
        <v>3893</v>
      </c>
      <c r="L878" s="47">
        <v>0</v>
      </c>
      <c r="M878" s="47" t="s">
        <v>903</v>
      </c>
      <c r="N878" s="47" t="s">
        <v>393</v>
      </c>
      <c r="O878" s="47">
        <v>2016</v>
      </c>
      <c r="P878" s="47">
        <v>35</v>
      </c>
      <c r="Q878" s="47">
        <v>6</v>
      </c>
      <c r="R878" s="47">
        <v>1564</v>
      </c>
      <c r="S878" s="47">
        <v>1567</v>
      </c>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row>
    <row r="879" spans="1:57" s="29" customFormat="1">
      <c r="A879" s="23" t="s">
        <v>1316</v>
      </c>
      <c r="B879" s="23" t="s">
        <v>1317</v>
      </c>
      <c r="C879" s="23" t="s">
        <v>178</v>
      </c>
      <c r="D879" s="47" t="s">
        <v>19</v>
      </c>
      <c r="E879" s="47">
        <f>VLOOKUP(M879,Revistas!$B$2:$H$64092,2,FALSE)</f>
        <v>3.0569999999999999</v>
      </c>
      <c r="F879" s="47" t="str">
        <f>VLOOKUP(M879,Revistas!$B$2:$H$64092,3,FALSE)</f>
        <v>Q1</v>
      </c>
      <c r="G879" s="47" t="str">
        <f>VLOOKUP(M879,Revistas!$B$2:$H$64092,4,FALSE)</f>
        <v>MULTIDISCIPLINARY SCIENCES - SCIE</v>
      </c>
      <c r="H879" s="47" t="str">
        <f>VLOOKUP(M879,Revistas!$B$2:$H$64092,5,FALSE)</f>
        <v>63/11</v>
      </c>
      <c r="I879" s="47" t="str">
        <f>VLOOKUP(M879,Revistas!$B$2:$H$64092,6,FALSE)</f>
        <v>NO</v>
      </c>
      <c r="J879" s="47" t="s">
        <v>1318</v>
      </c>
      <c r="K879" s="47" t="s">
        <v>1319</v>
      </c>
      <c r="L879" s="47">
        <v>1</v>
      </c>
      <c r="M879" s="47" t="s">
        <v>181</v>
      </c>
      <c r="N879" s="48">
        <v>39234</v>
      </c>
      <c r="O879" s="47">
        <v>2016</v>
      </c>
      <c r="P879" s="47">
        <v>11</v>
      </c>
      <c r="Q879" s="47">
        <v>6</v>
      </c>
      <c r="R879" s="47"/>
      <c r="S879" s="47" t="s">
        <v>1320</v>
      </c>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row>
    <row r="880" spans="1:57" s="29" customFormat="1">
      <c r="A880" s="23" t="s">
        <v>1304</v>
      </c>
      <c r="B880" s="23" t="s">
        <v>1305</v>
      </c>
      <c r="C880" s="23" t="s">
        <v>1306</v>
      </c>
      <c r="D880" s="47" t="s">
        <v>19</v>
      </c>
      <c r="E880" s="47">
        <f>VLOOKUP(M880,Revistas!$B$2:$H$64092,2,FALSE)</f>
        <v>5.2279999999999998</v>
      </c>
      <c r="F880" s="47" t="str">
        <f>VLOOKUP(M880,Revistas!$B$2:$H$64092,3,FALSE)</f>
        <v>Q1</v>
      </c>
      <c r="G880" s="47" t="str">
        <f>VLOOKUP(M880,Revistas!$B$2:$H$64092,4,FALSE)</f>
        <v>MULTIDISCIPLINARY SCIENCES - SCIE</v>
      </c>
      <c r="H880" s="47" t="str">
        <f>VLOOKUP(M880,Revistas!$B$2:$H$64092,5,FALSE)</f>
        <v>63/7</v>
      </c>
      <c r="I880" s="47" t="str">
        <f>VLOOKUP(M880,Revistas!$B$2:$H$64092,6,FALSE)</f>
        <v>NO</v>
      </c>
      <c r="J880" s="47" t="s">
        <v>1307</v>
      </c>
      <c r="K880" s="47" t="s">
        <v>1308</v>
      </c>
      <c r="L880" s="47">
        <v>0</v>
      </c>
      <c r="M880" s="47" t="s">
        <v>399</v>
      </c>
      <c r="N880" s="47" t="s">
        <v>1309</v>
      </c>
      <c r="O880" s="47">
        <v>2016</v>
      </c>
      <c r="P880" s="47">
        <v>6</v>
      </c>
      <c r="Q880" s="47"/>
      <c r="R880" s="47"/>
      <c r="S880" s="47">
        <v>31076</v>
      </c>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2"/>
      <c r="AW880" s="21"/>
      <c r="AX880" s="21"/>
      <c r="AY880" s="21"/>
      <c r="AZ880" s="21"/>
      <c r="BA880" s="21"/>
      <c r="BB880" s="21"/>
      <c r="BC880" s="21"/>
      <c r="BD880" s="21"/>
      <c r="BE880" s="21"/>
    </row>
    <row r="881" spans="1:57" s="29" customFormat="1">
      <c r="A881" s="23" t="s">
        <v>3363</v>
      </c>
      <c r="B881" s="23" t="s">
        <v>3362</v>
      </c>
      <c r="C881" s="23" t="s">
        <v>3241</v>
      </c>
      <c r="D881" s="47" t="s">
        <v>19</v>
      </c>
      <c r="E881" s="47">
        <f>VLOOKUP(M881,Revistas!$B$2:$H$64092,2,FALSE)</f>
        <v>2.0819999999999999</v>
      </c>
      <c r="F881" s="47" t="str">
        <f>VLOOKUP(M881,Revistas!$B$2:$H$64092,3,FALSE)</f>
        <v>Q3</v>
      </c>
      <c r="G881" s="47" t="str">
        <f>VLOOKUP(M881,Revistas!$B$2:$H$64092,4,FALSE)</f>
        <v>GENETICS &amp; HEREDITY - SCIE</v>
      </c>
      <c r="H881" s="47" t="str">
        <f>VLOOKUP(M881,Revistas!$B$2:$H$64092,5,FALSE)</f>
        <v>106/166</v>
      </c>
      <c r="I881" s="47" t="str">
        <f>VLOOKUP(M881,Revistas!$B$2:$H$64092,6,FALSE)</f>
        <v>NO</v>
      </c>
      <c r="J881" s="47" t="s">
        <v>3366</v>
      </c>
      <c r="K881" s="47"/>
      <c r="L881" s="47" t="s">
        <v>361</v>
      </c>
      <c r="M881" s="47" t="s">
        <v>3245</v>
      </c>
      <c r="N881" s="47" t="s">
        <v>3365</v>
      </c>
      <c r="O881" s="47">
        <v>2016</v>
      </c>
      <c r="P881" s="47">
        <v>170</v>
      </c>
      <c r="Q881" s="47">
        <v>4</v>
      </c>
      <c r="R881" s="47" t="s">
        <v>3364</v>
      </c>
      <c r="S881" s="47"/>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row>
    <row r="882" spans="1:57" s="29" customFormat="1">
      <c r="A882" s="23" t="s">
        <v>3302</v>
      </c>
      <c r="B882" s="23" t="s">
        <v>3303</v>
      </c>
      <c r="C882" s="23" t="s">
        <v>3241</v>
      </c>
      <c r="D882" s="47" t="s">
        <v>19</v>
      </c>
      <c r="E882" s="47">
        <f>VLOOKUP(M882,Revistas!$B$2:$H$64092,2,FALSE)</f>
        <v>2.0819999999999999</v>
      </c>
      <c r="F882" s="47" t="str">
        <f>VLOOKUP(M882,Revistas!$B$2:$H$64092,3,FALSE)</f>
        <v>Q3</v>
      </c>
      <c r="G882" s="47" t="str">
        <f>VLOOKUP(M882,Revistas!$B$2:$H$64092,4,FALSE)</f>
        <v>GENETICS &amp; HEREDITY - SCIE</v>
      </c>
      <c r="H882" s="47" t="str">
        <f>VLOOKUP(M882,Revistas!$B$2:$H$64092,5,FALSE)</f>
        <v>106/166</v>
      </c>
      <c r="I882" s="47" t="str">
        <f>VLOOKUP(M882,Revistas!$B$2:$H$64092,6,FALSE)</f>
        <v>NO</v>
      </c>
      <c r="J882" s="47" t="s">
        <v>3304</v>
      </c>
      <c r="K882" s="47" t="s">
        <v>3305</v>
      </c>
      <c r="L882" s="47">
        <v>0</v>
      </c>
      <c r="M882" s="47" t="s">
        <v>3244</v>
      </c>
      <c r="N882" s="47" t="s">
        <v>462</v>
      </c>
      <c r="O882" s="47">
        <v>2016</v>
      </c>
      <c r="P882" s="47">
        <v>170</v>
      </c>
      <c r="Q882" s="47">
        <v>4</v>
      </c>
      <c r="R882" s="47">
        <v>986</v>
      </c>
      <c r="S882" s="47">
        <v>991</v>
      </c>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row>
    <row r="883" spans="1:57" s="29" customFormat="1">
      <c r="A883" s="23" t="s">
        <v>3812</v>
      </c>
      <c r="B883" s="23" t="s">
        <v>3813</v>
      </c>
      <c r="C883" s="23" t="s">
        <v>1208</v>
      </c>
      <c r="D883" s="47" t="s">
        <v>103</v>
      </c>
      <c r="E883" s="47">
        <f>VLOOKUP(M883,Revistas!$B$2:$H$64092,2,FALSE)</f>
        <v>6.6710000000000003</v>
      </c>
      <c r="F883" s="47" t="str">
        <f>VLOOKUP(M883,Revistas!$B$2:$H$64092,3,FALSE)</f>
        <v>Q1</v>
      </c>
      <c r="G883" s="47" t="str">
        <f>VLOOKUP(M883,Revistas!$B$2:$H$64092,4,FALSE)</f>
        <v>HEMATOLOGY - SCIE</v>
      </c>
      <c r="H883" s="47" t="str">
        <f>VLOOKUP(M883,Revistas!$B$2:$H$64092,5,FALSE)</f>
        <v>70/4</v>
      </c>
      <c r="I883" s="47" t="str">
        <f>VLOOKUP(M883,Revistas!$B$2:$H$64092,6,FALSE)</f>
        <v>SI</v>
      </c>
      <c r="J883" s="47" t="s">
        <v>3814</v>
      </c>
      <c r="K883" s="47"/>
      <c r="L883" s="47">
        <v>0</v>
      </c>
      <c r="M883" s="47" t="s">
        <v>1210</v>
      </c>
      <c r="N883" s="47" t="s">
        <v>189</v>
      </c>
      <c r="O883" s="47">
        <v>2016</v>
      </c>
      <c r="P883" s="47">
        <v>101</v>
      </c>
      <c r="Q883" s="47"/>
      <c r="R883" s="47">
        <v>557</v>
      </c>
      <c r="S883" s="47">
        <v>558</v>
      </c>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row>
    <row r="884" spans="1:57" s="29" customFormat="1">
      <c r="A884" s="23" t="s">
        <v>463</v>
      </c>
      <c r="B884" s="23" t="s">
        <v>464</v>
      </c>
      <c r="C884" s="23" t="s">
        <v>433</v>
      </c>
      <c r="D884" s="47" t="s">
        <v>215</v>
      </c>
      <c r="E884" s="47">
        <f>VLOOKUP(M884,Revistas!$B$2:$H$64092,2,FALSE)</f>
        <v>7.093</v>
      </c>
      <c r="F884" s="47" t="str">
        <f>VLOOKUP(M884,Revistas!$B$2:$H$64092,3,FALSE)</f>
        <v>Q1</v>
      </c>
      <c r="G884" s="47" t="str">
        <f>VLOOKUP(M884,Revistas!$B$2:$H$64092,4,FALSE)</f>
        <v>ENDOCRINOLOGY &amp; METABOLISM - SCIE;</v>
      </c>
      <c r="H884" s="47" t="str">
        <f>VLOOKUP(M884,Revistas!$B$2:$H$64092,5,FALSE)</f>
        <v>11/113</v>
      </c>
      <c r="I884" s="47" t="str">
        <f>VLOOKUP(M884,Revistas!$B$2:$H$64092,6,FALSE)</f>
        <v>SI</v>
      </c>
      <c r="J884" s="47" t="s">
        <v>465</v>
      </c>
      <c r="K884" s="47" t="s">
        <v>466</v>
      </c>
      <c r="L884" s="47">
        <v>0</v>
      </c>
      <c r="M884" s="47" t="s">
        <v>436</v>
      </c>
      <c r="N884" s="48">
        <v>43891</v>
      </c>
      <c r="O884" s="47">
        <v>2016</v>
      </c>
      <c r="P884" s="47">
        <v>24</v>
      </c>
      <c r="Q884" s="47">
        <v>9</v>
      </c>
      <c r="R884" s="47">
        <v>525</v>
      </c>
      <c r="S884" s="47">
        <v>526</v>
      </c>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row>
    <row r="885" spans="1:57" s="29" customFormat="1">
      <c r="A885" s="23" t="s">
        <v>120</v>
      </c>
      <c r="B885" s="23" t="s">
        <v>121</v>
      </c>
      <c r="C885" s="23" t="s">
        <v>122</v>
      </c>
      <c r="D885" s="47" t="s">
        <v>10</v>
      </c>
      <c r="E885" s="47">
        <f>VLOOKUP(M885,Revistas!$B$2:$H$64092,2,FALSE)</f>
        <v>1.599</v>
      </c>
      <c r="F885" s="47" t="str">
        <f>VLOOKUP(M885,Revistas!$B$2:$H$64092,3,FALSE)</f>
        <v>Q3</v>
      </c>
      <c r="G885" s="47" t="str">
        <f>VLOOKUP(M885,Revistas!$B$2:$H$64092,4,FALSE)</f>
        <v>PERIPHERAL VASCULAR DISEASE - SCIE;</v>
      </c>
      <c r="H885" s="47" t="str">
        <f>VLOOKUP(M885,Revistas!$B$2:$H$64092,5,FALSE)</f>
        <v>47/63</v>
      </c>
      <c r="I885" s="47" t="str">
        <f>VLOOKUP(M885,Revistas!$B$2:$H$64092,6,FALSE)</f>
        <v>NO</v>
      </c>
      <c r="J885" s="47" t="s">
        <v>123</v>
      </c>
      <c r="K885" s="47" t="s">
        <v>124</v>
      </c>
      <c r="L885" s="47">
        <v>0</v>
      </c>
      <c r="M885" s="47" t="s">
        <v>125</v>
      </c>
      <c r="N885" s="47" t="s">
        <v>127</v>
      </c>
      <c r="O885" s="47">
        <v>2016</v>
      </c>
      <c r="P885" s="47">
        <v>25</v>
      </c>
      <c r="Q885" s="47">
        <v>8</v>
      </c>
      <c r="R885" s="47">
        <v>1984</v>
      </c>
      <c r="S885" s="47">
        <v>1996</v>
      </c>
      <c r="AZ885" s="21"/>
      <c r="BA885" s="21"/>
      <c r="BB885" s="21"/>
      <c r="BC885" s="21"/>
      <c r="BD885" s="21"/>
      <c r="BE885" s="21"/>
    </row>
    <row r="886" spans="1:57" s="29" customFormat="1">
      <c r="A886" s="23" t="s">
        <v>1548</v>
      </c>
      <c r="B886" s="23" t="s">
        <v>1549</v>
      </c>
      <c r="C886" s="23" t="s">
        <v>1227</v>
      </c>
      <c r="D886" s="47" t="s">
        <v>19</v>
      </c>
      <c r="E886" s="47">
        <f>VLOOKUP(M886,Revistas!$B$2:$H$64092,2,FALSE)</f>
        <v>4.407</v>
      </c>
      <c r="F886" s="47" t="str">
        <f>VLOOKUP(M886,Revistas!$B$2:$H$64092,3,FALSE)</f>
        <v>Q1</v>
      </c>
      <c r="G886" s="47" t="str">
        <f>VLOOKUP(M886,Revistas!$B$2:$H$64092,4,FALSE)</f>
        <v>IMMUNOLOGY - SCIE;</v>
      </c>
      <c r="H886" s="47" t="str">
        <f>VLOOKUP(M886,Revistas!$B$2:$H$64092,5,FALSE)</f>
        <v>37/151</v>
      </c>
      <c r="I886" s="47" t="str">
        <f>VLOOKUP(M886,Revistas!$B$2:$H$64092,6,FALSE)</f>
        <v>NO</v>
      </c>
      <c r="J886" s="47" t="s">
        <v>1550</v>
      </c>
      <c r="K886" s="47" t="s">
        <v>1551</v>
      </c>
      <c r="L886" s="47">
        <v>0</v>
      </c>
      <c r="M886" s="47" t="s">
        <v>1230</v>
      </c>
      <c r="N886" s="47" t="s">
        <v>1552</v>
      </c>
      <c r="O886" s="47">
        <v>2016</v>
      </c>
      <c r="P886" s="47">
        <v>30</v>
      </c>
      <c r="Q886" s="47">
        <v>1</v>
      </c>
      <c r="R886" s="47">
        <v>75</v>
      </c>
      <c r="S886" s="47">
        <v>82</v>
      </c>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row>
    <row r="887" spans="1:57" s="29" customFormat="1">
      <c r="A887" s="23" t="s">
        <v>3748</v>
      </c>
      <c r="B887" s="23" t="s">
        <v>3749</v>
      </c>
      <c r="C887" s="23" t="s">
        <v>3750</v>
      </c>
      <c r="D887" s="47" t="s">
        <v>19</v>
      </c>
      <c r="E887" s="47">
        <f>VLOOKUP(M887,Revistas!$B$2:$H$64092,2,FALSE)</f>
        <v>5.843</v>
      </c>
      <c r="F887" s="47" t="str">
        <f>VLOOKUP(M887,Revistas!$B$2:$H$64092,3,FALSE)</f>
        <v>q1</v>
      </c>
      <c r="G887" s="47" t="str">
        <f>VLOOKUP(M887,Revistas!$B$2:$H$64092,4,FALSE)</f>
        <v>GENETICS &amp; HEREDITY - SCIE</v>
      </c>
      <c r="H887" s="47" t="str">
        <f>VLOOKUP(M887,Revistas!$B$2:$H$64092,5,FALSE)</f>
        <v>17/166</v>
      </c>
      <c r="I887" s="47" t="str">
        <f>VLOOKUP(M887,Revistas!$B$2:$H$64092,6,FALSE)</f>
        <v>NO</v>
      </c>
      <c r="J887" s="47" t="s">
        <v>3751</v>
      </c>
      <c r="K887" s="47" t="s">
        <v>3752</v>
      </c>
      <c r="L887" s="47">
        <v>1</v>
      </c>
      <c r="M887" s="47" t="s">
        <v>3753</v>
      </c>
      <c r="N887" s="47" t="s">
        <v>3754</v>
      </c>
      <c r="O887" s="47">
        <v>2016</v>
      </c>
      <c r="P887" s="47">
        <v>8</v>
      </c>
      <c r="Q887" s="47"/>
      <c r="R887" s="47"/>
      <c r="S887" s="47">
        <v>88</v>
      </c>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row>
    <row r="888" spans="1:57" s="29" customFormat="1">
      <c r="A888" s="23" t="s">
        <v>7564</v>
      </c>
      <c r="B888" s="23" t="s">
        <v>7565</v>
      </c>
      <c r="C888" s="23" t="s">
        <v>3674</v>
      </c>
      <c r="D888" s="47" t="s">
        <v>19</v>
      </c>
      <c r="E888" s="47" t="str">
        <f>VLOOKUP(M888,Revistas!$B$2:$H$64092,2,FALSE)</f>
        <v>NO TIENE</v>
      </c>
      <c r="F888" s="47" t="str">
        <f>VLOOKUP(M888,Revistas!$B$2:$H$64092,3,FALSE)</f>
        <v>NO TIENE</v>
      </c>
      <c r="G888" s="47" t="str">
        <f>VLOOKUP(M888,Revistas!$B$2:$H$64092,4,FALSE)</f>
        <v>NO TIENE</v>
      </c>
      <c r="H888" s="47" t="str">
        <f>VLOOKUP(M888,Revistas!$B$2:$H$64092,5,FALSE)</f>
        <v>NO TIENE</v>
      </c>
      <c r="I888" s="47" t="str">
        <f>VLOOKUP(M888,Revistas!$B$2:$H$64092,6,FALSE)</f>
        <v>NO</v>
      </c>
      <c r="J888" s="47" t="s">
        <v>7566</v>
      </c>
      <c r="K888" s="47" t="s">
        <v>7567</v>
      </c>
      <c r="L888" s="47">
        <v>2</v>
      </c>
      <c r="M888" s="47" t="s">
        <v>3677</v>
      </c>
      <c r="N888" s="47" t="s">
        <v>189</v>
      </c>
      <c r="O888" s="47">
        <v>2016</v>
      </c>
      <c r="P888" s="47">
        <v>8</v>
      </c>
      <c r="Q888" s="47"/>
      <c r="R888" s="47">
        <v>203</v>
      </c>
      <c r="S888" s="47">
        <v>216</v>
      </c>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row>
    <row r="889" spans="1:57" s="29" customFormat="1">
      <c r="A889" s="23" t="s">
        <v>7580</v>
      </c>
      <c r="B889" s="23" t="s">
        <v>7581</v>
      </c>
      <c r="C889" s="23" t="s">
        <v>396</v>
      </c>
      <c r="D889" s="47" t="s">
        <v>19</v>
      </c>
      <c r="E889" s="47">
        <f>VLOOKUP(M889,Revistas!$B$2:$H$64092,2,FALSE)</f>
        <v>5.2279999999999998</v>
      </c>
      <c r="F889" s="47" t="str">
        <f>VLOOKUP(M889,Revistas!$B$2:$H$64092,3,FALSE)</f>
        <v>Q1</v>
      </c>
      <c r="G889" s="47" t="str">
        <f>VLOOKUP(M889,Revistas!$B$2:$H$64092,4,FALSE)</f>
        <v>MULTIDISCIPLINARY SCIENCES - SCIE</v>
      </c>
      <c r="H889" s="47" t="str">
        <f>VLOOKUP(M889,Revistas!$B$2:$H$64092,5,FALSE)</f>
        <v>63/7</v>
      </c>
      <c r="I889" s="47" t="str">
        <f>VLOOKUP(M889,Revistas!$B$2:$H$64092,6,FALSE)</f>
        <v>NO</v>
      </c>
      <c r="J889" s="47" t="s">
        <v>7582</v>
      </c>
      <c r="K889" s="47" t="s">
        <v>7583</v>
      </c>
      <c r="L889" s="47">
        <v>4</v>
      </c>
      <c r="M889" s="47" t="s">
        <v>399</v>
      </c>
      <c r="N889" s="48">
        <v>43221</v>
      </c>
      <c r="O889" s="47">
        <v>2016</v>
      </c>
      <c r="P889" s="47">
        <v>6</v>
      </c>
      <c r="Q889" s="47"/>
      <c r="R889" s="47"/>
      <c r="S889" s="47">
        <v>26192</v>
      </c>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row>
    <row r="890" spans="1:57" s="29" customFormat="1">
      <c r="A890" s="23" t="s">
        <v>7703</v>
      </c>
      <c r="B890" s="23" t="s">
        <v>7704</v>
      </c>
      <c r="C890" s="23" t="s">
        <v>6714</v>
      </c>
      <c r="D890" s="47" t="s">
        <v>19</v>
      </c>
      <c r="E890" s="47">
        <f>VLOOKUP(M890,Revistas!$B$2:$H$64092,2,FALSE)</f>
        <v>7.0030000000000001</v>
      </c>
      <c r="F890" s="47" t="str">
        <f>VLOOKUP(M890,Revistas!$B$2:$H$64092,3,FALSE)</f>
        <v>Q1</v>
      </c>
      <c r="G890" s="47" t="str">
        <f>VLOOKUP(M890,Revistas!$B$2:$H$64092,4,FALSE)</f>
        <v>PARASITOLOGY - SCIE;</v>
      </c>
      <c r="H890" s="47" t="str">
        <f>VLOOKUP(M890,Revistas!$B$2:$H$64092,5,FALSE)</f>
        <v>3 DE 36</v>
      </c>
      <c r="I890" s="47" t="str">
        <f>VLOOKUP(M890,Revistas!$B$2:$H$64092,6,FALSE)</f>
        <v>SI</v>
      </c>
      <c r="J890" s="47" t="s">
        <v>7705</v>
      </c>
      <c r="K890" s="47" t="s">
        <v>7706</v>
      </c>
      <c r="L890" s="47">
        <v>8</v>
      </c>
      <c r="M890" s="47" t="s">
        <v>6715</v>
      </c>
      <c r="N890" s="47" t="s">
        <v>37</v>
      </c>
      <c r="O890" s="47">
        <v>2016</v>
      </c>
      <c r="P890" s="47">
        <v>12</v>
      </c>
      <c r="Q890" s="47">
        <v>1</v>
      </c>
      <c r="R890" s="47"/>
      <c r="S890" s="47" t="s">
        <v>7707</v>
      </c>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row>
    <row r="891" spans="1:57" s="29" customFormat="1">
      <c r="A891" s="23" t="s">
        <v>3492</v>
      </c>
      <c r="B891" s="23" t="s">
        <v>3493</v>
      </c>
      <c r="C891" s="23" t="s">
        <v>2199</v>
      </c>
      <c r="D891" s="47" t="s">
        <v>103</v>
      </c>
      <c r="E891" s="47">
        <f>VLOOKUP(M891,Revistas!$B$2:$H$64092,2,FALSE)</f>
        <v>8.5559999999999992</v>
      </c>
      <c r="F891" s="47" t="str">
        <f>VLOOKUP(M891,Revistas!$B$2:$H$64092,3,FALSE)</f>
        <v>Q1</v>
      </c>
      <c r="G891" s="47" t="str">
        <f>VLOOKUP(M891,Revistas!$B$2:$H$64092,4,FALSE)</f>
        <v>ONCOLOGY - SCIE</v>
      </c>
      <c r="H891" s="47" t="str">
        <f>VLOOKUP(M891,Revistas!$B$2:$H$64092,5,FALSE)</f>
        <v>13/213</v>
      </c>
      <c r="I891" s="47" t="str">
        <f>VLOOKUP(M891,Revistas!$B$2:$H$64092,6,FALSE)</f>
        <v>SI</v>
      </c>
      <c r="J891" s="47" t="s">
        <v>3494</v>
      </c>
      <c r="K891" s="47"/>
      <c r="L891" s="47">
        <v>0</v>
      </c>
      <c r="M891" s="47" t="s">
        <v>2201</v>
      </c>
      <c r="N891" s="48">
        <v>42036</v>
      </c>
      <c r="O891" s="47">
        <v>2016</v>
      </c>
      <c r="P891" s="47">
        <v>76</v>
      </c>
      <c r="Q891" s="47"/>
      <c r="R891" s="47"/>
      <c r="S891" s="47"/>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row>
    <row r="892" spans="1:57" s="29" customFormat="1">
      <c r="A892" s="23" t="s">
        <v>304</v>
      </c>
      <c r="B892" s="23" t="s">
        <v>305</v>
      </c>
      <c r="C892" s="23" t="s">
        <v>306</v>
      </c>
      <c r="D892" s="47" t="s">
        <v>19</v>
      </c>
      <c r="E892" s="47">
        <f>VLOOKUP(M892,Revistas!$B$2:$H$64092,2,FALSE)</f>
        <v>10.103</v>
      </c>
      <c r="F892" s="47" t="str">
        <f>VLOOKUP(M892,Revistas!$B$2:$H$64092,3,FALSE)</f>
        <v>Q1</v>
      </c>
      <c r="G892" s="47" t="str">
        <f>VLOOKUP(M892,Revistas!$B$2:$H$64092,4,FALSE)</f>
        <v>NEUROSCIENCES - SCIE;</v>
      </c>
      <c r="H892" s="47" t="str">
        <f>VLOOKUP(M892,Revistas!$B$2:$H$64092,5,FALSE)</f>
        <v>12/256</v>
      </c>
      <c r="I892" s="47" t="str">
        <f>VLOOKUP(M892,Revistas!$B$2:$H$64092,6,FALSE)</f>
        <v>SI</v>
      </c>
      <c r="J892" s="47" t="s">
        <v>307</v>
      </c>
      <c r="K892" s="47" t="s">
        <v>308</v>
      </c>
      <c r="L892" s="47">
        <v>5</v>
      </c>
      <c r="M892" s="47" t="s">
        <v>309</v>
      </c>
      <c r="N892" s="47" t="s">
        <v>310</v>
      </c>
      <c r="O892" s="47">
        <v>2016</v>
      </c>
      <c r="P892" s="47">
        <v>139</v>
      </c>
      <c r="Q892" s="47"/>
      <c r="R892" s="47">
        <v>62</v>
      </c>
      <c r="S892" s="47">
        <v>72</v>
      </c>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row>
    <row r="893" spans="1:57" s="29" customFormat="1">
      <c r="A893" s="23" t="s">
        <v>3419</v>
      </c>
      <c r="B893" s="23" t="s">
        <v>3420</v>
      </c>
      <c r="C893" s="23" t="s">
        <v>3421</v>
      </c>
      <c r="D893" s="47" t="s">
        <v>19</v>
      </c>
      <c r="E893" s="47">
        <f>VLOOKUP(M893,Revistas!$B$2:$H$64092,2,FALSE)</f>
        <v>5.5309999999999997</v>
      </c>
      <c r="F893" s="47" t="str">
        <f>VLOOKUP(M893,Revistas!$B$2:$H$64092,3,FALSE)</f>
        <v>Q1</v>
      </c>
      <c r="G893" s="47" t="str">
        <f>VLOOKUP(M893,Revistas!$B$2:$H$64092,4,FALSE)</f>
        <v>ONCOLOGY - SCIE</v>
      </c>
      <c r="H893" s="47" t="str">
        <f>VLOOKUP(M893,Revistas!$B$2:$H$64092,5,FALSE)</f>
        <v>29/213</v>
      </c>
      <c r="I893" s="47" t="str">
        <f>VLOOKUP(M893,Revistas!$B$2:$H$64092,6,FALSE)</f>
        <v>NO</v>
      </c>
      <c r="J893" s="47" t="s">
        <v>3422</v>
      </c>
      <c r="K893" s="47" t="s">
        <v>3423</v>
      </c>
      <c r="L893" s="47">
        <v>1</v>
      </c>
      <c r="M893" s="47" t="s">
        <v>3424</v>
      </c>
      <c r="N893" s="48">
        <v>42248</v>
      </c>
      <c r="O893" s="47">
        <v>2016</v>
      </c>
      <c r="P893" s="47">
        <v>139</v>
      </c>
      <c r="Q893" s="47">
        <v>6</v>
      </c>
      <c r="R893" s="47">
        <v>1303</v>
      </c>
      <c r="S893" s="47">
        <v>1317</v>
      </c>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row>
    <row r="894" spans="1:57" s="29" customFormat="1">
      <c r="A894" s="23" t="s">
        <v>7678</v>
      </c>
      <c r="B894" s="23" t="s">
        <v>7679</v>
      </c>
      <c r="C894" s="23" t="s">
        <v>3680</v>
      </c>
      <c r="D894" s="47" t="s">
        <v>19</v>
      </c>
      <c r="E894" s="47">
        <f>VLOOKUP(M894,Revistas!$B$2:$H$64092,2,FALSE)</f>
        <v>5.5309999999999997</v>
      </c>
      <c r="F894" s="47" t="str">
        <f>VLOOKUP(M894,Revistas!$B$2:$H$64092,3,FALSE)</f>
        <v>Q1</v>
      </c>
      <c r="G894" s="47" t="str">
        <f>VLOOKUP(M894,Revistas!$B$2:$H$64092,4,FALSE)</f>
        <v>ENDOCRINOLOGY &amp; METABOLISM - SCIE</v>
      </c>
      <c r="H894" s="47" t="str">
        <f>VLOOKUP(M894,Revistas!$B$2:$H$64092,5,FALSE)</f>
        <v>16/133</v>
      </c>
      <c r="I894" s="47" t="str">
        <f>VLOOKUP(M894,Revistas!$B$2:$H$64092,6,FALSE)</f>
        <v>NO</v>
      </c>
      <c r="J894" s="47" t="s">
        <v>7680</v>
      </c>
      <c r="K894" s="47" t="s">
        <v>7681</v>
      </c>
      <c r="L894" s="47">
        <v>6</v>
      </c>
      <c r="M894" s="47" t="s">
        <v>3683</v>
      </c>
      <c r="N894" s="47" t="s">
        <v>37</v>
      </c>
      <c r="O894" s="47">
        <v>2016</v>
      </c>
      <c r="P894" s="47">
        <v>101</v>
      </c>
      <c r="Q894" s="47">
        <v>1</v>
      </c>
      <c r="R894" s="47">
        <v>263</v>
      </c>
      <c r="S894" s="47">
        <v>273</v>
      </c>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row>
    <row r="895" spans="1:57">
      <c r="A895" s="23" t="s">
        <v>642</v>
      </c>
      <c r="B895" s="23" t="s">
        <v>643</v>
      </c>
      <c r="C895" s="23" t="s">
        <v>644</v>
      </c>
      <c r="D895" s="47" t="s">
        <v>19</v>
      </c>
      <c r="E895" s="47">
        <f>VLOOKUP(M895,Revistas!$B$2:$H$64092,2,FALSE)</f>
        <v>4.3319999999999999</v>
      </c>
      <c r="F895" s="47" t="str">
        <f>VLOOKUP(M895,Revistas!$B$2:$H$64092,3,FALSE)</f>
        <v>Q1</v>
      </c>
      <c r="G895" s="47" t="str">
        <f>VLOOKUP(M895,Revistas!$B$2:$H$64092,4,FALSE)</f>
        <v>CARDIAC &amp; CARDIOVASCULAR SYSTEMS - SCIE</v>
      </c>
      <c r="H895" s="47" t="str">
        <f>VLOOKUP(M895,Revistas!$B$2:$H$64092,5,FALSE)</f>
        <v>26/124</v>
      </c>
      <c r="I895" s="47" t="str">
        <f>VLOOKUP(M895,Revistas!$B$2:$H$64092,6,FALSE)</f>
        <v>NO</v>
      </c>
      <c r="J895" s="47" t="s">
        <v>645</v>
      </c>
      <c r="K895" s="47" t="s">
        <v>646</v>
      </c>
      <c r="L895" s="47">
        <v>0</v>
      </c>
      <c r="M895" s="47" t="s">
        <v>647</v>
      </c>
      <c r="N895" s="47" t="s">
        <v>153</v>
      </c>
      <c r="O895" s="47">
        <v>2016</v>
      </c>
      <c r="P895" s="47">
        <v>177</v>
      </c>
      <c r="Q895" s="47"/>
      <c r="R895" s="47">
        <v>1</v>
      </c>
      <c r="S895" s="47">
        <v>8</v>
      </c>
      <c r="T895" s="29"/>
    </row>
    <row r="896" spans="1:57">
      <c r="A896" s="23" t="s">
        <v>1906</v>
      </c>
      <c r="B896" s="23" t="s">
        <v>1907</v>
      </c>
      <c r="C896" s="23" t="s">
        <v>1296</v>
      </c>
      <c r="D896" s="47" t="s">
        <v>19</v>
      </c>
      <c r="E896" s="47">
        <f>VLOOKUP(M896,Revistas!$B$2:$H$64092,2,FALSE)</f>
        <v>4.8159999999999998</v>
      </c>
      <c r="F896" s="47" t="str">
        <f>VLOOKUP(M896,Revistas!$B$2:$H$64092,3,FALSE)</f>
        <v>Q1</v>
      </c>
      <c r="G896" s="47" t="str">
        <f>VLOOKUP(M896,Revistas!$B$2:$H$64092,4,FALSE)</f>
        <v>PHARMACOLOGY &amp; PHARMACY - SCIE</v>
      </c>
      <c r="H896" s="47" t="str">
        <f>VLOOKUP(M896,Revistas!$B$2:$H$64092,5,FALSE)</f>
        <v>27/255</v>
      </c>
      <c r="I896" s="47" t="str">
        <f>VLOOKUP(M896,Revistas!$B$2:$H$64092,6,FALSE)</f>
        <v>NO</v>
      </c>
      <c r="J896" s="47" t="s">
        <v>1908</v>
      </c>
      <c r="K896" s="47" t="s">
        <v>1877</v>
      </c>
      <c r="L896" s="47">
        <v>3</v>
      </c>
      <c r="M896" s="47" t="s">
        <v>1299</v>
      </c>
      <c r="N896" s="47" t="s">
        <v>240</v>
      </c>
      <c r="O896" s="47">
        <v>2016</v>
      </c>
      <c r="P896" s="47">
        <v>104</v>
      </c>
      <c r="Q896" s="47"/>
      <c r="R896" s="47">
        <v>49</v>
      </c>
      <c r="S896" s="47">
        <v>60</v>
      </c>
      <c r="T896" s="29"/>
      <c r="U896" s="29"/>
      <c r="AV896" s="22"/>
    </row>
    <row r="897" spans="1:57">
      <c r="A897" s="23" t="s">
        <v>3923</v>
      </c>
      <c r="B897" s="23" t="s">
        <v>3924</v>
      </c>
      <c r="C897" s="47" t="s">
        <v>3925</v>
      </c>
      <c r="D897" s="47" t="s">
        <v>19</v>
      </c>
      <c r="E897" s="47">
        <f>VLOOKUP(M897,Revistas!$B$2:$H$64092,2,FALSE)</f>
        <v>5.6689999999999996</v>
      </c>
      <c r="F897" s="47" t="str">
        <f>VLOOKUP(M897,Revistas!$B$2:$H$64092,3,FALSE)</f>
        <v>Q1</v>
      </c>
      <c r="G897" s="47" t="str">
        <f>VLOOKUP(M897,Revistas!$B$2:$H$64092,4,FALSE)</f>
        <v>SURGERY - SCIE;</v>
      </c>
      <c r="H897" s="47" t="str">
        <f>VLOOKUP(M897,Revistas!$B$2:$H$64092,5,FALSE)</f>
        <v>4/200</v>
      </c>
      <c r="I897" s="47" t="str">
        <f>VLOOKUP(M897,Revistas!$B$2:$H$64092,6,FALSE)</f>
        <v>SI</v>
      </c>
      <c r="J897" s="47" t="s">
        <v>3926</v>
      </c>
      <c r="K897" s="47" t="s">
        <v>3927</v>
      </c>
      <c r="L897" s="47">
        <v>0</v>
      </c>
      <c r="M897" s="47" t="s">
        <v>3928</v>
      </c>
      <c r="N897" s="47" t="s">
        <v>15</v>
      </c>
      <c r="O897" s="47">
        <v>2016</v>
      </c>
      <c r="P897" s="47">
        <v>16</v>
      </c>
      <c r="Q897" s="47">
        <v>3</v>
      </c>
      <c r="R897" s="47">
        <v>951</v>
      </c>
      <c r="S897" s="47">
        <v>959</v>
      </c>
      <c r="T897" s="29"/>
    </row>
    <row r="898" spans="1:57">
      <c r="A898" s="23" t="s">
        <v>1857</v>
      </c>
      <c r="B898" s="23" t="s">
        <v>1858</v>
      </c>
      <c r="C898" s="23" t="s">
        <v>1859</v>
      </c>
      <c r="D898" s="47" t="s">
        <v>19</v>
      </c>
      <c r="E898" s="47">
        <f>VLOOKUP(M898,Revistas!$B$2:$H$64092,2,FALSE)</f>
        <v>5.8490000000000002</v>
      </c>
      <c r="F898" s="47" t="str">
        <f>VLOOKUP(M898,Revistas!$B$2:$H$64092,3,FALSE)</f>
        <v>Q1</v>
      </c>
      <c r="G898" s="47" t="str">
        <f>VLOOKUP(M898,Revistas!$B$2:$H$64092,4,FALSE)</f>
        <v>RADIOLOGY, NUCLEAR MEDICINE &amp; MEDICAL IMAGING - SCIE</v>
      </c>
      <c r="H898" s="47" t="str">
        <f>VLOOKUP(M898,Revistas!$B$2:$H$64092,5,FALSE)</f>
        <v>3/124</v>
      </c>
      <c r="I898" s="47" t="str">
        <f>VLOOKUP(M898,Revistas!$B$2:$H$64092,6,FALSE)</f>
        <v>SI</v>
      </c>
      <c r="J898" s="47" t="s">
        <v>1860</v>
      </c>
      <c r="K898" s="47" t="s">
        <v>1861</v>
      </c>
      <c r="L898" s="47">
        <v>1</v>
      </c>
      <c r="M898" s="47" t="s">
        <v>1862</v>
      </c>
      <c r="N898" s="47" t="s">
        <v>99</v>
      </c>
      <c r="O898" s="47">
        <v>2016</v>
      </c>
      <c r="P898" s="47">
        <v>57</v>
      </c>
      <c r="Q898" s="47">
        <v>9</v>
      </c>
      <c r="R898" s="47">
        <v>1428</v>
      </c>
      <c r="S898" s="47">
        <v>1435</v>
      </c>
    </row>
    <row r="899" spans="1:57">
      <c r="A899" s="23" t="s">
        <v>864</v>
      </c>
      <c r="B899" s="23" t="s">
        <v>863</v>
      </c>
      <c r="C899" s="23" t="s">
        <v>631</v>
      </c>
      <c r="D899" s="47" t="s">
        <v>19</v>
      </c>
      <c r="E899" s="47" t="str">
        <f>VLOOKUP(M899,Revistas!$B$2:$H$64092,2,FALSE)</f>
        <v>NO TIENE</v>
      </c>
      <c r="F899" s="47" t="str">
        <f>VLOOKUP(M899,Revistas!$B$2:$H$64092,3,FALSE)</f>
        <v>NO TIENE</v>
      </c>
      <c r="G899" s="47" t="str">
        <f>VLOOKUP(M899,Revistas!$B$2:$H$64092,4,FALSE)</f>
        <v>NO TIENE</v>
      </c>
      <c r="H899" s="47" t="str">
        <f>VLOOKUP(M899,Revistas!$B$2:$H$64092,5,FALSE)</f>
        <v>NO TIENE</v>
      </c>
      <c r="I899" s="47" t="str">
        <f>VLOOKUP(M899,Revistas!$B$2:$H$64092,6,FALSE)</f>
        <v>NO</v>
      </c>
      <c r="J899" s="47" t="s">
        <v>867</v>
      </c>
      <c r="K899" s="47"/>
      <c r="L899" s="47" t="s">
        <v>361</v>
      </c>
      <c r="M899" s="47" t="s">
        <v>868</v>
      </c>
      <c r="N899" s="47" t="s">
        <v>866</v>
      </c>
      <c r="O899" s="47">
        <v>2016</v>
      </c>
      <c r="P899" s="47">
        <v>69</v>
      </c>
      <c r="Q899" s="47">
        <v>12</v>
      </c>
      <c r="R899" s="47">
        <v>1119</v>
      </c>
      <c r="S899" s="47">
        <v>1125</v>
      </c>
    </row>
    <row r="900" spans="1:57">
      <c r="A900" s="23" t="s">
        <v>106</v>
      </c>
      <c r="B900" s="23" t="s">
        <v>107</v>
      </c>
      <c r="C900" s="23" t="s">
        <v>102</v>
      </c>
      <c r="D900" s="47" t="s">
        <v>103</v>
      </c>
      <c r="E900" s="47">
        <f>VLOOKUP(M900,Revistas!$B$2:$H$64092,2,FALSE)</f>
        <v>2.028</v>
      </c>
      <c r="F900" s="47" t="str">
        <f>VLOOKUP(M900,Revistas!$B$2:$H$64092,3,FALSE)</f>
        <v>Q3</v>
      </c>
      <c r="G900" s="47" t="str">
        <f>VLOOKUP(M900,Revistas!$B$2:$H$64092,4,FALSE)</f>
        <v>NEUROSCIENCES - SCIE;</v>
      </c>
      <c r="H900" s="47" t="str">
        <f>VLOOKUP(M900,Revistas!$B$2:$H$64092,5,FALSE)</f>
        <v>164/256</v>
      </c>
      <c r="I900" s="47" t="str">
        <f>VLOOKUP(M900,Revistas!$B$2:$H$64092,6,FALSE)</f>
        <v>NO</v>
      </c>
      <c r="J900" s="47" t="s">
        <v>108</v>
      </c>
      <c r="K900" s="47"/>
      <c r="L900" s="47">
        <v>0</v>
      </c>
      <c r="M900" s="47" t="s">
        <v>105</v>
      </c>
      <c r="N900" s="47" t="s">
        <v>99</v>
      </c>
      <c r="O900" s="47">
        <v>2016</v>
      </c>
      <c r="P900" s="47">
        <v>21</v>
      </c>
      <c r="Q900" s="47">
        <v>3</v>
      </c>
      <c r="R900" s="47">
        <v>301</v>
      </c>
      <c r="S900" s="47">
        <v>301</v>
      </c>
    </row>
    <row r="901" spans="1:57">
      <c r="A901" s="23" t="s">
        <v>2648</v>
      </c>
      <c r="B901" s="23" t="s">
        <v>2649</v>
      </c>
      <c r="C901" s="23" t="s">
        <v>1722</v>
      </c>
      <c r="D901" s="47" t="s">
        <v>19</v>
      </c>
      <c r="E901" s="47">
        <f>VLOOKUP(M901,Revistas!$B$2:$H$64092,2,FALSE)</f>
        <v>6.0090000000000003</v>
      </c>
      <c r="F901" s="47" t="str">
        <f>VLOOKUP(M901,Revistas!$B$2:$H$64092,3,FALSE)</f>
        <v>Q1</v>
      </c>
      <c r="G901" s="47" t="str">
        <f>VLOOKUP(M901,Revistas!$B$2:$H$64092,4,FALSE)</f>
        <v>RHEUMATOLOGY - SCIE</v>
      </c>
      <c r="H901" s="47" t="str">
        <f>VLOOKUP(M901,Revistas!$B$2:$H$64092,5,FALSE)</f>
        <v>32/4</v>
      </c>
      <c r="I901" s="47" t="str">
        <f>VLOOKUP(M901,Revistas!$B$2:$H$64092,6,FALSE)</f>
        <v>NO</v>
      </c>
      <c r="J901" s="47" t="s">
        <v>2650</v>
      </c>
      <c r="K901" s="47" t="s">
        <v>2651</v>
      </c>
      <c r="L901" s="47">
        <v>0</v>
      </c>
      <c r="M901" s="47" t="s">
        <v>1725</v>
      </c>
      <c r="N901" s="47" t="s">
        <v>548</v>
      </c>
      <c r="O901" s="47">
        <v>2016</v>
      </c>
      <c r="P901" s="47">
        <v>68</v>
      </c>
      <c r="Q901" s="47">
        <v>11</v>
      </c>
      <c r="R901" s="47">
        <v>2662</v>
      </c>
      <c r="S901" s="47">
        <v>2670</v>
      </c>
    </row>
    <row r="902" spans="1:57">
      <c r="A902" s="23" t="s">
        <v>3566</v>
      </c>
      <c r="B902" s="23" t="s">
        <v>3567</v>
      </c>
      <c r="C902" s="23" t="s">
        <v>3568</v>
      </c>
      <c r="D902" s="47" t="s">
        <v>19</v>
      </c>
      <c r="E902" s="47">
        <f>VLOOKUP(M902,Revistas!$B$2:$H$64092,2,FALSE)</f>
        <v>3.7669999999999999</v>
      </c>
      <c r="F902" s="47" t="str">
        <f>VLOOKUP(M902,Revistas!$B$2:$H$64092,3,FALSE)</f>
        <v>Q1</v>
      </c>
      <c r="G902" s="47" t="str">
        <f>VLOOKUP(M902,Revistas!$B$2:$H$64092,4,FALSE)</f>
        <v>RESPIRATORY SYSTEM - SCIE;</v>
      </c>
      <c r="H902" s="47" t="str">
        <f>VLOOKUP(M902,Revistas!$B$2:$H$64092,5,FALSE)</f>
        <v>58/12</v>
      </c>
      <c r="I902" s="47" t="str">
        <f>VLOOKUP(M902,Revistas!$B$2:$H$64092,6,FALSE)</f>
        <v>NO</v>
      </c>
      <c r="J902" s="47" t="s">
        <v>3569</v>
      </c>
      <c r="K902" s="47" t="s">
        <v>3570</v>
      </c>
      <c r="L902" s="47">
        <v>0</v>
      </c>
      <c r="M902" s="47" t="s">
        <v>3571</v>
      </c>
      <c r="N902" s="47" t="s">
        <v>240</v>
      </c>
      <c r="O902" s="47">
        <v>2016</v>
      </c>
      <c r="P902" s="47">
        <v>92</v>
      </c>
      <c r="Q902" s="47"/>
      <c r="R902" s="47">
        <v>35</v>
      </c>
      <c r="S902" s="47">
        <v>40</v>
      </c>
      <c r="AR902" s="22"/>
    </row>
    <row r="903" spans="1:57">
      <c r="A903" s="23" t="s">
        <v>1819</v>
      </c>
      <c r="B903" s="23" t="s">
        <v>1820</v>
      </c>
      <c r="C903" s="23" t="s">
        <v>1716</v>
      </c>
      <c r="D903" s="47" t="s">
        <v>19</v>
      </c>
      <c r="E903" s="47">
        <f>VLOOKUP(M903,Revistas!$B$2:$H$64092,2,FALSE)</f>
        <v>12.384</v>
      </c>
      <c r="F903" s="47" t="str">
        <f>VLOOKUP(M903,Revistas!$B$2:$H$64092,3,FALSE)</f>
        <v>Q1</v>
      </c>
      <c r="G903" s="47" t="str">
        <f>VLOOKUP(M903,Revistas!$B$2:$H$64092,4,FALSE)</f>
        <v>RHEUMATOLOGY - SCIE</v>
      </c>
      <c r="H903" s="47" t="str">
        <f>VLOOKUP(M903,Revistas!$B$2:$H$64092,5,FALSE)</f>
        <v>32/1</v>
      </c>
      <c r="I903" s="47" t="str">
        <f>VLOOKUP(M903,Revistas!$B$2:$H$64092,6,FALSE)</f>
        <v>SI</v>
      </c>
      <c r="J903" s="47" t="s">
        <v>1821</v>
      </c>
      <c r="K903" s="47" t="s">
        <v>1822</v>
      </c>
      <c r="L903" s="47">
        <v>50</v>
      </c>
      <c r="M903" s="47" t="s">
        <v>1719</v>
      </c>
      <c r="N903" s="47" t="s">
        <v>37</v>
      </c>
      <c r="O903" s="47">
        <v>2016</v>
      </c>
      <c r="P903" s="47">
        <v>75</v>
      </c>
      <c r="Q903" s="47">
        <v>1</v>
      </c>
      <c r="R903" s="47">
        <v>3</v>
      </c>
      <c r="S903" s="47">
        <v>15</v>
      </c>
      <c r="AZ903" s="29"/>
      <c r="BA903" s="29"/>
      <c r="BB903" s="29"/>
      <c r="BC903" s="29"/>
      <c r="BD903" s="29"/>
      <c r="BE903" s="29"/>
    </row>
    <row r="904" spans="1:57">
      <c r="A904" s="23" t="s">
        <v>1500</v>
      </c>
      <c r="B904" s="23" t="s">
        <v>1501</v>
      </c>
      <c r="C904" s="23" t="s">
        <v>1502</v>
      </c>
      <c r="D904" s="47" t="s">
        <v>19</v>
      </c>
      <c r="E904" s="47">
        <f>VLOOKUP(M904,Revistas!$B$2:$H$64092,2,FALSE)</f>
        <v>4.3819999999999997</v>
      </c>
      <c r="F904" s="47" t="str">
        <f>VLOOKUP(M904,Revistas!$B$2:$H$64092,3,FALSE)</f>
        <v>Q1</v>
      </c>
      <c r="G904" s="47" t="str">
        <f>VLOOKUP(M904,Revistas!$B$2:$H$64092,4,FALSE)</f>
        <v>INFECTIOUS DISEASES - SCIE</v>
      </c>
      <c r="H904" s="47" t="str">
        <f>VLOOKUP(M904,Revistas!$B$2:$H$64092,5,FALSE)</f>
        <v>13/83</v>
      </c>
      <c r="I904" s="47" t="str">
        <f>VLOOKUP(M904,Revistas!$B$2:$H$64092,6,FALSE)</f>
        <v>NO</v>
      </c>
      <c r="J904" s="47" t="s">
        <v>1503</v>
      </c>
      <c r="K904" s="47" t="s">
        <v>1504</v>
      </c>
      <c r="L904" s="47">
        <v>1</v>
      </c>
      <c r="M904" s="47" t="s">
        <v>1505</v>
      </c>
      <c r="N904" s="47" t="s">
        <v>206</v>
      </c>
      <c r="O904" s="47">
        <v>2016</v>
      </c>
      <c r="P904" s="47">
        <v>72</v>
      </c>
      <c r="Q904" s="47">
        <v>5</v>
      </c>
      <c r="R904" s="47">
        <v>587</v>
      </c>
      <c r="S904" s="47">
        <v>596</v>
      </c>
    </row>
    <row r="905" spans="1:57">
      <c r="A905" s="23" t="s">
        <v>1052</v>
      </c>
      <c r="B905" s="23" t="s">
        <v>1053</v>
      </c>
      <c r="C905" s="23" t="s">
        <v>933</v>
      </c>
      <c r="D905" s="47" t="s">
        <v>19</v>
      </c>
      <c r="E905" s="47">
        <f>VLOOKUP(M905,Revistas!$B$2:$H$64092,2,FALSE)</f>
        <v>3.8650000000000002</v>
      </c>
      <c r="F905" s="47" t="str">
        <f>VLOOKUP(M905,Revistas!$B$2:$H$64092,3,FALSE)</f>
        <v>Q1</v>
      </c>
      <c r="G905" s="47" t="str">
        <f>VLOOKUP(M905,Revistas!$B$2:$H$64092,4,FALSE)</f>
        <v>PUBLIC, ENVIRONMENTAL &amp; OCCUPATIONAL HEALTH - SCIE</v>
      </c>
      <c r="H905" s="47" t="str">
        <f>VLOOKUP(M905,Revistas!$B$2:$H$64092,5,FALSE)</f>
        <v>18/173</v>
      </c>
      <c r="I905" s="47" t="str">
        <f>VLOOKUP(M905,Revistas!$B$2:$H$64092,6,FALSE)</f>
        <v>NO</v>
      </c>
      <c r="J905" s="47" t="s">
        <v>1054</v>
      </c>
      <c r="K905" s="47" t="s">
        <v>1055</v>
      </c>
      <c r="L905" s="47">
        <v>5</v>
      </c>
      <c r="M905" s="47" t="s">
        <v>936</v>
      </c>
      <c r="N905" s="47" t="s">
        <v>462</v>
      </c>
      <c r="O905" s="47">
        <v>2016</v>
      </c>
      <c r="P905" s="47">
        <v>70</v>
      </c>
      <c r="Q905" s="47">
        <v>4</v>
      </c>
      <c r="R905" s="47">
        <v>354</v>
      </c>
      <c r="S905" s="47">
        <v>360</v>
      </c>
    </row>
    <row r="906" spans="1:57">
      <c r="A906" s="23" t="s">
        <v>2336</v>
      </c>
      <c r="B906" s="23" t="s">
        <v>2337</v>
      </c>
      <c r="C906" s="23" t="s">
        <v>2338</v>
      </c>
      <c r="D906" s="47" t="s">
        <v>294</v>
      </c>
      <c r="E906" s="47">
        <f>VLOOKUP(M906,Revistas!$B$2:$H$64092,2,FALSE)</f>
        <v>2.6509999999999998</v>
      </c>
      <c r="F906" s="47" t="str">
        <f>VLOOKUP(M906,Revistas!$B$2:$H$64092,3,FALSE)</f>
        <v>Q2</v>
      </c>
      <c r="G906" s="47" t="str">
        <f>VLOOKUP(M906,Revistas!$B$2:$H$64092,4,FALSE)</f>
        <v>RESPIRATORY SYSTEM - SCIE</v>
      </c>
      <c r="H906" s="47" t="str">
        <f>VLOOKUP(M906,Revistas!$B$2:$H$64092,5,FALSE)</f>
        <v>25/58</v>
      </c>
      <c r="I906" s="47" t="str">
        <f>VLOOKUP(M906,Revistas!$B$2:$H$64092,6,FALSE)</f>
        <v>NO</v>
      </c>
      <c r="J906" s="47" t="s">
        <v>2339</v>
      </c>
      <c r="K906" s="47" t="s">
        <v>2340</v>
      </c>
      <c r="L906" s="47">
        <v>0</v>
      </c>
      <c r="M906" s="47" t="s">
        <v>2341</v>
      </c>
      <c r="N906" s="47"/>
      <c r="O906" s="47">
        <v>2016</v>
      </c>
      <c r="P906" s="47">
        <v>92</v>
      </c>
      <c r="Q906" s="47">
        <v>3</v>
      </c>
      <c r="R906" s="47">
        <v>131</v>
      </c>
      <c r="S906" s="47">
        <v>133</v>
      </c>
      <c r="AV906" s="22"/>
    </row>
    <row r="907" spans="1:57">
      <c r="A907" s="23" t="s">
        <v>1409</v>
      </c>
      <c r="B907" s="23" t="s">
        <v>1410</v>
      </c>
      <c r="C907" s="23" t="s">
        <v>32</v>
      </c>
      <c r="D907" s="47" t="s">
        <v>215</v>
      </c>
      <c r="E907" s="47">
        <f>VLOOKUP(M907,Revistas!$B$2:$H$64092,2,FALSE)</f>
        <v>1.53</v>
      </c>
      <c r="F907" s="47" t="str">
        <f>VLOOKUP(M907,Revistas!$B$2:$H$64092,3,FALSE)</f>
        <v>Q3</v>
      </c>
      <c r="G907" s="47" t="str">
        <f>VLOOKUP(M907,Revistas!$B$2:$H$64092,4,FALSE)</f>
        <v>INFECTIOUS DISEASES - SCIE;</v>
      </c>
      <c r="H907" s="47" t="str">
        <f>VLOOKUP(M907,Revistas!$B$2:$H$64092,5,FALSE)</f>
        <v>59/83</v>
      </c>
      <c r="I907" s="47" t="str">
        <f>VLOOKUP(M907,Revistas!$B$2:$H$64092,6,FALSE)</f>
        <v>NO</v>
      </c>
      <c r="J907" s="47" t="s">
        <v>1411</v>
      </c>
      <c r="K907" s="47" t="s">
        <v>1412</v>
      </c>
      <c r="L907" s="47">
        <v>0</v>
      </c>
      <c r="M907" s="47" t="s">
        <v>35</v>
      </c>
      <c r="N907" s="47" t="s">
        <v>75</v>
      </c>
      <c r="O907" s="47">
        <v>2016</v>
      </c>
      <c r="P907" s="47">
        <v>34</v>
      </c>
      <c r="Q907" s="47">
        <v>8</v>
      </c>
      <c r="R907" s="47">
        <v>534</v>
      </c>
      <c r="S907" s="47">
        <v>535</v>
      </c>
    </row>
    <row r="908" spans="1:57">
      <c r="A908" s="23" t="s">
        <v>3560</v>
      </c>
      <c r="B908" s="23" t="s">
        <v>3561</v>
      </c>
      <c r="C908" s="23" t="s">
        <v>3562</v>
      </c>
      <c r="D908" s="47" t="s">
        <v>10</v>
      </c>
      <c r="E908" s="47">
        <f>VLOOKUP(M908,Revistas!$B$2:$H$64092,2,FALSE)</f>
        <v>4.5570000000000004</v>
      </c>
      <c r="F908" s="47" t="str">
        <f>VLOOKUP(M908,Revistas!$B$2:$H$64092,3,FALSE)</f>
        <v>Q1</v>
      </c>
      <c r="G908" s="47" t="str">
        <f>VLOOKUP(M908,Revistas!$B$2:$H$64092,4,FALSE)</f>
        <v>MEDICAL LABORATORY TECHNOLOGY - SCIE;</v>
      </c>
      <c r="H908" s="47" t="str">
        <f>VLOOKUP(M908,Revistas!$B$2:$H$64092,5,FALSE)</f>
        <v>30 DE 2</v>
      </c>
      <c r="I908" s="47" t="str">
        <f>VLOOKUP(M908,Revistas!$B$2:$H$64092,6,FALSE)</f>
        <v>SI</v>
      </c>
      <c r="J908" s="47" t="s">
        <v>3563</v>
      </c>
      <c r="K908" s="47" t="s">
        <v>3564</v>
      </c>
      <c r="L908" s="47">
        <v>3</v>
      </c>
      <c r="M908" s="47" t="s">
        <v>3565</v>
      </c>
      <c r="N908" s="47" t="s">
        <v>15</v>
      </c>
      <c r="O908" s="47">
        <v>2016</v>
      </c>
      <c r="P908" s="47">
        <v>169</v>
      </c>
      <c r="Q908" s="47"/>
      <c r="R908" s="47">
        <v>1</v>
      </c>
      <c r="S908" s="47">
        <v>18</v>
      </c>
      <c r="T908" s="29"/>
      <c r="U908" s="29"/>
      <c r="V908" s="29"/>
      <c r="W908" s="29"/>
      <c r="X908" s="29"/>
      <c r="Y908" s="29"/>
      <c r="Z908" s="29"/>
      <c r="AA908" s="29"/>
      <c r="AB908" s="29"/>
      <c r="AC908" s="29"/>
      <c r="AD908" s="29"/>
      <c r="AE908" s="29"/>
      <c r="AF908" s="29"/>
      <c r="AG908" s="29"/>
      <c r="AH908" s="29"/>
      <c r="AI908" s="29"/>
      <c r="AJ908" s="29"/>
      <c r="AK908" s="29"/>
      <c r="AL908" s="29"/>
      <c r="AM908" s="29"/>
      <c r="AN908" s="29"/>
      <c r="AO908" s="29"/>
      <c r="AP908" s="29"/>
      <c r="AQ908" s="29"/>
      <c r="AR908" s="29"/>
      <c r="AS908" s="29"/>
      <c r="AT908" s="29"/>
      <c r="AU908" s="29"/>
      <c r="AV908" s="29"/>
      <c r="AW908" s="29"/>
      <c r="AX908" s="29"/>
      <c r="AY908" s="29"/>
    </row>
    <row r="909" spans="1:57">
      <c r="A909" s="23" t="s">
        <v>2050</v>
      </c>
      <c r="B909" s="23" t="s">
        <v>2051</v>
      </c>
      <c r="C909" s="23" t="s">
        <v>1992</v>
      </c>
      <c r="D909" s="47" t="s">
        <v>19</v>
      </c>
      <c r="E909" s="47">
        <f>VLOOKUP(M909,Revistas!$B$2:$H$64092,2,FALSE)</f>
        <v>2.9079999999999999</v>
      </c>
      <c r="F909" s="47" t="str">
        <f>VLOOKUP(M909,Revistas!$B$2:$H$64092,3,FALSE)</f>
        <v>Q2</v>
      </c>
      <c r="G909" s="47" t="str">
        <f>VLOOKUP(M909,Revistas!$B$2:$H$64092,4,FALSE)</f>
        <v>PHARMACOLOGY &amp; PHARMACY - SCIE</v>
      </c>
      <c r="H909" s="47" t="str">
        <f>VLOOKUP(M909,Revistas!$B$2:$H$64092,5,FALSE)</f>
        <v>82/255</v>
      </c>
      <c r="I909" s="47" t="str">
        <f>VLOOKUP(M909,Revistas!$B$2:$H$64092,6,FALSE)</f>
        <v>NO</v>
      </c>
      <c r="J909" s="47" t="s">
        <v>2052</v>
      </c>
      <c r="K909" s="47" t="s">
        <v>2053</v>
      </c>
      <c r="L909" s="47">
        <v>1</v>
      </c>
      <c r="M909" s="47" t="s">
        <v>1994</v>
      </c>
      <c r="N909" s="47" t="s">
        <v>15</v>
      </c>
      <c r="O909" s="47">
        <v>2016</v>
      </c>
      <c r="P909" s="47">
        <v>25</v>
      </c>
      <c r="Q909" s="47"/>
      <c r="R909" s="47">
        <v>88</v>
      </c>
      <c r="S909" s="47">
        <v>102</v>
      </c>
    </row>
    <row r="910" spans="1:57">
      <c r="A910" s="23" t="s">
        <v>1377</v>
      </c>
      <c r="B910" s="23" t="s">
        <v>1378</v>
      </c>
      <c r="C910" s="23" t="s">
        <v>1379</v>
      </c>
      <c r="D910" s="47" t="s">
        <v>19</v>
      </c>
      <c r="E910" s="47" t="str">
        <f>VLOOKUP(M910,Revistas!$B$2:$H$64092,2,FALSE)</f>
        <v>NO TIENE</v>
      </c>
      <c r="F910" s="47" t="str">
        <f>VLOOKUP(M910,Revistas!$B$2:$H$64092,3,FALSE)</f>
        <v>NO TIENE</v>
      </c>
      <c r="G910" s="47" t="str">
        <f>VLOOKUP(M910,Revistas!$B$2:$H$64092,4,FALSE)</f>
        <v>NO TIENE</v>
      </c>
      <c r="H910" s="47" t="str">
        <f>VLOOKUP(M910,Revistas!$B$2:$H$64092,5,FALSE)</f>
        <v>NO TIENE</v>
      </c>
      <c r="I910" s="47" t="str">
        <f>VLOOKUP(M910,Revistas!$B$2:$H$64092,6,FALSE)</f>
        <v>NO</v>
      </c>
      <c r="J910" s="47" t="s">
        <v>1380</v>
      </c>
      <c r="K910" s="47" t="s">
        <v>1381</v>
      </c>
      <c r="L910" s="47">
        <v>0</v>
      </c>
      <c r="M910" s="47" t="s">
        <v>1382</v>
      </c>
      <c r="N910" s="47" t="s">
        <v>1383</v>
      </c>
      <c r="O910" s="47">
        <v>2016</v>
      </c>
      <c r="P910" s="47">
        <v>3</v>
      </c>
      <c r="Q910" s="47">
        <v>1</v>
      </c>
      <c r="R910" s="47"/>
      <c r="S910" s="47"/>
    </row>
    <row r="911" spans="1:57">
      <c r="A911" s="23" t="s">
        <v>3354</v>
      </c>
      <c r="B911" s="23" t="s">
        <v>3353</v>
      </c>
      <c r="C911" s="23" t="s">
        <v>3355</v>
      </c>
      <c r="D911" s="47" t="s">
        <v>19</v>
      </c>
      <c r="E911" s="47" t="str">
        <f>VLOOKUP(M911,Revistas!$B$2:$H$64092,2,FALSE)</f>
        <v>NO TIENE</v>
      </c>
      <c r="F911" s="47" t="str">
        <f>VLOOKUP(M911,Revistas!$B$2:$H$64092,3,FALSE)</f>
        <v>NO TIENE</v>
      </c>
      <c r="G911" s="47" t="str">
        <f>VLOOKUP(M911,Revistas!$B$2:$H$64092,4,FALSE)</f>
        <v>NO TIENE</v>
      </c>
      <c r="H911" s="47" t="str">
        <f>VLOOKUP(M911,Revistas!$B$2:$H$64092,5,FALSE)</f>
        <v>NO TIENE</v>
      </c>
      <c r="I911" s="47" t="str">
        <f>VLOOKUP(M911,Revistas!$B$2:$H$64092,6,FALSE)</f>
        <v>NO</v>
      </c>
      <c r="J911" s="47" t="s">
        <v>3357</v>
      </c>
      <c r="K911" s="47"/>
      <c r="L911" s="47" t="s">
        <v>361</v>
      </c>
      <c r="M911" s="47" t="s">
        <v>3358</v>
      </c>
      <c r="N911" s="47" t="s">
        <v>3356</v>
      </c>
      <c r="O911" s="47">
        <v>2016</v>
      </c>
      <c r="P911" s="47">
        <v>4</v>
      </c>
      <c r="Q911" s="47">
        <v>3</v>
      </c>
      <c r="R911" s="47">
        <v>359</v>
      </c>
      <c r="S911" s="47">
        <v>366</v>
      </c>
    </row>
    <row r="912" spans="1:57">
      <c r="A912" s="23" t="s">
        <v>3290</v>
      </c>
      <c r="B912" s="23" t="s">
        <v>3291</v>
      </c>
      <c r="C912" s="23" t="s">
        <v>3292</v>
      </c>
      <c r="D912" s="47" t="s">
        <v>19</v>
      </c>
      <c r="E912" s="47">
        <f>VLOOKUP(M912,Revistas!$B$2:$H$64092,2,FALSE)</f>
        <v>5.1379999999999999</v>
      </c>
      <c r="F912" s="47" t="str">
        <f>VLOOKUP(M912,Revistas!$B$2:$H$64092,3,FALSE)</f>
        <v>Q1</v>
      </c>
      <c r="G912" s="47" t="str">
        <f>VLOOKUP(M912,Revistas!$B$2:$H$64092,4,FALSE)</f>
        <v>GENETICS &amp; HEREDITY - SCIE</v>
      </c>
      <c r="H912" s="47" t="str">
        <f>VLOOKUP(M912,Revistas!$B$2:$H$64092,5,FALSE)</f>
        <v>22/166</v>
      </c>
      <c r="I912" s="47" t="str">
        <f>VLOOKUP(M912,Revistas!$B$2:$H$64092,6,FALSE)</f>
        <v>NO</v>
      </c>
      <c r="J912" s="47" t="s">
        <v>3293</v>
      </c>
      <c r="K912" s="47" t="s">
        <v>3294</v>
      </c>
      <c r="L912" s="47">
        <v>3</v>
      </c>
      <c r="M912" s="47" t="s">
        <v>3295</v>
      </c>
      <c r="N912" s="47" t="s">
        <v>206</v>
      </c>
      <c r="O912" s="47">
        <v>2016</v>
      </c>
      <c r="P912" s="47">
        <v>135</v>
      </c>
      <c r="Q912" s="47">
        <v>5</v>
      </c>
      <c r="R912" s="47">
        <v>569</v>
      </c>
      <c r="S912" s="47">
        <v>586</v>
      </c>
    </row>
    <row r="913" spans="1:57">
      <c r="A913" s="23" t="s">
        <v>3900</v>
      </c>
      <c r="B913" s="23" t="s">
        <v>3901</v>
      </c>
      <c r="C913" s="23" t="s">
        <v>3902</v>
      </c>
      <c r="D913" s="47" t="s">
        <v>19</v>
      </c>
      <c r="E913" s="47">
        <f>VLOOKUP(M913,Revistas!$B$2:$H$64092,2,FALSE)</f>
        <v>1.91</v>
      </c>
      <c r="F913" s="47" t="str">
        <f>VLOOKUP(M913,Revistas!$B$2:$H$64092,3,FALSE)</f>
        <v>Q2</v>
      </c>
      <c r="G913" s="47" t="str">
        <f>VLOOKUP(M913,Revistas!$B$2:$H$64092,4,FALSE)</f>
        <v>SPORT SCIENCES - SCIE;</v>
      </c>
      <c r="H913" s="47" t="str">
        <f>VLOOKUP(M913,Revistas!$B$2:$H$64092,5,FALSE)</f>
        <v>26/82</v>
      </c>
      <c r="I913" s="47" t="str">
        <f>VLOOKUP(M913,Revistas!$B$2:$H$64092,6,FALSE)</f>
        <v>NO</v>
      </c>
      <c r="J913" s="47" t="s">
        <v>3903</v>
      </c>
      <c r="K913" s="47" t="s">
        <v>3904</v>
      </c>
      <c r="L913" s="47">
        <v>0</v>
      </c>
      <c r="M913" s="47" t="s">
        <v>3905</v>
      </c>
      <c r="N913" s="47" t="s">
        <v>15</v>
      </c>
      <c r="O913" s="47">
        <v>2016</v>
      </c>
      <c r="P913" s="47">
        <v>41</v>
      </c>
      <c r="Q913" s="47">
        <v>3</v>
      </c>
      <c r="R913" s="47">
        <v>307</v>
      </c>
      <c r="S913" s="47">
        <v>314</v>
      </c>
    </row>
    <row r="914" spans="1:57">
      <c r="A914" s="23" t="s">
        <v>7381</v>
      </c>
      <c r="B914" s="23" t="s">
        <v>7382</v>
      </c>
      <c r="C914" s="23" t="s">
        <v>475</v>
      </c>
      <c r="D914" s="47" t="s">
        <v>103</v>
      </c>
      <c r="E914" s="47">
        <f>VLOOKUP(M914,Revistas!$B$2:$H$64092,2,FALSE)</f>
        <v>11.711</v>
      </c>
      <c r="F914" s="47" t="str">
        <f>VLOOKUP(M914,Revistas!$B$2:$H$64092,3,FALSE)</f>
        <v>Q1</v>
      </c>
      <c r="G914" s="47" t="str">
        <f>VLOOKUP(M914,Revistas!$B$2:$H$64092,4,FALSE)</f>
        <v>GASTROENTEROLOGY &amp; HEPATOLOGY - SCIE</v>
      </c>
      <c r="H914" s="47" t="str">
        <f>VLOOKUP(M914,Revistas!$B$2:$H$64092,5,FALSE)</f>
        <v>79/4</v>
      </c>
      <c r="I914" s="47" t="str">
        <f>VLOOKUP(M914,Revistas!$B$2:$H$64092,6,FALSE)</f>
        <v>SI</v>
      </c>
      <c r="J914" s="47" t="s">
        <v>7383</v>
      </c>
      <c r="K914" s="47"/>
      <c r="L914" s="47">
        <v>0</v>
      </c>
      <c r="M914" s="47" t="s">
        <v>478</v>
      </c>
      <c r="N914" s="47" t="s">
        <v>75</v>
      </c>
      <c r="O914" s="47">
        <v>2016</v>
      </c>
      <c r="P914" s="47">
        <v>63</v>
      </c>
      <c r="Q914" s="47" t="s">
        <v>1398</v>
      </c>
      <c r="R914" s="47" t="s">
        <v>7384</v>
      </c>
      <c r="S914" s="47" t="s">
        <v>7385</v>
      </c>
      <c r="AZ914" s="29"/>
      <c r="BA914" s="29"/>
      <c r="BB914" s="29"/>
      <c r="BC914" s="29"/>
      <c r="BD914" s="29"/>
      <c r="BE914" s="29"/>
    </row>
    <row r="915" spans="1:57">
      <c r="A915" s="23" t="s">
        <v>7437</v>
      </c>
      <c r="B915" s="23" t="s">
        <v>7438</v>
      </c>
      <c r="C915" s="23" t="s">
        <v>4878</v>
      </c>
      <c r="D915" s="47" t="s">
        <v>19</v>
      </c>
      <c r="E915" s="47">
        <f>VLOOKUP(M915,Revistas!$B$2:$H$64092,2,FALSE)</f>
        <v>5.569</v>
      </c>
      <c r="F915" s="47" t="str">
        <f>VLOOKUP(M915,Revistas!$B$2:$H$64092,3,FALSE)</f>
        <v>Q1</v>
      </c>
      <c r="G915" s="47" t="str">
        <f>VLOOKUP(M915,Revistas!$B$2:$H$64092,4,FALSE)</f>
        <v>ONCOLOGY - SCIE</v>
      </c>
      <c r="H915" s="47" t="str">
        <f>VLOOKUP(M915,Revistas!$B$2:$H$64092,5,FALSE)</f>
        <v>28/213</v>
      </c>
      <c r="I915" s="47" t="str">
        <f>VLOOKUP(M915,Revistas!$B$2:$H$64092,6,FALSE)</f>
        <v>NO</v>
      </c>
      <c r="J915" s="47" t="s">
        <v>7439</v>
      </c>
      <c r="K915" s="47" t="s">
        <v>7440</v>
      </c>
      <c r="L915" s="47">
        <v>0</v>
      </c>
      <c r="M915" s="47" t="s">
        <v>4879</v>
      </c>
      <c r="N915" s="47" t="s">
        <v>7441</v>
      </c>
      <c r="O915" s="47">
        <v>2016</v>
      </c>
      <c r="P915" s="47">
        <v>115</v>
      </c>
      <c r="Q915" s="47">
        <v>4</v>
      </c>
      <c r="R915" s="47">
        <v>480</v>
      </c>
      <c r="S915" s="47">
        <v>489</v>
      </c>
    </row>
    <row r="916" spans="1:57">
      <c r="A916" s="23" t="s">
        <v>334</v>
      </c>
      <c r="B916" s="23" t="s">
        <v>333</v>
      </c>
      <c r="C916" s="23" t="s">
        <v>335</v>
      </c>
      <c r="D916" s="47" t="s">
        <v>19</v>
      </c>
      <c r="E916" s="47" t="str">
        <f>VLOOKUP(M916,Revistas!$B$2:$H$64092,2,FALSE)</f>
        <v>NO TIENE</v>
      </c>
      <c r="F916" s="47" t="str">
        <f>VLOOKUP(M916,Revistas!$B$2:$H$64092,3,FALSE)</f>
        <v>NO TIENE</v>
      </c>
      <c r="G916" s="47" t="str">
        <f>VLOOKUP(M916,Revistas!$B$2:$H$64092,4,FALSE)</f>
        <v>NO TIENE</v>
      </c>
      <c r="H916" s="47" t="str">
        <f>VLOOKUP(M916,Revistas!$B$2:$H$64092,5,FALSE)</f>
        <v>NO TIENE</v>
      </c>
      <c r="I916" s="47" t="str">
        <f>VLOOKUP(M916,Revistas!$B$2:$H$64092,6,FALSE)</f>
        <v>NO</v>
      </c>
      <c r="J916" s="47" t="s">
        <v>337</v>
      </c>
      <c r="K916" s="47"/>
      <c r="L916" s="47" t="s">
        <v>361</v>
      </c>
      <c r="M916" s="47" t="s">
        <v>338</v>
      </c>
      <c r="N916" s="47">
        <v>2016</v>
      </c>
      <c r="O916" s="47">
        <v>2016</v>
      </c>
      <c r="P916" s="47">
        <v>40</v>
      </c>
      <c r="Q916" s="47">
        <v>5</v>
      </c>
      <c r="R916" s="47" t="s">
        <v>336</v>
      </c>
      <c r="S916" s="47"/>
      <c r="AV916" s="22"/>
    </row>
    <row r="917" spans="1:57">
      <c r="A917" s="23" t="s">
        <v>3246</v>
      </c>
      <c r="B917" s="23" t="s">
        <v>3247</v>
      </c>
      <c r="C917" s="23" t="s">
        <v>3241</v>
      </c>
      <c r="D917" s="47" t="s">
        <v>19</v>
      </c>
      <c r="E917" s="47">
        <f>VLOOKUP(M917,Revistas!$B$2:$H$64092,2,FALSE)</f>
        <v>2.0819999999999999</v>
      </c>
      <c r="F917" s="47" t="str">
        <f>VLOOKUP(M917,Revistas!$B$2:$H$64092,3,FALSE)</f>
        <v>Q3</v>
      </c>
      <c r="G917" s="47" t="str">
        <f>VLOOKUP(M917,Revistas!$B$2:$H$64092,4,FALSE)</f>
        <v>GENETICS &amp; HEREDITY - SCIE</v>
      </c>
      <c r="H917" s="47" t="str">
        <f>VLOOKUP(M917,Revistas!$B$2:$H$64092,5,FALSE)</f>
        <v>106/166</v>
      </c>
      <c r="I917" s="47" t="str">
        <f>VLOOKUP(M917,Revistas!$B$2:$H$64092,6,FALSE)</f>
        <v>NO</v>
      </c>
      <c r="J917" s="47" t="s">
        <v>3248</v>
      </c>
      <c r="K917" s="47" t="s">
        <v>3249</v>
      </c>
      <c r="L917" s="47">
        <v>0</v>
      </c>
      <c r="M917" s="47" t="s">
        <v>3244</v>
      </c>
      <c r="N917" s="47" t="s">
        <v>75</v>
      </c>
      <c r="O917" s="47">
        <v>2016</v>
      </c>
      <c r="P917" s="47">
        <v>170</v>
      </c>
      <c r="Q917" s="47">
        <v>10</v>
      </c>
      <c r="R917" s="47">
        <v>2740</v>
      </c>
      <c r="S917" s="47">
        <v>2749</v>
      </c>
    </row>
    <row r="918" spans="1:57">
      <c r="A918" s="23" t="s">
        <v>3138</v>
      </c>
      <c r="B918" s="23" t="s">
        <v>3139</v>
      </c>
      <c r="C918" s="23" t="s">
        <v>3140</v>
      </c>
      <c r="D918" s="47" t="s">
        <v>19</v>
      </c>
      <c r="E918" s="47">
        <f>VLOOKUP(M918,Revistas!$B$2:$H$64092,2,FALSE)</f>
        <v>3.8919999999999999</v>
      </c>
      <c r="F918" s="47" t="str">
        <f>VLOOKUP(M918,Revistas!$B$2:$H$64092,3,FALSE)</f>
        <v>Q1</v>
      </c>
      <c r="G918" s="47" t="str">
        <f>VLOOKUP(M918,Revistas!$B$2:$H$64092,4,FALSE)</f>
        <v>ENDOCRINOLOGY &amp; METABOLISM - SCIE</v>
      </c>
      <c r="H918" s="47" t="str">
        <f>VLOOKUP(M918,Revistas!$B$2:$H$64092,5,FALSE)</f>
        <v>33/133</v>
      </c>
      <c r="I918" s="47" t="str">
        <f>VLOOKUP(M918,Revistas!$B$2:$H$64092,6,FALSE)</f>
        <v>NO</v>
      </c>
      <c r="J918" s="47" t="s">
        <v>3141</v>
      </c>
      <c r="K918" s="47" t="s">
        <v>3142</v>
      </c>
      <c r="L918" s="47">
        <v>0</v>
      </c>
      <c r="M918" s="47" t="s">
        <v>3143</v>
      </c>
      <c r="N918" s="47" t="s">
        <v>393</v>
      </c>
      <c r="O918" s="47">
        <v>2016</v>
      </c>
      <c r="P918" s="47">
        <v>175</v>
      </c>
      <c r="Q918" s="47">
        <v>6</v>
      </c>
      <c r="R918" s="47" t="s">
        <v>3144</v>
      </c>
      <c r="S918" s="47" t="s">
        <v>3145</v>
      </c>
    </row>
    <row r="919" spans="1:57">
      <c r="A919" s="23" t="s">
        <v>3188</v>
      </c>
      <c r="B919" s="23" t="s">
        <v>3189</v>
      </c>
      <c r="C919" s="23" t="s">
        <v>3190</v>
      </c>
      <c r="D919" s="47" t="s">
        <v>103</v>
      </c>
      <c r="E919" s="47">
        <f>VLOOKUP(M919,Revistas!$B$2:$H$64092,2,FALSE)</f>
        <v>1.661</v>
      </c>
      <c r="F919" s="47" t="str">
        <f>VLOOKUP(M919,Revistas!$B$2:$H$64092,3,FALSE)</f>
        <v>Q2</v>
      </c>
      <c r="G919" s="47" t="str">
        <f>VLOOKUP(M919,Revistas!$B$2:$H$64092,4,FALSE)</f>
        <v>PEDIATRICS - SCIE;</v>
      </c>
      <c r="H919" s="47" t="str">
        <f>VLOOKUP(M919,Revistas!$B$2:$H$64092,5,FALSE)</f>
        <v>52/120</v>
      </c>
      <c r="I919" s="47" t="str">
        <f>VLOOKUP(M919,Revistas!$B$2:$H$64092,6,FALSE)</f>
        <v>NO</v>
      </c>
      <c r="J919" s="47" t="s">
        <v>3191</v>
      </c>
      <c r="K919" s="47"/>
      <c r="L919" s="47">
        <v>0</v>
      </c>
      <c r="M919" s="47" t="s">
        <v>3192</v>
      </c>
      <c r="N919" s="47"/>
      <c r="O919" s="47">
        <v>2016</v>
      </c>
      <c r="P919" s="47">
        <v>86</v>
      </c>
      <c r="Q919" s="47"/>
      <c r="R919" s="47">
        <v>31</v>
      </c>
      <c r="S919" s="47">
        <v>31</v>
      </c>
    </row>
    <row r="920" spans="1:57">
      <c r="A920" s="23" t="s">
        <v>4045</v>
      </c>
      <c r="B920" s="23" t="s">
        <v>4046</v>
      </c>
      <c r="C920" s="23" t="s">
        <v>1809</v>
      </c>
      <c r="D920" s="47" t="s">
        <v>10</v>
      </c>
      <c r="E920" s="47">
        <f>VLOOKUP(M920,Revistas!$B$2:$H$64092,2,FALSE)</f>
        <v>3.9460000000000002</v>
      </c>
      <c r="F920" s="47" t="str">
        <f>VLOOKUP(M920,Revistas!$B$2:$H$64092,3,FALSE)</f>
        <v>Q2</v>
      </c>
      <c r="G920" s="47" t="str">
        <f>VLOOKUP(M920,Revistas!$B$2:$H$64092,4,FALSE)</f>
        <v>RHEUMATOLOGY - SCIE</v>
      </c>
      <c r="H920" s="47" t="str">
        <f>VLOOKUP(M920,Revistas!$B$2:$H$64092,5,FALSE)</f>
        <v>32/9</v>
      </c>
      <c r="I920" s="47" t="str">
        <f>VLOOKUP(M920,Revistas!$B$2:$H$64092,6,FALSE)</f>
        <v>NO</v>
      </c>
      <c r="J920" s="47" t="s">
        <v>4047</v>
      </c>
      <c r="K920" s="47" t="s">
        <v>4048</v>
      </c>
      <c r="L920" s="47">
        <v>0</v>
      </c>
      <c r="M920" s="47" t="s">
        <v>1812</v>
      </c>
      <c r="N920" s="47" t="s">
        <v>75</v>
      </c>
      <c r="O920" s="47">
        <v>2016</v>
      </c>
      <c r="P920" s="47">
        <v>46</v>
      </c>
      <c r="Q920" s="47">
        <v>2</v>
      </c>
      <c r="R920" s="47">
        <v>200</v>
      </c>
      <c r="S920" s="47">
        <v>208</v>
      </c>
      <c r="T920" s="29"/>
      <c r="U920" s="29"/>
      <c r="V920" s="29"/>
      <c r="W920" s="29"/>
      <c r="X920" s="29"/>
      <c r="Y920" s="29"/>
      <c r="Z920" s="29"/>
      <c r="AA920" s="29"/>
      <c r="AB920" s="29"/>
      <c r="AC920" s="29"/>
      <c r="AD920" s="29"/>
      <c r="AE920" s="29"/>
      <c r="AF920" s="29"/>
      <c r="AG920" s="29"/>
      <c r="AH920" s="29"/>
      <c r="AI920" s="29"/>
      <c r="AJ920" s="29"/>
      <c r="AK920" s="29"/>
      <c r="AL920" s="29"/>
      <c r="AM920" s="29"/>
      <c r="AN920" s="29"/>
      <c r="AO920" s="29"/>
      <c r="AP920" s="29"/>
      <c r="AQ920" s="29"/>
      <c r="AR920" s="29"/>
      <c r="AS920" s="29"/>
      <c r="AT920" s="29"/>
      <c r="AU920" s="29"/>
      <c r="AV920" s="29"/>
      <c r="AW920" s="29"/>
      <c r="AX920" s="29"/>
      <c r="AY920" s="29"/>
    </row>
    <row r="921" spans="1:57">
      <c r="A921" s="23" t="s">
        <v>4200</v>
      </c>
      <c r="B921" s="23" t="s">
        <v>4201</v>
      </c>
      <c r="C921" s="23" t="s">
        <v>4202</v>
      </c>
      <c r="D921" s="47" t="s">
        <v>103</v>
      </c>
      <c r="E921" s="47">
        <f>VLOOKUP(M921,Revistas!$B$2:$H$64092,2,FALSE)</f>
        <v>1.339</v>
      </c>
      <c r="F921" s="47" t="str">
        <f>VLOOKUP(M921,Revistas!$B$2:$H$64092,3,FALSE)</f>
        <v>Q4</v>
      </c>
      <c r="G921" s="47" t="str">
        <f>VLOOKUP(M921,Revistas!$B$2:$H$64092,4,FALSE)</f>
        <v>PHARMACOLOGY &amp; PHARMACY - SCIE</v>
      </c>
      <c r="H921" s="47" t="str">
        <f>VLOOKUP(M921,Revistas!$B$2:$H$64092,5,FALSE)</f>
        <v>202/255</v>
      </c>
      <c r="I921" s="47" t="str">
        <f>VLOOKUP(M921,Revistas!$B$2:$H$64092,6,FALSE)</f>
        <v>NO</v>
      </c>
      <c r="J921" s="47" t="s">
        <v>4203</v>
      </c>
      <c r="K921" s="47"/>
      <c r="L921" s="47">
        <v>0</v>
      </c>
      <c r="M921" s="47" t="s">
        <v>4204</v>
      </c>
      <c r="N921" s="47" t="s">
        <v>462</v>
      </c>
      <c r="O921" s="47">
        <v>2016</v>
      </c>
      <c r="P921" s="47">
        <v>38</v>
      </c>
      <c r="Q921" s="47">
        <v>2</v>
      </c>
      <c r="R921" s="47">
        <v>594</v>
      </c>
      <c r="S921" s="47">
        <v>595</v>
      </c>
    </row>
    <row r="922" spans="1:57">
      <c r="A922" s="23" t="s">
        <v>3106</v>
      </c>
      <c r="B922" s="23" t="s">
        <v>3107</v>
      </c>
      <c r="C922" s="23" t="s">
        <v>1705</v>
      </c>
      <c r="D922" s="47" t="s">
        <v>103</v>
      </c>
      <c r="E922" s="47">
        <f>VLOOKUP(M922,Revistas!$B$2:$H$64092,2,FALSE)</f>
        <v>3.097</v>
      </c>
      <c r="F922" s="47" t="str">
        <f>VLOOKUP(M922,Revistas!$B$2:$H$64092,3,FALSE)</f>
        <v>Q2</v>
      </c>
      <c r="G922" s="47" t="str">
        <f>VLOOKUP(M922,Revistas!$B$2:$H$64092,4,FALSE)</f>
        <v>TOXICOLOGY - SCIE;</v>
      </c>
      <c r="H922" s="47" t="str">
        <f>VLOOKUP(M922,Revistas!$B$2:$H$64092,5,FALSE)</f>
        <v>24/90</v>
      </c>
      <c r="I922" s="47" t="str">
        <f>VLOOKUP(M922,Revistas!$B$2:$H$64092,6,FALSE)</f>
        <v>NO</v>
      </c>
      <c r="J922" s="47" t="s">
        <v>3108</v>
      </c>
      <c r="K922" s="47"/>
      <c r="L922" s="47">
        <v>0</v>
      </c>
      <c r="M922" s="47" t="s">
        <v>1707</v>
      </c>
      <c r="N922" s="47" t="s">
        <v>75</v>
      </c>
      <c r="O922" s="47">
        <v>2016</v>
      </c>
      <c r="P922" s="47">
        <v>119</v>
      </c>
      <c r="Q922" s="47"/>
      <c r="R922" s="47">
        <v>13</v>
      </c>
      <c r="S922" s="47">
        <v>13</v>
      </c>
    </row>
    <row r="923" spans="1:57">
      <c r="A923" s="23" t="s">
        <v>4205</v>
      </c>
      <c r="B923" s="23" t="s">
        <v>4206</v>
      </c>
      <c r="C923" s="23" t="s">
        <v>178</v>
      </c>
      <c r="D923" s="47" t="s">
        <v>19</v>
      </c>
      <c r="E923" s="47">
        <f>VLOOKUP(M923,Revistas!$B$2:$H$64092,2,FALSE)</f>
        <v>3.0569999999999999</v>
      </c>
      <c r="F923" s="47" t="str">
        <f>VLOOKUP(M923,Revistas!$B$2:$H$64092,3,FALSE)</f>
        <v>Q1</v>
      </c>
      <c r="G923" s="47" t="str">
        <f>VLOOKUP(M923,Revistas!$B$2:$H$64092,4,FALSE)</f>
        <v>MULTIDISCIPLINARY SCIENCES - SCIE</v>
      </c>
      <c r="H923" s="47" t="str">
        <f>VLOOKUP(M923,Revistas!$B$2:$H$64092,5,FALSE)</f>
        <v>63/11</v>
      </c>
      <c r="I923" s="47" t="str">
        <f>VLOOKUP(M923,Revistas!$B$2:$H$64092,6,FALSE)</f>
        <v>NO</v>
      </c>
      <c r="J923" s="47" t="s">
        <v>4207</v>
      </c>
      <c r="K923" s="47" t="s">
        <v>4208</v>
      </c>
      <c r="L923" s="47">
        <v>1</v>
      </c>
      <c r="M923" s="47" t="s">
        <v>181</v>
      </c>
      <c r="N923" s="48">
        <v>42064</v>
      </c>
      <c r="O923" s="47">
        <v>2016</v>
      </c>
      <c r="P923" s="47">
        <v>11</v>
      </c>
      <c r="Q923" s="47">
        <v>3</v>
      </c>
      <c r="R923" s="47"/>
      <c r="S923" s="47" t="s">
        <v>4209</v>
      </c>
    </row>
    <row r="924" spans="1:57">
      <c r="A924" s="23" t="s">
        <v>1697</v>
      </c>
      <c r="B924" s="23" t="s">
        <v>1698</v>
      </c>
      <c r="C924" s="23" t="s">
        <v>1699</v>
      </c>
      <c r="D924" s="47" t="s">
        <v>19</v>
      </c>
      <c r="E924" s="47">
        <f>VLOOKUP(M924,Revistas!$B$2:$H$64092,2,FALSE)</f>
        <v>3.9790000000000001</v>
      </c>
      <c r="F924" s="47" t="str">
        <f>VLOOKUP(M924,Revistas!$B$2:$H$64092,3,FALSE)</f>
        <v>Q1</v>
      </c>
      <c r="G924" s="47" t="str">
        <f>VLOOKUP(M924,Revistas!$B$2:$H$64092,4,FALSE)</f>
        <v>RHEUMATOLOGY - SCIE</v>
      </c>
      <c r="H924" s="47" t="str">
        <f>VLOOKUP(M924,Revistas!$B$2:$H$64092,5,FALSE)</f>
        <v>32/8</v>
      </c>
      <c r="I924" s="47" t="str">
        <f>VLOOKUP(M924,Revistas!$B$2:$H$64092,6,FALSE)</f>
        <v>NO</v>
      </c>
      <c r="J924" s="47" t="s">
        <v>1700</v>
      </c>
      <c r="K924" s="47" t="s">
        <v>1701</v>
      </c>
      <c r="L924" s="47">
        <v>0</v>
      </c>
      <c r="M924" s="47" t="s">
        <v>1702</v>
      </c>
      <c r="N924" s="48">
        <v>38261</v>
      </c>
      <c r="O924" s="47">
        <v>2016</v>
      </c>
      <c r="P924" s="47">
        <v>18</v>
      </c>
      <c r="Q924" s="47"/>
      <c r="R924" s="47"/>
      <c r="S924" s="47">
        <v>221</v>
      </c>
    </row>
    <row r="925" spans="1:57">
      <c r="A925" s="23" t="s">
        <v>7289</v>
      </c>
      <c r="B925" s="23" t="s">
        <v>7290</v>
      </c>
      <c r="C925" s="23" t="s">
        <v>7291</v>
      </c>
      <c r="D925" s="47" t="s">
        <v>19</v>
      </c>
      <c r="E925" s="47">
        <f>VLOOKUP(M925,Revistas!$B$2:$H$64092,2,FALSE)</f>
        <v>1.6579999999999999</v>
      </c>
      <c r="F925" s="47" t="str">
        <f>VLOOKUP(M925,Revistas!$B$2:$H$64092,3,FALSE)</f>
        <v>Q3</v>
      </c>
      <c r="G925" s="47" t="str">
        <f>VLOOKUP(M925,Revistas!$B$2:$H$64092,4,FALSE)</f>
        <v>CARDIAC &amp; CARDIOVASCULAR SYSTEMS - SCIE</v>
      </c>
      <c r="H925" s="47" t="str">
        <f>VLOOKUP(M925,Revistas!$B$2:$H$64092,5,FALSE)</f>
        <v>78/124</v>
      </c>
      <c r="I925" s="47" t="str">
        <f>VLOOKUP(M925,Revistas!$B$2:$H$64092,6,FALSE)</f>
        <v>NO</v>
      </c>
      <c r="J925" s="47" t="s">
        <v>7292</v>
      </c>
      <c r="K925" s="47" t="s">
        <v>7293</v>
      </c>
      <c r="L925" s="47">
        <v>0</v>
      </c>
      <c r="M925" s="47" t="s">
        <v>7294</v>
      </c>
      <c r="N925" s="47" t="s">
        <v>15</v>
      </c>
      <c r="O925" s="47">
        <v>2016</v>
      </c>
      <c r="P925" s="47">
        <v>17</v>
      </c>
      <c r="Q925" s="47">
        <v>3</v>
      </c>
      <c r="R925" s="47">
        <v>209</v>
      </c>
      <c r="S925" s="47">
        <v>216</v>
      </c>
      <c r="T925" s="29"/>
      <c r="U925" s="29"/>
      <c r="V925" s="29"/>
      <c r="W925" s="29"/>
      <c r="X925" s="29"/>
      <c r="Y925" s="29"/>
      <c r="Z925" s="29"/>
      <c r="AA925" s="29"/>
      <c r="AB925" s="29"/>
      <c r="AC925" s="29"/>
      <c r="AD925" s="29"/>
      <c r="AE925" s="29"/>
      <c r="AF925" s="29"/>
      <c r="AG925" s="29"/>
      <c r="AH925" s="29"/>
      <c r="AI925" s="29"/>
      <c r="AJ925" s="29"/>
      <c r="AK925" s="29"/>
      <c r="AL925" s="29"/>
      <c r="AM925" s="29"/>
      <c r="AN925" s="29"/>
      <c r="AO925" s="29"/>
      <c r="AP925" s="29"/>
      <c r="AQ925" s="29"/>
      <c r="AR925" s="29"/>
      <c r="AS925" s="29"/>
      <c r="AT925" s="29"/>
      <c r="AU925" s="29"/>
      <c r="AV925" s="29"/>
      <c r="AW925" s="29"/>
      <c r="AX925" s="29"/>
      <c r="AY925" s="29"/>
    </row>
    <row r="926" spans="1:57">
      <c r="A926" s="23" t="s">
        <v>2743</v>
      </c>
      <c r="B926" s="23" t="s">
        <v>2744</v>
      </c>
      <c r="C926" s="23" t="s">
        <v>2745</v>
      </c>
      <c r="D926" s="47" t="s">
        <v>19</v>
      </c>
      <c r="E926" s="47">
        <f>VLOOKUP(M926,Revistas!$B$2:$H$64092,2,FALSE)</f>
        <v>3.915</v>
      </c>
      <c r="F926" s="47" t="str">
        <f>VLOOKUP(M926,Revistas!$B$2:$H$64092,3,FALSE)</f>
        <v>Q1</v>
      </c>
      <c r="G926" s="47" t="str">
        <f>VLOOKUP(M926,Revistas!$B$2:$H$64092,4,FALSE)</f>
        <v>TRANSPLANTATION - SCIE;</v>
      </c>
      <c r="H926" s="47" t="str">
        <f>VLOOKUP(M926,Revistas!$B$2:$H$64092,5,FALSE)</f>
        <v>6 DE 25</v>
      </c>
      <c r="I926" s="47" t="str">
        <f>VLOOKUP(M926,Revistas!$B$2:$H$64092,6,FALSE)</f>
        <v>NO</v>
      </c>
      <c r="J926" s="47" t="s">
        <v>2746</v>
      </c>
      <c r="K926" s="47" t="s">
        <v>2747</v>
      </c>
      <c r="L926" s="47">
        <v>1</v>
      </c>
      <c r="M926" s="47" t="s">
        <v>2748</v>
      </c>
      <c r="N926" s="47" t="s">
        <v>153</v>
      </c>
      <c r="O926" s="47">
        <v>2016</v>
      </c>
      <c r="P926" s="47">
        <v>30</v>
      </c>
      <c r="Q926" s="47">
        <v>3</v>
      </c>
      <c r="R926" s="47">
        <v>119</v>
      </c>
      <c r="S926" s="47">
        <v>143</v>
      </c>
    </row>
    <row r="927" spans="1:57">
      <c r="A927" s="23" t="s">
        <v>1135</v>
      </c>
      <c r="B927" s="23" t="s">
        <v>1136</v>
      </c>
      <c r="C927" s="23" t="s">
        <v>1137</v>
      </c>
      <c r="D927" s="47" t="s">
        <v>10</v>
      </c>
      <c r="E927" s="47">
        <f>VLOOKUP(M927,Revistas!$B$2:$H$64092,2,FALSE)</f>
        <v>0.876</v>
      </c>
      <c r="F927" s="47" t="str">
        <f>VLOOKUP(M927,Revistas!$B$2:$H$64092,3,FALSE)</f>
        <v>Q4</v>
      </c>
      <c r="G927" s="47" t="str">
        <f>VLOOKUP(M927,Revistas!$B$2:$H$64092,4,FALSE)</f>
        <v>BIOCHEMISTRY &amp; MOLECULAR BIOLOGY - SCIE</v>
      </c>
      <c r="H927" s="47" t="str">
        <f>VLOOKUP(M927,Revistas!$B$2:$H$64092,5,FALSE)</f>
        <v>264/289</v>
      </c>
      <c r="I927" s="47" t="str">
        <f>VLOOKUP(M927,Revistas!$B$2:$H$64092,6,FALSE)</f>
        <v>NO</v>
      </c>
      <c r="J927" s="47" t="s">
        <v>1138</v>
      </c>
      <c r="K927" s="47" t="s">
        <v>1139</v>
      </c>
      <c r="L927" s="47">
        <v>0</v>
      </c>
      <c r="M927" s="47" t="s">
        <v>1140</v>
      </c>
      <c r="N927" s="47"/>
      <c r="O927" s="47">
        <v>2016</v>
      </c>
      <c r="P927" s="47">
        <v>35</v>
      </c>
      <c r="Q927" s="49">
        <v>43079</v>
      </c>
      <c r="R927" s="47">
        <v>507</v>
      </c>
      <c r="S927" s="47">
        <v>516</v>
      </c>
      <c r="T927" s="29"/>
      <c r="U927" s="29"/>
      <c r="V927" s="29"/>
      <c r="W927" s="29"/>
      <c r="X927" s="29"/>
      <c r="Y927" s="29"/>
      <c r="Z927" s="29"/>
      <c r="AA927" s="29"/>
      <c r="AB927" s="29"/>
      <c r="AC927" s="29"/>
      <c r="AD927" s="29"/>
      <c r="AE927" s="29"/>
      <c r="AF927" s="29"/>
      <c r="AG927" s="29"/>
      <c r="AH927" s="29"/>
      <c r="AI927" s="29"/>
      <c r="AJ927" s="29"/>
      <c r="AK927" s="29"/>
      <c r="AL927" s="29"/>
      <c r="AM927" s="29"/>
      <c r="AN927" s="29"/>
      <c r="AO927" s="29"/>
      <c r="AP927" s="29"/>
      <c r="AQ927" s="29"/>
      <c r="AR927" s="29"/>
      <c r="AS927" s="29"/>
      <c r="AT927" s="29"/>
      <c r="AU927" s="29"/>
      <c r="AV927" s="29"/>
      <c r="AW927" s="29"/>
      <c r="AX927" s="29"/>
      <c r="AY927" s="29"/>
    </row>
    <row r="928" spans="1:57">
      <c r="A928" s="23" t="s">
        <v>2273</v>
      </c>
      <c r="B928" s="23" t="s">
        <v>2274</v>
      </c>
      <c r="C928" s="23" t="s">
        <v>396</v>
      </c>
      <c r="D928" s="47" t="s">
        <v>19</v>
      </c>
      <c r="E928" s="47">
        <f>VLOOKUP(M928,Revistas!$B$2:$H$64092,2,FALSE)</f>
        <v>5.2279999999999998</v>
      </c>
      <c r="F928" s="47" t="str">
        <f>VLOOKUP(M928,Revistas!$B$2:$H$64092,3,FALSE)</f>
        <v>Q1</v>
      </c>
      <c r="G928" s="47" t="str">
        <f>VLOOKUP(M928,Revistas!$B$2:$H$64092,4,FALSE)</f>
        <v>MULTIDISCIPLINARY SCIENCES - SCIE</v>
      </c>
      <c r="H928" s="47" t="str">
        <f>VLOOKUP(M928,Revistas!$B$2:$H$64092,5,FALSE)</f>
        <v>63/7</v>
      </c>
      <c r="I928" s="47" t="str">
        <f>VLOOKUP(M928,Revistas!$B$2:$H$64092,6,FALSE)</f>
        <v>NO</v>
      </c>
      <c r="J928" s="47" t="s">
        <v>2275</v>
      </c>
      <c r="K928" s="47" t="s">
        <v>2276</v>
      </c>
      <c r="L928" s="47">
        <v>0</v>
      </c>
      <c r="M928" s="47" t="s">
        <v>399</v>
      </c>
      <c r="N928" s="48">
        <v>38838</v>
      </c>
      <c r="O928" s="47">
        <v>2016</v>
      </c>
      <c r="P928" s="47">
        <v>6</v>
      </c>
      <c r="Q928" s="47"/>
      <c r="R928" s="47"/>
      <c r="S928" s="47">
        <v>25357</v>
      </c>
    </row>
    <row r="929" spans="1:48">
      <c r="A929" s="23" t="s">
        <v>2295</v>
      </c>
      <c r="B929" s="23" t="s">
        <v>2296</v>
      </c>
      <c r="C929" s="23" t="s">
        <v>2220</v>
      </c>
      <c r="D929" s="47" t="s">
        <v>103</v>
      </c>
      <c r="E929" s="47">
        <f>VLOOKUP(M929,Revistas!$B$2:$H$64092,2,FALSE)</f>
        <v>2.4020000000000001</v>
      </c>
      <c r="F929" s="47" t="str">
        <f>VLOOKUP(M929,Revistas!$B$2:$H$64092,3,FALSE)</f>
        <v>Q3</v>
      </c>
      <c r="G929" s="47" t="str">
        <f>VLOOKUP(M929,Revistas!$B$2:$H$64092,4,FALSE)</f>
        <v>EVOLUTIONARY BIOLOGY - SCIE</v>
      </c>
      <c r="H929" s="47" t="str">
        <f>VLOOKUP(M929,Revistas!$B$2:$H$64092,5,FALSE)</f>
        <v>26/46</v>
      </c>
      <c r="I929" s="47" t="str">
        <f>VLOOKUP(M929,Revistas!$B$2:$H$64092,6,FALSE)</f>
        <v>NO</v>
      </c>
      <c r="J929" s="47" t="s">
        <v>2297</v>
      </c>
      <c r="K929" s="47"/>
      <c r="L929" s="47">
        <v>1</v>
      </c>
      <c r="M929" s="47" t="s">
        <v>2223</v>
      </c>
      <c r="N929" s="47" t="s">
        <v>15</v>
      </c>
      <c r="O929" s="47">
        <v>2016</v>
      </c>
      <c r="P929" s="47">
        <v>159</v>
      </c>
      <c r="Q929" s="47"/>
      <c r="R929" s="47">
        <v>316</v>
      </c>
      <c r="S929" s="47">
        <v>316</v>
      </c>
    </row>
    <row r="930" spans="1:48">
      <c r="A930" s="23" t="s">
        <v>2991</v>
      </c>
      <c r="B930" s="23" t="s">
        <v>2992</v>
      </c>
      <c r="C930" s="23" t="s">
        <v>831</v>
      </c>
      <c r="D930" s="47" t="s">
        <v>294</v>
      </c>
      <c r="E930" s="47">
        <f>VLOOKUP(M930,Revistas!$B$2:$H$64092,2,FALSE)</f>
        <v>2.1309999999999998</v>
      </c>
      <c r="F930" s="47" t="str">
        <f>VLOOKUP(M930,Revistas!$B$2:$H$64092,3,FALSE)</f>
        <v>Q3</v>
      </c>
      <c r="G930" s="47" t="str">
        <f>VLOOKUP(M930,Revistas!$B$2:$H$64092,4,FALSE)</f>
        <v>IMMUNOLOGY - SCIE;</v>
      </c>
      <c r="H930" s="47" t="str">
        <f>VLOOKUP(M930,Revistas!$B$2:$H$64092,5,FALSE)</f>
        <v>17/25</v>
      </c>
      <c r="I930" s="47" t="str">
        <f>VLOOKUP(M930,Revistas!$B$2:$H$64092,6,FALSE)</f>
        <v>NO</v>
      </c>
      <c r="J930" s="47" t="s">
        <v>2993</v>
      </c>
      <c r="K930" s="47" t="s">
        <v>2994</v>
      </c>
      <c r="L930" s="47">
        <v>0</v>
      </c>
      <c r="M930" s="47" t="s">
        <v>834</v>
      </c>
      <c r="N930" s="47"/>
      <c r="O930" s="47">
        <v>2016</v>
      </c>
      <c r="P930" s="47">
        <v>26</v>
      </c>
      <c r="Q930" s="47">
        <v>3</v>
      </c>
      <c r="R930" s="47">
        <v>190</v>
      </c>
      <c r="S930" s="47">
        <v>191</v>
      </c>
    </row>
    <row r="931" spans="1:48">
      <c r="A931" s="23" t="s">
        <v>2382</v>
      </c>
      <c r="B931" s="23" t="s">
        <v>2383</v>
      </c>
      <c r="C931" s="23" t="s">
        <v>2384</v>
      </c>
      <c r="D931" s="47" t="s">
        <v>19</v>
      </c>
      <c r="E931" s="47">
        <f>VLOOKUP(M931,Revistas!$B$2:$H$64092,2,FALSE)</f>
        <v>3.694</v>
      </c>
      <c r="F931" s="47" t="str">
        <f>VLOOKUP(M931,Revistas!$B$2:$H$64092,3,FALSE)</f>
        <v>Q2</v>
      </c>
      <c r="G931" s="47" t="str">
        <f>VLOOKUP(M931,Revistas!$B$2:$H$64092,4,FALSE)</f>
        <v>MEDICINE, RESEARCH &amp; EXPERIMENTAL - SCIE</v>
      </c>
      <c r="H931" s="47" t="str">
        <f>VLOOKUP(M931,Revistas!$B$2:$H$64092,5,FALSE)</f>
        <v>30/124</v>
      </c>
      <c r="I931" s="47" t="str">
        <f>VLOOKUP(M931,Revistas!$B$2:$H$64092,6,FALSE)</f>
        <v>NO</v>
      </c>
      <c r="J931" s="47" t="s">
        <v>2385</v>
      </c>
      <c r="K931" s="47" t="s">
        <v>2386</v>
      </c>
      <c r="L931" s="47">
        <v>0</v>
      </c>
      <c r="M931" s="47" t="s">
        <v>2387</v>
      </c>
      <c r="N931" s="48">
        <v>41548</v>
      </c>
      <c r="O931" s="47">
        <v>2016</v>
      </c>
      <c r="P931" s="47">
        <v>14</v>
      </c>
      <c r="Q931" s="47"/>
      <c r="R931" s="47"/>
      <c r="S931" s="47">
        <v>289</v>
      </c>
    </row>
    <row r="932" spans="1:48">
      <c r="A932" s="23" t="s">
        <v>1384</v>
      </c>
      <c r="B932" s="23" t="s">
        <v>1385</v>
      </c>
      <c r="C932" s="23" t="s">
        <v>178</v>
      </c>
      <c r="D932" s="47" t="s">
        <v>19</v>
      </c>
      <c r="E932" s="47">
        <f>VLOOKUP(M932,Revistas!$B$2:$H$64092,2,FALSE)</f>
        <v>3.0569999999999999</v>
      </c>
      <c r="F932" s="47" t="str">
        <f>VLOOKUP(M932,Revistas!$B$2:$H$64092,3,FALSE)</f>
        <v>Q1</v>
      </c>
      <c r="G932" s="47" t="str">
        <f>VLOOKUP(M932,Revistas!$B$2:$H$64092,4,FALSE)</f>
        <v>MULTIDISCIPLINARY SCIENCES - SCIE</v>
      </c>
      <c r="H932" s="47" t="str">
        <f>VLOOKUP(M932,Revistas!$B$2:$H$64092,5,FALSE)</f>
        <v>63/11</v>
      </c>
      <c r="I932" s="47" t="str">
        <f>VLOOKUP(M932,Revistas!$B$2:$H$64092,6,FALSE)</f>
        <v>NO</v>
      </c>
      <c r="J932" s="47" t="s">
        <v>1386</v>
      </c>
      <c r="K932" s="47" t="s">
        <v>1387</v>
      </c>
      <c r="L932" s="47">
        <v>0</v>
      </c>
      <c r="M932" s="47" t="s">
        <v>181</v>
      </c>
      <c r="N932" s="48">
        <v>40817</v>
      </c>
      <c r="O932" s="47">
        <v>2016</v>
      </c>
      <c r="P932" s="47">
        <v>11</v>
      </c>
      <c r="Q932" s="47">
        <v>10</v>
      </c>
      <c r="R932" s="47"/>
      <c r="S932" s="47" t="s">
        <v>1388</v>
      </c>
    </row>
    <row r="933" spans="1:48">
      <c r="A933" s="23" t="s">
        <v>4053</v>
      </c>
      <c r="B933" s="23" t="s">
        <v>4054</v>
      </c>
      <c r="C933" s="23" t="s">
        <v>4055</v>
      </c>
      <c r="D933" s="47" t="s">
        <v>19</v>
      </c>
      <c r="E933" s="47">
        <f>VLOOKUP(M933,Revistas!$B$2:$H$64092,2,FALSE)</f>
        <v>1.994</v>
      </c>
      <c r="F933" s="47" t="str">
        <f>VLOOKUP(M933,Revistas!$B$2:$H$64092,3,FALSE)</f>
        <v>Q3</v>
      </c>
      <c r="G933" s="47" t="str">
        <f>VLOOKUP(M933,Revistas!$B$2:$H$64092,4,FALSE)</f>
        <v>CARDIAC &amp; CARDIOVASCULAR SYSTEMS - SCIE</v>
      </c>
      <c r="H933" s="47" t="str">
        <f>VLOOKUP(M933,Revistas!$B$2:$H$64092,5,FALSE)</f>
        <v>70/124</v>
      </c>
      <c r="I933" s="47" t="str">
        <f>VLOOKUP(M933,Revistas!$B$2:$H$64092,6,FALSE)</f>
        <v>NO</v>
      </c>
      <c r="J933" s="47" t="s">
        <v>4056</v>
      </c>
      <c r="K933" s="47" t="s">
        <v>4057</v>
      </c>
      <c r="L933" s="47">
        <v>0</v>
      </c>
      <c r="M933" s="47" t="s">
        <v>4058</v>
      </c>
      <c r="N933" s="47"/>
      <c r="O933" s="47">
        <v>2016</v>
      </c>
      <c r="P933" s="47">
        <v>135</v>
      </c>
      <c r="Q933" s="47">
        <v>3</v>
      </c>
      <c r="R933" s="47">
        <v>196</v>
      </c>
      <c r="S933" s="47">
        <v>201</v>
      </c>
    </row>
    <row r="934" spans="1:48">
      <c r="A934" s="23" t="s">
        <v>2026</v>
      </c>
      <c r="B934" s="23" t="s">
        <v>2027</v>
      </c>
      <c r="C934" s="23" t="s">
        <v>2006</v>
      </c>
      <c r="D934" s="47" t="s">
        <v>19</v>
      </c>
      <c r="E934" s="47" t="str">
        <f>VLOOKUP(M934,Revistas!$B$2:$H$64092,2,FALSE)</f>
        <v>NO TIENE</v>
      </c>
      <c r="F934" s="47" t="str">
        <f>VLOOKUP(M934,Revistas!$B$2:$H$64092,3,FALSE)</f>
        <v>NO TIENE</v>
      </c>
      <c r="G934" s="47" t="str">
        <f>VLOOKUP(M934,Revistas!$B$2:$H$64092,4,FALSE)</f>
        <v>NO TIENE</v>
      </c>
      <c r="H934" s="47" t="str">
        <f>VLOOKUP(M934,Revistas!$B$2:$H$64092,5,FALSE)</f>
        <v>NO TIENE</v>
      </c>
      <c r="I934" s="47" t="str">
        <f>VLOOKUP(M934,Revistas!$B$2:$H$64092,6,FALSE)</f>
        <v>NO</v>
      </c>
      <c r="J934" s="47" t="s">
        <v>2028</v>
      </c>
      <c r="K934" s="47" t="s">
        <v>2029</v>
      </c>
      <c r="L934" s="47">
        <v>0</v>
      </c>
      <c r="M934" s="47" t="s">
        <v>2009</v>
      </c>
      <c r="N934" s="47" t="s">
        <v>15</v>
      </c>
      <c r="O934" s="47">
        <v>2016</v>
      </c>
      <c r="P934" s="47">
        <v>107</v>
      </c>
      <c r="Q934" s="47">
        <v>2</v>
      </c>
      <c r="R934" s="47">
        <v>142</v>
      </c>
      <c r="S934" s="47">
        <v>148</v>
      </c>
    </row>
    <row r="935" spans="1:48">
      <c r="A935" s="23" t="s">
        <v>1526</v>
      </c>
      <c r="B935" s="23" t="s">
        <v>1527</v>
      </c>
      <c r="C935" s="23" t="s">
        <v>557</v>
      </c>
      <c r="D935" s="47" t="s">
        <v>19</v>
      </c>
      <c r="E935" s="47">
        <f>VLOOKUP(M935,Revistas!$B$2:$H$64092,2,FALSE)</f>
        <v>59.558</v>
      </c>
      <c r="F935" s="47" t="str">
        <f>VLOOKUP(M935,Revistas!$B$2:$H$64092,3,FALSE)</f>
        <v>Q1</v>
      </c>
      <c r="G935" s="47" t="str">
        <f>VLOOKUP(M935,Revistas!$B$2:$H$64092,4,FALSE)</f>
        <v>MEDICINE, GENERAL &amp; INTERNAL - SCIE</v>
      </c>
      <c r="H935" s="47" t="str">
        <f>VLOOKUP(M935,Revistas!$B$2:$H$64092,5,FALSE)</f>
        <v>1/155</v>
      </c>
      <c r="I935" s="47" t="str">
        <f>VLOOKUP(M935,Revistas!$B$2:$H$64092,6,FALSE)</f>
        <v>SI</v>
      </c>
      <c r="J935" s="47" t="s">
        <v>1528</v>
      </c>
      <c r="K935" s="47" t="s">
        <v>1529</v>
      </c>
      <c r="L935" s="47">
        <v>17</v>
      </c>
      <c r="M935" s="47" t="s">
        <v>560</v>
      </c>
      <c r="N935" s="48">
        <v>43132</v>
      </c>
      <c r="O935" s="47">
        <v>2016</v>
      </c>
      <c r="P935" s="47">
        <v>374</v>
      </c>
      <c r="Q935" s="47">
        <v>7</v>
      </c>
      <c r="R935" s="47">
        <v>636</v>
      </c>
      <c r="S935" s="47">
        <v>646</v>
      </c>
    </row>
    <row r="936" spans="1:48">
      <c r="A936" s="23" t="s">
        <v>1926</v>
      </c>
      <c r="B936" s="23" t="s">
        <v>1925</v>
      </c>
      <c r="C936" s="23" t="s">
        <v>1931</v>
      </c>
      <c r="D936" s="47" t="s">
        <v>19</v>
      </c>
      <c r="E936" s="47">
        <f>VLOOKUP(M936,Revistas!$B$2:$H$64092,2,FALSE)</f>
        <v>3.5619999999999998</v>
      </c>
      <c r="F936" s="47" t="str">
        <f>VLOOKUP(M936,Revistas!$B$2:$H$64092,3,FALSE)</f>
        <v>Q2</v>
      </c>
      <c r="G936" s="47" t="str">
        <f>VLOOKUP(M936,Revistas!$B$2:$H$64092,4,FALSE)</f>
        <v>BIOCHEMISTRY &amp; MOLECULAR BIOLOGY - SCIE</v>
      </c>
      <c r="H936" s="47" t="str">
        <f>VLOOKUP(M936,Revistas!$B$2:$H$64092,5,FALSE)</f>
        <v>94/289</v>
      </c>
      <c r="I936" s="47" t="str">
        <f>VLOOKUP(M936,Revistas!$B$2:$H$64092,6,FALSE)</f>
        <v>NO</v>
      </c>
      <c r="J936" s="47" t="s">
        <v>1928</v>
      </c>
      <c r="K936" s="47"/>
      <c r="L936" s="47" t="s">
        <v>361</v>
      </c>
      <c r="M936" s="47" t="s">
        <v>1929</v>
      </c>
      <c r="N936" s="47" t="s">
        <v>1927</v>
      </c>
      <c r="O936" s="47">
        <v>2016</v>
      </c>
      <c r="P936" s="47"/>
      <c r="Q936" s="47"/>
      <c r="R936" s="47">
        <v>399</v>
      </c>
      <c r="S936" s="47">
        <v>410</v>
      </c>
    </row>
    <row r="937" spans="1:48">
      <c r="A937" s="23" t="s">
        <v>2433</v>
      </c>
      <c r="B937" s="23" t="s">
        <v>2434</v>
      </c>
      <c r="C937" s="23" t="s">
        <v>396</v>
      </c>
      <c r="D937" s="47" t="s">
        <v>19</v>
      </c>
      <c r="E937" s="47">
        <f>VLOOKUP(M937,Revistas!$B$2:$H$64092,2,FALSE)</f>
        <v>5.2279999999999998</v>
      </c>
      <c r="F937" s="47" t="str">
        <f>VLOOKUP(M937,Revistas!$B$2:$H$64092,3,FALSE)</f>
        <v>Q1</v>
      </c>
      <c r="G937" s="47" t="str">
        <f>VLOOKUP(M937,Revistas!$B$2:$H$64092,4,FALSE)</f>
        <v>MULTIDISCIPLINARY SCIENCES - SCIE</v>
      </c>
      <c r="H937" s="47" t="str">
        <f>VLOOKUP(M937,Revistas!$B$2:$H$64092,5,FALSE)</f>
        <v>63/7</v>
      </c>
      <c r="I937" s="47" t="str">
        <f>VLOOKUP(M937,Revistas!$B$2:$H$64092,6,FALSE)</f>
        <v>NO</v>
      </c>
      <c r="J937" s="47" t="s">
        <v>2435</v>
      </c>
      <c r="K937" s="47" t="s">
        <v>2436</v>
      </c>
      <c r="L937" s="47">
        <v>0</v>
      </c>
      <c r="M937" s="47" t="s">
        <v>399</v>
      </c>
      <c r="N937" s="48">
        <v>47270</v>
      </c>
      <c r="O937" s="47">
        <v>2016</v>
      </c>
      <c r="P937" s="47">
        <v>6</v>
      </c>
      <c r="Q937" s="47"/>
      <c r="R937" s="47"/>
      <c r="S937" s="47">
        <v>28857</v>
      </c>
      <c r="AV937" s="22"/>
    </row>
    <row r="938" spans="1:48">
      <c r="A938" s="23" t="s">
        <v>443</v>
      </c>
      <c r="B938" s="23" t="s">
        <v>444</v>
      </c>
      <c r="C938" s="23" t="s">
        <v>439</v>
      </c>
      <c r="D938" s="47" t="s">
        <v>103</v>
      </c>
      <c r="E938" s="47">
        <f>VLOOKUP(M938,Revistas!$B$2:$H$64092,2,FALSE)</f>
        <v>1.0069999999999999</v>
      </c>
      <c r="F938" s="47" t="str">
        <f>VLOOKUP(M938,Revistas!$B$2:$H$64092,3,FALSE)</f>
        <v>Q4</v>
      </c>
      <c r="G938" s="47" t="str">
        <f>VLOOKUP(M938,Revistas!$B$2:$H$64092,4,FALSE)</f>
        <v>OPHTHALMOLOGY - SCIE</v>
      </c>
      <c r="H938" s="47" t="str">
        <f>VLOOKUP(M938,Revistas!$B$2:$H$64092,5,FALSE)</f>
        <v>46/56</v>
      </c>
      <c r="I938" s="47" t="str">
        <f>VLOOKUP(M938,Revistas!$B$2:$H$64092,6,FALSE)</f>
        <v>NO</v>
      </c>
      <c r="J938" s="47" t="s">
        <v>445</v>
      </c>
      <c r="K938" s="47"/>
      <c r="L938" s="47">
        <v>0</v>
      </c>
      <c r="M938" s="47" t="s">
        <v>441</v>
      </c>
      <c r="N938" s="47" t="s">
        <v>146</v>
      </c>
      <c r="O938" s="47">
        <v>2016</v>
      </c>
      <c r="P938" s="47">
        <v>26</v>
      </c>
      <c r="Q938" s="47">
        <v>4</v>
      </c>
      <c r="R938" s="47" t="s">
        <v>446</v>
      </c>
      <c r="S938" s="47" t="s">
        <v>446</v>
      </c>
    </row>
    <row r="939" spans="1:48">
      <c r="A939" s="23" t="s">
        <v>2731</v>
      </c>
      <c r="B939" s="23" t="s">
        <v>2732</v>
      </c>
      <c r="C939" s="23" t="s">
        <v>2733</v>
      </c>
      <c r="D939" s="47" t="s">
        <v>19</v>
      </c>
      <c r="E939" s="47">
        <f>VLOOKUP(M939,Revistas!$B$2:$H$64092,2,FALSE)</f>
        <v>2.4409999999999998</v>
      </c>
      <c r="F939" s="47" t="str">
        <f>VLOOKUP(M939,Revistas!$B$2:$H$64092,3,FALSE)</f>
        <v>Q2</v>
      </c>
      <c r="G939" s="47" t="str">
        <f>VLOOKUP(M939,Revistas!$B$2:$H$64092,4,FALSE)</f>
        <v>PUBLIC, ENVIRONMENTAL &amp; OCCUPATIONAL HEALTH - SCIE</v>
      </c>
      <c r="H939" s="47" t="str">
        <f>VLOOKUP(M939,Revistas!$B$2:$H$64092,5,FALSE)</f>
        <v>48/173</v>
      </c>
      <c r="I939" s="47" t="str">
        <f>VLOOKUP(M939,Revistas!$B$2:$H$64092,6,FALSE)</f>
        <v>NO</v>
      </c>
      <c r="J939" s="47" t="s">
        <v>2734</v>
      </c>
      <c r="K939" s="47" t="s">
        <v>2735</v>
      </c>
      <c r="L939" s="47">
        <v>1</v>
      </c>
      <c r="M939" s="47" t="s">
        <v>2736</v>
      </c>
      <c r="N939" s="47" t="s">
        <v>37</v>
      </c>
      <c r="O939" s="47">
        <v>2016</v>
      </c>
      <c r="P939" s="47">
        <v>37</v>
      </c>
      <c r="Q939" s="47"/>
      <c r="R939" s="47">
        <v>1</v>
      </c>
      <c r="S939" s="47">
        <v>7</v>
      </c>
    </row>
    <row r="940" spans="1:48">
      <c r="A940" s="23" t="s">
        <v>1567</v>
      </c>
      <c r="B940" s="23" t="s">
        <v>1568</v>
      </c>
      <c r="C940" s="23" t="s">
        <v>1227</v>
      </c>
      <c r="D940" s="47" t="s">
        <v>19</v>
      </c>
      <c r="E940" s="47">
        <f>VLOOKUP(M940,Revistas!$B$2:$H$64092,2,FALSE)</f>
        <v>4.407</v>
      </c>
      <c r="F940" s="47" t="str">
        <f>VLOOKUP(M940,Revistas!$B$2:$H$64092,3,FALSE)</f>
        <v>Q1</v>
      </c>
      <c r="G940" s="47" t="str">
        <f>VLOOKUP(M940,Revistas!$B$2:$H$64092,4,FALSE)</f>
        <v>IMMUNOLOGY - SCIE;</v>
      </c>
      <c r="H940" s="47" t="str">
        <f>VLOOKUP(M940,Revistas!$B$2:$H$64092,5,FALSE)</f>
        <v>37/151</v>
      </c>
      <c r="I940" s="47" t="str">
        <f>VLOOKUP(M940,Revistas!$B$2:$H$64092,6,FALSE)</f>
        <v>NO</v>
      </c>
      <c r="J940" s="47" t="s">
        <v>1569</v>
      </c>
      <c r="K940" s="47" t="s">
        <v>1570</v>
      </c>
      <c r="L940" s="47">
        <v>1</v>
      </c>
      <c r="M940" s="47" t="s">
        <v>1230</v>
      </c>
      <c r="N940" s="47" t="s">
        <v>37</v>
      </c>
      <c r="O940" s="47">
        <v>2016</v>
      </c>
      <c r="P940" s="47">
        <v>30</v>
      </c>
      <c r="Q940" s="47">
        <v>2</v>
      </c>
      <c r="R940" s="47">
        <v>251</v>
      </c>
      <c r="S940" s="47">
        <v>259</v>
      </c>
      <c r="U940" s="29"/>
    </row>
    <row r="941" spans="1:48">
      <c r="A941" s="23" t="s">
        <v>2679</v>
      </c>
      <c r="B941" s="23" t="s">
        <v>2680</v>
      </c>
      <c r="C941" s="23" t="s">
        <v>2681</v>
      </c>
      <c r="D941" s="47" t="s">
        <v>19</v>
      </c>
      <c r="E941" s="47">
        <f>VLOOKUP(M941,Revistas!$B$2:$H$64092,2,FALSE)</f>
        <v>2.4289999999999998</v>
      </c>
      <c r="F941" s="47" t="str">
        <f>VLOOKUP(M941,Revistas!$B$2:$H$64092,3,FALSE)</f>
        <v>Q2</v>
      </c>
      <c r="G941" s="47" t="str">
        <f>VLOOKUP(M941,Revistas!$B$2:$H$64092,4,FALSE)</f>
        <v>PUBLIC, ENVIRONMENTAL &amp; OCCUPATIONAL HEALTH - SCIE;</v>
      </c>
      <c r="H941" s="47" t="str">
        <f>VLOOKUP(M941,Revistas!$B$2:$H$64092,5,FALSE)</f>
        <v>50/173</v>
      </c>
      <c r="I941" s="47" t="str">
        <f>VLOOKUP(M941,Revistas!$B$2:$H$64092,6,FALSE)</f>
        <v>NO</v>
      </c>
      <c r="J941" s="47" t="s">
        <v>2682</v>
      </c>
      <c r="K941" s="47" t="s">
        <v>2683</v>
      </c>
      <c r="L941" s="47">
        <v>0</v>
      </c>
      <c r="M941" s="47" t="s">
        <v>2684</v>
      </c>
      <c r="N941" s="47" t="s">
        <v>189</v>
      </c>
      <c r="O941" s="47">
        <v>2016</v>
      </c>
      <c r="P941" s="47">
        <v>25</v>
      </c>
      <c r="Q941" s="47">
        <v>6</v>
      </c>
      <c r="R941" s="47">
        <v>1423</v>
      </c>
      <c r="S941" s="47">
        <v>1432</v>
      </c>
    </row>
    <row r="942" spans="1:48">
      <c r="A942" s="23" t="s">
        <v>1765</v>
      </c>
      <c r="B942" s="23" t="s">
        <v>1766</v>
      </c>
      <c r="C942" s="23" t="s">
        <v>1767</v>
      </c>
      <c r="D942" s="47" t="s">
        <v>19</v>
      </c>
      <c r="E942" s="47">
        <f>VLOOKUP(M942,Revistas!$B$2:$H$64092,2,FALSE)</f>
        <v>1.833</v>
      </c>
      <c r="F942" s="47" t="str">
        <f>VLOOKUP(M942,Revistas!$B$2:$H$64092,3,FALSE)</f>
        <v>Q3</v>
      </c>
      <c r="G942" s="47" t="str">
        <f>VLOOKUP(M942,Revistas!$B$2:$H$64092,4,FALSE)</f>
        <v>PHARMACOLOGY &amp; PHARMACY - SCIE</v>
      </c>
      <c r="H942" s="47" t="str">
        <f>VLOOKUP(M942,Revistas!$B$2:$H$64092,5,FALSE)</f>
        <v>163/255</v>
      </c>
      <c r="I942" s="47" t="str">
        <f>VLOOKUP(M942,Revistas!$B$2:$H$64092,6,FALSE)</f>
        <v>NO</v>
      </c>
      <c r="J942" s="47" t="s">
        <v>1768</v>
      </c>
      <c r="K942" s="47" t="s">
        <v>1769</v>
      </c>
      <c r="L942" s="47">
        <v>0</v>
      </c>
      <c r="M942" s="47" t="s">
        <v>1770</v>
      </c>
      <c r="N942" s="47" t="s">
        <v>189</v>
      </c>
      <c r="O942" s="47">
        <v>2016</v>
      </c>
      <c r="P942" s="47">
        <v>41</v>
      </c>
      <c r="Q942" s="47">
        <v>3</v>
      </c>
      <c r="R942" s="47">
        <v>306</v>
      </c>
      <c r="S942" s="47">
        <v>309</v>
      </c>
    </row>
    <row r="943" spans="1:48">
      <c r="A943" s="23" t="s">
        <v>3665</v>
      </c>
      <c r="B943" s="23" t="s">
        <v>3666</v>
      </c>
      <c r="C943" s="23" t="s">
        <v>3667</v>
      </c>
      <c r="D943" s="47" t="s">
        <v>19</v>
      </c>
      <c r="E943" s="47">
        <f>VLOOKUP(M943,Revistas!$B$2:$H$64092,2,FALSE)</f>
        <v>3.0569999999999999</v>
      </c>
      <c r="F943" s="47" t="str">
        <f>VLOOKUP(M943,Revistas!$B$2:$H$64092,3,FALSE)</f>
        <v>Q1</v>
      </c>
      <c r="G943" s="47" t="str">
        <f>VLOOKUP(M943,Revistas!$B$2:$H$64092,4,FALSE)</f>
        <v>MULTIDISCIPLINARY SCIENCES - SCIE</v>
      </c>
      <c r="H943" s="47" t="str">
        <f>VLOOKUP(M943,Revistas!$B$2:$H$64092,5,FALSE)</f>
        <v>63/11</v>
      </c>
      <c r="I943" s="47" t="str">
        <f>VLOOKUP(M943,Revistas!$B$2:$H$64092,6,FALSE)</f>
        <v>NO</v>
      </c>
      <c r="J943" s="47" t="s">
        <v>3668</v>
      </c>
      <c r="K943" s="47" t="s">
        <v>3669</v>
      </c>
      <c r="L943" s="47">
        <v>0</v>
      </c>
      <c r="M943" s="47" t="s">
        <v>181</v>
      </c>
      <c r="N943" s="47" t="s">
        <v>3670</v>
      </c>
      <c r="O943" s="47">
        <v>2016</v>
      </c>
      <c r="P943" s="47">
        <v>11</v>
      </c>
      <c r="Q943" s="47">
        <v>12</v>
      </c>
      <c r="R943" s="47"/>
      <c r="S943" s="47" t="s">
        <v>3671</v>
      </c>
    </row>
    <row r="944" spans="1:48">
      <c r="A944" s="23" t="s">
        <v>1516</v>
      </c>
      <c r="B944" s="23" t="s">
        <v>1517</v>
      </c>
      <c r="C944" s="23" t="s">
        <v>32</v>
      </c>
      <c r="D944" s="47" t="s">
        <v>19</v>
      </c>
      <c r="E944" s="47">
        <f>VLOOKUP(M944,Revistas!$B$2:$H$64092,2,FALSE)</f>
        <v>1.53</v>
      </c>
      <c r="F944" s="47" t="str">
        <f>VLOOKUP(M944,Revistas!$B$2:$H$64092,3,FALSE)</f>
        <v>Q3</v>
      </c>
      <c r="G944" s="47" t="str">
        <f>VLOOKUP(M944,Revistas!$B$2:$H$64092,4,FALSE)</f>
        <v>INFECTIOUS DISEASES - SCIE;</v>
      </c>
      <c r="H944" s="47" t="str">
        <f>VLOOKUP(M944,Revistas!$B$2:$H$64092,5,FALSE)</f>
        <v>59/83</v>
      </c>
      <c r="I944" s="47" t="str">
        <f>VLOOKUP(M944,Revistas!$B$2:$H$64092,6,FALSE)</f>
        <v>NO</v>
      </c>
      <c r="J944" s="47" t="s">
        <v>1518</v>
      </c>
      <c r="K944" s="47" t="s">
        <v>1519</v>
      </c>
      <c r="L944" s="47">
        <v>1</v>
      </c>
      <c r="M944" s="47" t="s">
        <v>35</v>
      </c>
      <c r="N944" s="47" t="s">
        <v>15</v>
      </c>
      <c r="O944" s="47">
        <v>2016</v>
      </c>
      <c r="P944" s="47">
        <v>34</v>
      </c>
      <c r="Q944" s="47">
        <v>3</v>
      </c>
      <c r="R944" s="47">
        <v>149</v>
      </c>
      <c r="S944" s="47">
        <v>158</v>
      </c>
    </row>
    <row r="945" spans="1:57">
      <c r="A945" s="23" t="s">
        <v>746</v>
      </c>
      <c r="B945" s="23" t="s">
        <v>747</v>
      </c>
      <c r="C945" s="23" t="s">
        <v>742</v>
      </c>
      <c r="D945" s="47" t="s">
        <v>19</v>
      </c>
      <c r="E945" s="47">
        <f>VLOOKUP(M945,Revistas!$B$2:$H$64092,2,FALSE)</f>
        <v>5.6929999999999996</v>
      </c>
      <c r="F945" s="47" t="str">
        <f>VLOOKUP(M945,Revistas!$B$2:$H$64092,3,FALSE)</f>
        <v>Q1</v>
      </c>
      <c r="G945" s="47" t="str">
        <f>VLOOKUP(M945,Revistas!$B$2:$H$64092,4,FALSE)</f>
        <v>CARDIAC &amp; CARDIOVASCULAR SYSTEMS - SCIE</v>
      </c>
      <c r="H945" s="47" t="str">
        <f>VLOOKUP(M945,Revistas!$B$2:$H$64092,5,FALSE)</f>
        <v>15/124</v>
      </c>
      <c r="I945" s="47" t="str">
        <f>VLOOKUP(M945,Revistas!$B$2:$H$64092,6,FALSE)</f>
        <v>NO</v>
      </c>
      <c r="J945" s="47" t="s">
        <v>748</v>
      </c>
      <c r="K945" s="47" t="s">
        <v>749</v>
      </c>
      <c r="L945" s="47">
        <v>6</v>
      </c>
      <c r="M945" s="47" t="s">
        <v>745</v>
      </c>
      <c r="N945" s="47" t="s">
        <v>462</v>
      </c>
      <c r="O945" s="47">
        <v>2016</v>
      </c>
      <c r="P945" s="47">
        <v>102</v>
      </c>
      <c r="Q945" s="47">
        <v>8</v>
      </c>
      <c r="R945" s="47">
        <v>617</v>
      </c>
      <c r="S945" s="47">
        <v>625</v>
      </c>
    </row>
    <row r="946" spans="1:57">
      <c r="A946" s="23" t="s">
        <v>1788</v>
      </c>
      <c r="B946" s="23" t="s">
        <v>1789</v>
      </c>
      <c r="C946" s="23" t="s">
        <v>1733</v>
      </c>
      <c r="D946" s="47" t="s">
        <v>19</v>
      </c>
      <c r="E946" s="47">
        <f>VLOOKUP(M946,Revistas!$B$2:$H$64092,2,FALSE)</f>
        <v>2.0419999999999998</v>
      </c>
      <c r="F946" s="47" t="str">
        <f>VLOOKUP(M946,Revistas!$B$2:$H$64092,3,FALSE)</f>
        <v>Q3</v>
      </c>
      <c r="G946" s="47" t="str">
        <f>VLOOKUP(M946,Revistas!$B$2:$H$64092,4,FALSE)</f>
        <v>RHEUMATOLOGY - SCIE</v>
      </c>
      <c r="H946" s="47" t="str">
        <f>VLOOKUP(M946,Revistas!$B$2:$H$64092,5,FALSE)</f>
        <v>32/20</v>
      </c>
      <c r="I946" s="47" t="str">
        <f>VLOOKUP(M946,Revistas!$B$2:$H$64092,6,FALSE)</f>
        <v>NO</v>
      </c>
      <c r="J946" s="47" t="s">
        <v>1790</v>
      </c>
      <c r="K946" s="47" t="s">
        <v>1791</v>
      </c>
      <c r="L946" s="47">
        <v>3</v>
      </c>
      <c r="M946" s="47" t="s">
        <v>1736</v>
      </c>
      <c r="N946" s="47" t="s">
        <v>206</v>
      </c>
      <c r="O946" s="47">
        <v>2016</v>
      </c>
      <c r="P946" s="47">
        <v>35</v>
      </c>
      <c r="Q946" s="47">
        <v>5</v>
      </c>
      <c r="R946" s="47">
        <v>1353</v>
      </c>
      <c r="S946" s="47">
        <v>1357</v>
      </c>
    </row>
    <row r="947" spans="1:57">
      <c r="A947" s="23" t="s">
        <v>1792</v>
      </c>
      <c r="B947" s="23" t="s">
        <v>1793</v>
      </c>
      <c r="C947" s="23" t="s">
        <v>1733</v>
      </c>
      <c r="D947" s="47" t="s">
        <v>458</v>
      </c>
      <c r="E947" s="47">
        <f>VLOOKUP(M947,Revistas!$B$2:$H$64092,2,FALSE)</f>
        <v>2.0419999999999998</v>
      </c>
      <c r="F947" s="47" t="str">
        <f>VLOOKUP(M947,Revistas!$B$2:$H$64092,3,FALSE)</f>
        <v>Q3</v>
      </c>
      <c r="G947" s="47" t="str">
        <f>VLOOKUP(M947,Revistas!$B$2:$H$64092,4,FALSE)</f>
        <v>RHEUMATOLOGY - SCIE</v>
      </c>
      <c r="H947" s="47" t="str">
        <f>VLOOKUP(M947,Revistas!$B$2:$H$64092,5,FALSE)</f>
        <v>32/20</v>
      </c>
      <c r="I947" s="47" t="str">
        <f>VLOOKUP(M947,Revistas!$B$2:$H$64092,6,FALSE)</f>
        <v>NO</v>
      </c>
      <c r="J947" s="47" t="s">
        <v>1794</v>
      </c>
      <c r="K947" s="47" t="s">
        <v>1791</v>
      </c>
      <c r="L947" s="47">
        <v>0</v>
      </c>
      <c r="M947" s="47" t="s">
        <v>1736</v>
      </c>
      <c r="N947" s="47" t="s">
        <v>206</v>
      </c>
      <c r="O947" s="47">
        <v>2016</v>
      </c>
      <c r="P947" s="47">
        <v>35</v>
      </c>
      <c r="Q947" s="47">
        <v>5</v>
      </c>
      <c r="R947" s="47">
        <v>1359</v>
      </c>
      <c r="S947" s="47">
        <v>1359</v>
      </c>
    </row>
    <row r="948" spans="1:57">
      <c r="A948" s="23" t="s">
        <v>1731</v>
      </c>
      <c r="B948" s="23" t="s">
        <v>1732</v>
      </c>
      <c r="C948" s="23" t="s">
        <v>1733</v>
      </c>
      <c r="D948" s="47" t="s">
        <v>19</v>
      </c>
      <c r="E948" s="47">
        <f>VLOOKUP(M948,Revistas!$B$2:$H$64092,2,FALSE)</f>
        <v>2.0419999999999998</v>
      </c>
      <c r="F948" s="47" t="str">
        <f>VLOOKUP(M948,Revistas!$B$2:$H$64092,3,FALSE)</f>
        <v>Q3</v>
      </c>
      <c r="G948" s="47" t="str">
        <f>VLOOKUP(M948,Revistas!$B$2:$H$64092,4,FALSE)</f>
        <v>RHEUMATOLOGY - SCIE</v>
      </c>
      <c r="H948" s="47" t="str">
        <f>VLOOKUP(M948,Revistas!$B$2:$H$64092,5,FALSE)</f>
        <v>32/20</v>
      </c>
      <c r="I948" s="47" t="str">
        <f>VLOOKUP(M948,Revistas!$B$2:$H$64092,6,FALSE)</f>
        <v>NO</v>
      </c>
      <c r="J948" s="47" t="s">
        <v>1734</v>
      </c>
      <c r="K948" s="47" t="s">
        <v>1735</v>
      </c>
      <c r="L948" s="47">
        <v>1</v>
      </c>
      <c r="M948" s="47" t="s">
        <v>1736</v>
      </c>
      <c r="N948" s="47" t="s">
        <v>127</v>
      </c>
      <c r="O948" s="47">
        <v>2016</v>
      </c>
      <c r="P948" s="47">
        <v>35</v>
      </c>
      <c r="Q948" s="47">
        <v>8</v>
      </c>
      <c r="R948" s="47">
        <v>2039</v>
      </c>
      <c r="S948" s="47">
        <v>2044</v>
      </c>
      <c r="U948" s="29"/>
    </row>
    <row r="949" spans="1:57">
      <c r="A949" s="23" t="s">
        <v>3369</v>
      </c>
      <c r="B949" s="23" t="s">
        <v>3370</v>
      </c>
      <c r="C949" s="23" t="s">
        <v>2166</v>
      </c>
      <c r="D949" s="47" t="s">
        <v>19</v>
      </c>
      <c r="E949" s="47">
        <f>VLOOKUP(M949,Revistas!$B$2:$H$64092,2,FALSE)</f>
        <v>2.0750000000000002</v>
      </c>
      <c r="F949" s="47" t="str">
        <f>VLOOKUP(M949,Revistas!$B$2:$H$64092,3,FALSE)</f>
        <v>Q3</v>
      </c>
      <c r="G949" s="47" t="str">
        <f>VLOOKUP(M949,Revistas!$B$2:$H$64092,4,FALSE)</f>
        <v>ONCOLOGY - SCIE</v>
      </c>
      <c r="H949" s="47" t="str">
        <f>VLOOKUP(M949,Revistas!$B$2:$H$64092,5,FALSE)</f>
        <v>153/213</v>
      </c>
      <c r="I949" s="47" t="str">
        <f>VLOOKUP(M949,Revistas!$B$2:$H$64092,6,FALSE)</f>
        <v>NO</v>
      </c>
      <c r="J949" s="47" t="s">
        <v>3371</v>
      </c>
      <c r="K949" s="47" t="s">
        <v>3372</v>
      </c>
      <c r="L949" s="47">
        <v>1</v>
      </c>
      <c r="M949" s="47" t="s">
        <v>2169</v>
      </c>
      <c r="N949" s="47" t="s">
        <v>393</v>
      </c>
      <c r="O949" s="47">
        <v>2016</v>
      </c>
      <c r="P949" s="47">
        <v>18</v>
      </c>
      <c r="Q949" s="47">
        <v>12</v>
      </c>
      <c r="R949" s="47">
        <v>1172</v>
      </c>
      <c r="S949" s="47">
        <v>1178</v>
      </c>
    </row>
    <row r="950" spans="1:57">
      <c r="A950" s="23" t="s">
        <v>7269</v>
      </c>
      <c r="B950" s="23" t="s">
        <v>7270</v>
      </c>
      <c r="C950" s="23" t="s">
        <v>7271</v>
      </c>
      <c r="D950" s="47" t="s">
        <v>19</v>
      </c>
      <c r="E950" s="47">
        <f>VLOOKUP(M950,Revistas!$B$2:$H$64092,2,FALSE)</f>
        <v>3.8109999999999999</v>
      </c>
      <c r="F950" s="47" t="str">
        <f>VLOOKUP(M950,Revistas!$B$2:$H$64092,3,FALSE)</f>
        <v>Q1</v>
      </c>
      <c r="G950" s="47" t="str">
        <f>VLOOKUP(M950,Revistas!$B$2:$H$64092,4,FALSE)</f>
        <v>SUBSTANCE ABUSE - SCIE;</v>
      </c>
      <c r="H950" s="47" t="str">
        <f>VLOOKUP(M950,Revistas!$B$2:$H$64092,5,FALSE)</f>
        <v>3 DE 18</v>
      </c>
      <c r="I950" s="47" t="str">
        <f>VLOOKUP(M950,Revistas!$B$2:$H$64092,6,FALSE)</f>
        <v>NO</v>
      </c>
      <c r="J950" s="47" t="s">
        <v>7272</v>
      </c>
      <c r="K950" s="47" t="s">
        <v>7273</v>
      </c>
      <c r="L950" s="47">
        <v>0</v>
      </c>
      <c r="M950" s="47" t="s">
        <v>7274</v>
      </c>
      <c r="N950" s="47" t="s">
        <v>462</v>
      </c>
      <c r="O950" s="47">
        <v>2016</v>
      </c>
      <c r="P950" s="47">
        <v>18</v>
      </c>
      <c r="Q950" s="47">
        <v>4</v>
      </c>
      <c r="R950" s="47">
        <v>447</v>
      </c>
      <c r="S950" s="47">
        <v>452</v>
      </c>
      <c r="T950" s="29"/>
      <c r="U950" s="29"/>
      <c r="V950" s="29"/>
      <c r="W950" s="29"/>
      <c r="X950" s="29"/>
      <c r="Y950" s="29"/>
      <c r="Z950" s="29"/>
      <c r="AA950" s="29"/>
      <c r="AB950" s="29"/>
      <c r="AC950" s="29"/>
      <c r="AD950" s="29"/>
      <c r="AE950" s="29"/>
      <c r="AF950" s="29"/>
      <c r="AG950" s="29"/>
      <c r="AH950" s="29"/>
      <c r="AI950" s="29"/>
      <c r="AJ950" s="29"/>
      <c r="AK950" s="29"/>
      <c r="AL950" s="29"/>
      <c r="AM950" s="29"/>
      <c r="AN950" s="29"/>
      <c r="AO950" s="29"/>
      <c r="AP950" s="29"/>
      <c r="AQ950" s="29"/>
      <c r="AR950" s="29"/>
      <c r="AS950" s="29"/>
      <c r="AT950" s="29"/>
      <c r="AU950" s="29"/>
      <c r="AV950" s="29"/>
      <c r="AW950" s="29"/>
      <c r="AX950" s="29"/>
      <c r="AY950" s="29"/>
    </row>
    <row r="951" spans="1:57">
      <c r="A951" s="23" t="s">
        <v>4260</v>
      </c>
      <c r="B951" s="23" t="s">
        <v>4261</v>
      </c>
      <c r="C951" s="23" t="s">
        <v>992</v>
      </c>
      <c r="D951" s="47" t="s">
        <v>19</v>
      </c>
      <c r="E951" s="47">
        <f>VLOOKUP(M951,Revistas!$B$2:$H$64092,2,FALSE)</f>
        <v>3.3109999999999999</v>
      </c>
      <c r="F951" s="47" t="str">
        <f>VLOOKUP(M951,Revistas!$B$2:$H$64092,3,FALSE)</f>
        <v>Q2</v>
      </c>
      <c r="G951" s="47" t="str">
        <f>VLOOKUP(M951,Revistas!$B$2:$H$64092,4,FALSE)</f>
        <v>NUTRITION &amp; DIETETICS - SCIE</v>
      </c>
      <c r="H951" s="47" t="str">
        <f>VLOOKUP(M951,Revistas!$B$2:$H$64092,5,FALSE)</f>
        <v>23/80</v>
      </c>
      <c r="I951" s="47" t="str">
        <f>VLOOKUP(M951,Revistas!$B$2:$H$64092,6,FALSE)</f>
        <v>NO</v>
      </c>
      <c r="J951" s="47" t="s">
        <v>4262</v>
      </c>
      <c r="K951" s="47" t="s">
        <v>4263</v>
      </c>
      <c r="L951" s="47">
        <v>0</v>
      </c>
      <c r="M951" s="47" t="s">
        <v>995</v>
      </c>
      <c r="N951" s="47">
        <v>41760</v>
      </c>
      <c r="O951" s="47">
        <v>2016</v>
      </c>
      <c r="P951" s="47">
        <v>115</v>
      </c>
      <c r="Q951" s="47">
        <v>9</v>
      </c>
      <c r="R951" s="47">
        <v>1623</v>
      </c>
      <c r="S951" s="47">
        <v>1631</v>
      </c>
    </row>
    <row r="952" spans="1:57">
      <c r="A952" s="23" t="s">
        <v>2821</v>
      </c>
      <c r="B952" s="23" t="s">
        <v>2822</v>
      </c>
      <c r="C952" s="23" t="s">
        <v>1997</v>
      </c>
      <c r="D952" s="47" t="s">
        <v>103</v>
      </c>
      <c r="E952" s="47">
        <f>VLOOKUP(M952,Revistas!$B$2:$H$64092,2,FALSE)</f>
        <v>6.335</v>
      </c>
      <c r="F952" s="47" t="str">
        <f>VLOOKUP(M952,Revistas!$B$2:$H$64092,3,FALSE)</f>
        <v>Q1</v>
      </c>
      <c r="G952" s="47" t="str">
        <f>VLOOKUP(M952,Revistas!$B$2:$H$64092,4,FALSE)</f>
        <v>ALLERGY - SCIE;</v>
      </c>
      <c r="H952" s="47" t="str">
        <f>VLOOKUP(M952,Revistas!$B$2:$H$64092,5,FALSE)</f>
        <v>2 DE 25</v>
      </c>
      <c r="I952" s="47" t="str">
        <f>VLOOKUP(M952,Revistas!$B$2:$H$64092,6,FALSE)</f>
        <v>SI</v>
      </c>
      <c r="J952" s="47" t="s">
        <v>2823</v>
      </c>
      <c r="K952" s="47"/>
      <c r="L952" s="47">
        <v>0</v>
      </c>
      <c r="M952" s="47" t="s">
        <v>1999</v>
      </c>
      <c r="N952" s="47" t="s">
        <v>127</v>
      </c>
      <c r="O952" s="47">
        <v>2016</v>
      </c>
      <c r="P952" s="47">
        <v>71</v>
      </c>
      <c r="Q952" s="47"/>
      <c r="R952" s="47">
        <v>348</v>
      </c>
      <c r="S952" s="47">
        <v>348</v>
      </c>
    </row>
    <row r="953" spans="1:57">
      <c r="A953" s="23" t="s">
        <v>3969</v>
      </c>
      <c r="B953" s="23" t="s">
        <v>7160</v>
      </c>
      <c r="C953" s="47" t="s">
        <v>7158</v>
      </c>
      <c r="D953" s="47" t="s">
        <v>19</v>
      </c>
      <c r="E953" s="47" t="str">
        <f>VLOOKUP(M953,Revistas!$B$2:$H$64092,2,FALSE)</f>
        <v>NO TIENE</v>
      </c>
      <c r="F953" s="47" t="str">
        <f>VLOOKUP(M953,Revistas!$B$2:$H$64092,3,FALSE)</f>
        <v>NO TIENE</v>
      </c>
      <c r="G953" s="47" t="str">
        <f>VLOOKUP(M953,Revistas!$B$2:$H$64092,4,FALSE)</f>
        <v>NO TIENE</v>
      </c>
      <c r="H953" s="47" t="str">
        <f>VLOOKUP(M953,Revistas!$B$2:$H$64092,5,FALSE)</f>
        <v>NO TIENE</v>
      </c>
      <c r="I953" s="47" t="str">
        <f>VLOOKUP(M953,Revistas!$B$2:$H$64092,6,FALSE)</f>
        <v>NO</v>
      </c>
      <c r="J953" s="47" t="s">
        <v>3970</v>
      </c>
      <c r="K953" s="47"/>
      <c r="L953" s="47" t="s">
        <v>361</v>
      </c>
      <c r="M953" s="47" t="s">
        <v>3968</v>
      </c>
      <c r="N953" s="47" t="s">
        <v>3966</v>
      </c>
      <c r="O953" s="47">
        <v>2016</v>
      </c>
      <c r="P953" s="47">
        <v>29</v>
      </c>
      <c r="Q953" s="47">
        <v>2</v>
      </c>
      <c r="R953" s="47">
        <v>72</v>
      </c>
      <c r="S953" s="47">
        <v>76</v>
      </c>
    </row>
    <row r="954" spans="1:57">
      <c r="A954" s="23" t="s">
        <v>3336</v>
      </c>
      <c r="B954" s="23" t="s">
        <v>3337</v>
      </c>
      <c r="C954" s="23" t="s">
        <v>3190</v>
      </c>
      <c r="D954" s="47" t="s">
        <v>103</v>
      </c>
      <c r="E954" s="47">
        <f>VLOOKUP(M954,Revistas!$B$2:$H$64092,2,FALSE)</f>
        <v>1.661</v>
      </c>
      <c r="F954" s="47" t="str">
        <f>VLOOKUP(M954,Revistas!$B$2:$H$64092,3,FALSE)</f>
        <v>Q2</v>
      </c>
      <c r="G954" s="47" t="str">
        <f>VLOOKUP(M954,Revistas!$B$2:$H$64092,4,FALSE)</f>
        <v>PEDIATRICS - SCIE;</v>
      </c>
      <c r="H954" s="47" t="str">
        <f>VLOOKUP(M954,Revistas!$B$2:$H$64092,5,FALSE)</f>
        <v>52/120</v>
      </c>
      <c r="I954" s="47" t="str">
        <f>VLOOKUP(M954,Revistas!$B$2:$H$64092,6,FALSE)</f>
        <v>NO</v>
      </c>
      <c r="J954" s="47" t="s">
        <v>3338</v>
      </c>
      <c r="K954" s="47"/>
      <c r="L954" s="47">
        <v>0</v>
      </c>
      <c r="M954" s="47" t="s">
        <v>3192</v>
      </c>
      <c r="N954" s="47"/>
      <c r="O954" s="47">
        <v>2016</v>
      </c>
      <c r="P954" s="47">
        <v>86</v>
      </c>
      <c r="Q954" s="47"/>
      <c r="R954" s="47">
        <v>491</v>
      </c>
      <c r="S954" s="47">
        <v>491</v>
      </c>
    </row>
    <row r="955" spans="1:57">
      <c r="A955" s="23" t="s">
        <v>1353</v>
      </c>
      <c r="B955" s="23" t="s">
        <v>1354</v>
      </c>
      <c r="C955" s="23" t="s">
        <v>1355</v>
      </c>
      <c r="D955" s="47" t="s">
        <v>19</v>
      </c>
      <c r="E955" s="47">
        <f>VLOOKUP(M955,Revistas!$B$2:$H$64092,2,FALSE)</f>
        <v>4.4180000000000001</v>
      </c>
      <c r="F955" s="47" t="str">
        <f>VLOOKUP(M955,Revistas!$B$2:$H$64092,3,FALSE)</f>
        <v>Q1</v>
      </c>
      <c r="G955" s="47" t="str">
        <f>VLOOKUP(M955,Revistas!$B$2:$H$64092,4,FALSE)</f>
        <v>PHARMACOLOGY &amp; PHARMACY - SCIE</v>
      </c>
      <c r="H955" s="47" t="str">
        <f>VLOOKUP(M955,Revistas!$B$2:$H$64092,5,FALSE)</f>
        <v>33/255</v>
      </c>
      <c r="I955" s="47" t="str">
        <f>VLOOKUP(M955,Revistas!$B$2:$H$64092,6,FALSE)</f>
        <v>NO</v>
      </c>
      <c r="J955" s="47" t="s">
        <v>1356</v>
      </c>
      <c r="K955" s="47" t="s">
        <v>1357</v>
      </c>
      <c r="L955" s="47">
        <v>0</v>
      </c>
      <c r="M955" s="47" t="s">
        <v>1358</v>
      </c>
      <c r="N955" s="47" t="s">
        <v>386</v>
      </c>
      <c r="O955" s="47">
        <v>2016</v>
      </c>
      <c r="P955" s="47">
        <v>7</v>
      </c>
      <c r="Q955" s="47"/>
      <c r="R955" s="47"/>
      <c r="S955" s="47">
        <v>482</v>
      </c>
      <c r="U955" s="29"/>
    </row>
    <row r="956" spans="1:57">
      <c r="A956" s="23" t="s">
        <v>2362</v>
      </c>
      <c r="B956" s="23" t="s">
        <v>7161</v>
      </c>
      <c r="C956" s="23" t="s">
        <v>2363</v>
      </c>
      <c r="D956" s="47" t="s">
        <v>19</v>
      </c>
      <c r="E956" s="47" t="str">
        <f>VLOOKUP(M956,Revistas!$B$2:$H$64092,2,FALSE)</f>
        <v>NO TIENE</v>
      </c>
      <c r="F956" s="47" t="str">
        <f>VLOOKUP(M956,Revistas!$B$2:$H$64092,3,FALSE)</f>
        <v>NO TIENE</v>
      </c>
      <c r="G956" s="47" t="str">
        <f>VLOOKUP(M956,Revistas!$B$2:$H$64092,4,FALSE)</f>
        <v>NO TIENE</v>
      </c>
      <c r="H956" s="47" t="str">
        <f>VLOOKUP(M956,Revistas!$B$2:$H$64092,5,FALSE)</f>
        <v>NO TIENE</v>
      </c>
      <c r="I956" s="47" t="str">
        <f>VLOOKUP(M956,Revistas!$B$2:$H$64092,6,FALSE)</f>
        <v>NO</v>
      </c>
      <c r="J956" s="47" t="s">
        <v>2366</v>
      </c>
      <c r="K956" s="47"/>
      <c r="L956" s="47" t="s">
        <v>361</v>
      </c>
      <c r="M956" s="47" t="s">
        <v>2367</v>
      </c>
      <c r="N956" s="47" t="s">
        <v>2365</v>
      </c>
      <c r="O956" s="47">
        <v>2016</v>
      </c>
      <c r="P956" s="47">
        <v>31</v>
      </c>
      <c r="Q956" s="47">
        <v>2</v>
      </c>
      <c r="R956" s="47" t="s">
        <v>2364</v>
      </c>
      <c r="S956" s="47"/>
    </row>
    <row r="957" spans="1:57">
      <c r="A957" s="23" t="s">
        <v>7081</v>
      </c>
      <c r="B957" s="23" t="s">
        <v>7082</v>
      </c>
      <c r="C957" s="23" t="s">
        <v>5132</v>
      </c>
      <c r="D957" s="47" t="s">
        <v>19</v>
      </c>
      <c r="E957" s="47">
        <f>VLOOKUP(M957,Revistas!$B$2:$H$64092,2,FALSE)</f>
        <v>7.4219999999999997</v>
      </c>
      <c r="F957" s="47" t="str">
        <f>VLOOKUP(M957,Revistas!$B$2:$H$64092,3,FALSE)</f>
        <v>Q1</v>
      </c>
      <c r="G957" s="47" t="str">
        <f>VLOOKUP(M957,Revistas!$B$2:$H$64092,4,FALSE)</f>
        <v>CRITICAL CARE MEDICINE - SCIE</v>
      </c>
      <c r="H957" s="47" t="str">
        <f>VLOOKUP(M957,Revistas!$B$2:$H$64092,5,FALSE)</f>
        <v>33/4</v>
      </c>
      <c r="I957" s="47" t="str">
        <f>VLOOKUP(M957,Revistas!$B$2:$H$64092,6,FALSE)</f>
        <v>NO</v>
      </c>
      <c r="J957" s="47" t="s">
        <v>7083</v>
      </c>
      <c r="K957" s="47" t="s">
        <v>7084</v>
      </c>
      <c r="L957" s="47">
        <v>8</v>
      </c>
      <c r="M957" s="47" t="s">
        <v>5133</v>
      </c>
      <c r="N957" s="47" t="s">
        <v>153</v>
      </c>
      <c r="O957" s="47">
        <v>2016</v>
      </c>
      <c r="P957" s="47">
        <v>44</v>
      </c>
      <c r="Q957" s="47">
        <v>7</v>
      </c>
      <c r="R957" s="47">
        <v>1361</v>
      </c>
      <c r="S957" s="47">
        <v>1369</v>
      </c>
      <c r="U957" s="29"/>
    </row>
    <row r="958" spans="1:57">
      <c r="A958" s="23" t="s">
        <v>380</v>
      </c>
      <c r="B958" s="23" t="s">
        <v>381</v>
      </c>
      <c r="C958" s="23" t="s">
        <v>382</v>
      </c>
      <c r="D958" s="47" t="s">
        <v>19</v>
      </c>
      <c r="E958" s="47">
        <f>VLOOKUP(M958,Revistas!$B$2:$H$64092,2,FALSE)</f>
        <v>3.847</v>
      </c>
      <c r="F958" s="47" t="str">
        <f>VLOOKUP(M958,Revistas!$B$2:$H$64092,3,FALSE)</f>
        <v>Q1</v>
      </c>
      <c r="G958" s="47" t="str">
        <f>VLOOKUP(M958,Revistas!$B$2:$H$64092,4,FALSE)</f>
        <v>PHARMACOLOGY &amp; PHARMACY - SCIE;</v>
      </c>
      <c r="H958" s="47" t="str">
        <f>VLOOKUP(M958,Revistas!$B$2:$H$64092,5,FALSE)</f>
        <v>48/255</v>
      </c>
      <c r="I958" s="47" t="str">
        <f>VLOOKUP(M958,Revistas!$B$2:$H$64092,6,FALSE)</f>
        <v>NO</v>
      </c>
      <c r="J958" s="47" t="s">
        <v>383</v>
      </c>
      <c r="K958" s="47" t="s">
        <v>384</v>
      </c>
      <c r="L958" s="47">
        <v>0</v>
      </c>
      <c r="M958" s="47" t="s">
        <v>385</v>
      </c>
      <c r="N958" s="47" t="s">
        <v>386</v>
      </c>
      <c r="O958" s="47">
        <v>2016</v>
      </c>
      <c r="P958" s="47">
        <v>313</v>
      </c>
      <c r="Q958" s="47"/>
      <c r="R958" s="47">
        <v>57</v>
      </c>
      <c r="S958" s="47">
        <v>67</v>
      </c>
    </row>
    <row r="959" spans="1:57">
      <c r="A959" s="23" t="s">
        <v>1839</v>
      </c>
      <c r="B959" s="23" t="s">
        <v>1840</v>
      </c>
      <c r="C959" s="23" t="s">
        <v>1841</v>
      </c>
      <c r="D959" s="47" t="s">
        <v>19</v>
      </c>
      <c r="E959" s="47">
        <f>VLOOKUP(M959,Revistas!$B$2:$H$64092,2,FALSE)</f>
        <v>11.329000000000001</v>
      </c>
      <c r="F959" s="47" t="str">
        <f>VLOOKUP(M959,Revistas!$B$2:$H$64092,3,FALSE)</f>
        <v>Q1</v>
      </c>
      <c r="G959" s="47" t="str">
        <f>VLOOKUP(M959,Revistas!$B$2:$H$64092,4,FALSE)</f>
        <v>MULTIDISCIPLINARY SCIENCES - SCIE</v>
      </c>
      <c r="H959" s="47" t="str">
        <f>VLOOKUP(M959,Revistas!$B$2:$H$64092,5,FALSE)</f>
        <v>63/3</v>
      </c>
      <c r="I959" s="47" t="str">
        <f>VLOOKUP(M959,Revistas!$B$2:$H$64092,6,FALSE)</f>
        <v>SI</v>
      </c>
      <c r="J959" s="47" t="s">
        <v>1842</v>
      </c>
      <c r="K959" s="47" t="s">
        <v>1843</v>
      </c>
      <c r="L959" s="47">
        <v>0</v>
      </c>
      <c r="M959" s="47" t="s">
        <v>1844</v>
      </c>
      <c r="N959" s="48">
        <v>45597</v>
      </c>
      <c r="O959" s="47">
        <v>2016</v>
      </c>
      <c r="P959" s="47">
        <v>7</v>
      </c>
      <c r="Q959" s="47"/>
      <c r="R959" s="47"/>
      <c r="S959" s="47">
        <v>13588</v>
      </c>
      <c r="AZ959" s="29"/>
      <c r="BA959" s="29"/>
      <c r="BB959" s="29"/>
      <c r="BC959" s="29"/>
      <c r="BD959" s="29"/>
      <c r="BE959" s="29"/>
    </row>
    <row r="960" spans="1:57">
      <c r="A960" s="23" t="s">
        <v>50</v>
      </c>
      <c r="B960" s="23" t="s">
        <v>51</v>
      </c>
      <c r="C960" s="23" t="s">
        <v>52</v>
      </c>
      <c r="D960" s="47" t="s">
        <v>19</v>
      </c>
      <c r="E960" s="47">
        <f>VLOOKUP(M960,Revistas!$B$2:$H$64092,2,FALSE)</f>
        <v>0.68400000000000005</v>
      </c>
      <c r="F960" s="47" t="str">
        <f>VLOOKUP(M960,Revistas!$B$2:$H$64092,3,FALSE)</f>
        <v>Q4</v>
      </c>
      <c r="G960" s="47" t="str">
        <f>VLOOKUP(M960,Revistas!$B$2:$H$64092,4,FALSE)</f>
        <v>CLINICAL NEUROLOGY - SCIE</v>
      </c>
      <c r="H960" s="47" t="str">
        <f>VLOOKUP(M960,Revistas!$B$2:$H$64092,5,FALSE)</f>
        <v>180/193</v>
      </c>
      <c r="I960" s="47" t="str">
        <f>VLOOKUP(M960,Revistas!$B$2:$H$64092,6,FALSE)</f>
        <v>NO</v>
      </c>
      <c r="J960" s="47" t="s">
        <v>53</v>
      </c>
      <c r="K960" s="47" t="s">
        <v>54</v>
      </c>
      <c r="L960" s="47">
        <v>0</v>
      </c>
      <c r="M960" s="47" t="s">
        <v>55</v>
      </c>
      <c r="N960" s="47" t="s">
        <v>56</v>
      </c>
      <c r="O960" s="47">
        <v>2016</v>
      </c>
      <c r="P960" s="47">
        <v>63</v>
      </c>
      <c r="Q960" s="47">
        <v>12</v>
      </c>
      <c r="R960" s="47">
        <v>529</v>
      </c>
      <c r="S960" s="47">
        <v>536</v>
      </c>
    </row>
    <row r="961" spans="1:57">
      <c r="A961" s="23" t="s">
        <v>2392</v>
      </c>
      <c r="B961" s="23" t="s">
        <v>2393</v>
      </c>
      <c r="C961" s="23" t="s">
        <v>813</v>
      </c>
      <c r="D961" s="47" t="s">
        <v>19</v>
      </c>
      <c r="E961" s="47">
        <f>VLOOKUP(M961,Revistas!$B$2:$H$64092,2,FALSE)</f>
        <v>44.002000000000002</v>
      </c>
      <c r="F961" s="47" t="str">
        <f>VLOOKUP(M961,Revistas!$B$2:$H$64092,3,FALSE)</f>
        <v>Q1</v>
      </c>
      <c r="G961" s="47" t="str">
        <f>VLOOKUP(M961,Revistas!$B$2:$H$64092,4,FALSE)</f>
        <v>MEDICINE, GENERAL &amp; INTERNAL - SCIE</v>
      </c>
      <c r="H961" s="47" t="str">
        <f>VLOOKUP(M961,Revistas!$B$2:$H$64092,5,FALSE)</f>
        <v>2/155</v>
      </c>
      <c r="I961" s="47" t="str">
        <f>VLOOKUP(M961,Revistas!$B$2:$H$64092,6,FALSE)</f>
        <v>SI</v>
      </c>
      <c r="J961" s="47" t="s">
        <v>2394</v>
      </c>
      <c r="K961" s="47" t="s">
        <v>2395</v>
      </c>
      <c r="L961" s="47">
        <v>4</v>
      </c>
      <c r="M961" s="47" t="s">
        <v>816</v>
      </c>
      <c r="N961" s="48">
        <v>39722</v>
      </c>
      <c r="O961" s="47">
        <v>2016</v>
      </c>
      <c r="P961" s="47">
        <v>388</v>
      </c>
      <c r="Q961" s="47">
        <v>10053</v>
      </c>
      <c r="R961" s="47">
        <v>1545</v>
      </c>
      <c r="S961" s="47">
        <v>1602</v>
      </c>
    </row>
    <row r="962" spans="1:57">
      <c r="A962" s="23" t="s">
        <v>1191</v>
      </c>
      <c r="B962" s="23" t="s">
        <v>1192</v>
      </c>
      <c r="C962" s="23" t="s">
        <v>1186</v>
      </c>
      <c r="D962" s="47" t="s">
        <v>19</v>
      </c>
      <c r="E962" s="47">
        <f>VLOOKUP(M962,Revistas!$B$2:$H$64092,2,FALSE)</f>
        <v>5.2549999999999999</v>
      </c>
      <c r="F962" s="47" t="str">
        <f>VLOOKUP(M962,Revistas!$B$2:$H$64092,3,FALSE)</f>
        <v>Q1</v>
      </c>
      <c r="G962" s="47" t="str">
        <f>VLOOKUP(M962,Revistas!$B$2:$H$64092,4,FALSE)</f>
        <v>PERIPHERAL VASCULAR DISEASE - SCIE;</v>
      </c>
      <c r="H962" s="47" t="str">
        <f>VLOOKUP(M962,Revistas!$B$2:$H$64092,5,FALSE)</f>
        <v>63/8</v>
      </c>
      <c r="I962" s="47" t="str">
        <f>VLOOKUP(M962,Revistas!$B$2:$H$64092,6,FALSE)</f>
        <v>NO</v>
      </c>
      <c r="J962" s="47" t="s">
        <v>1193</v>
      </c>
      <c r="K962" s="47" t="s">
        <v>1194</v>
      </c>
      <c r="L962" s="47">
        <v>0</v>
      </c>
      <c r="M962" s="47" t="s">
        <v>1189</v>
      </c>
      <c r="N962" s="47" t="s">
        <v>99</v>
      </c>
      <c r="O962" s="47">
        <v>2016</v>
      </c>
      <c r="P962" s="47">
        <v>116</v>
      </c>
      <c r="Q962" s="47"/>
      <c r="R962" s="47" t="s">
        <v>1195</v>
      </c>
      <c r="S962" s="47" t="s">
        <v>1196</v>
      </c>
    </row>
    <row r="963" spans="1:57">
      <c r="A963" s="23" t="s">
        <v>2403</v>
      </c>
      <c r="B963" s="23" t="s">
        <v>2404</v>
      </c>
      <c r="C963" s="23" t="s">
        <v>813</v>
      </c>
      <c r="D963" s="47" t="s">
        <v>19</v>
      </c>
      <c r="E963" s="47">
        <f>VLOOKUP(M963,Revistas!$B$2:$H$64092,2,FALSE)</f>
        <v>44.002000000000002</v>
      </c>
      <c r="F963" s="47" t="str">
        <f>VLOOKUP(M963,Revistas!$B$2:$H$64092,3,FALSE)</f>
        <v>Q1</v>
      </c>
      <c r="G963" s="47" t="str">
        <f>VLOOKUP(M963,Revistas!$B$2:$H$64092,4,FALSE)</f>
        <v>MEDICINE, GENERAL &amp; INTERNAL - SCIE</v>
      </c>
      <c r="H963" s="47" t="str">
        <f>VLOOKUP(M963,Revistas!$B$2:$H$64092,5,FALSE)</f>
        <v>2/155</v>
      </c>
      <c r="I963" s="47" t="str">
        <f>VLOOKUP(M963,Revistas!$B$2:$H$64092,6,FALSE)</f>
        <v>SI</v>
      </c>
      <c r="J963" s="47" t="s">
        <v>2405</v>
      </c>
      <c r="K963" s="47" t="s">
        <v>2406</v>
      </c>
      <c r="L963" s="47">
        <v>4</v>
      </c>
      <c r="M963" s="47" t="s">
        <v>816</v>
      </c>
      <c r="N963" s="48">
        <v>39722</v>
      </c>
      <c r="O963" s="47">
        <v>2016</v>
      </c>
      <c r="P963" s="47">
        <v>388</v>
      </c>
      <c r="Q963" s="47">
        <v>10053</v>
      </c>
      <c r="R963" s="47">
        <v>1725</v>
      </c>
      <c r="S963" s="47">
        <v>1774</v>
      </c>
    </row>
    <row r="964" spans="1:57">
      <c r="A964" s="23" t="s">
        <v>2388</v>
      </c>
      <c r="B964" s="23" t="s">
        <v>2389</v>
      </c>
      <c r="C964" s="23" t="s">
        <v>813</v>
      </c>
      <c r="D964" s="47" t="s">
        <v>19</v>
      </c>
      <c r="E964" s="47">
        <f>VLOOKUP(M964,Revistas!$B$2:$H$64092,2,FALSE)</f>
        <v>44.002000000000002</v>
      </c>
      <c r="F964" s="47" t="str">
        <f>VLOOKUP(M964,Revistas!$B$2:$H$64092,3,FALSE)</f>
        <v>Q1</v>
      </c>
      <c r="G964" s="47" t="str">
        <f>VLOOKUP(M964,Revistas!$B$2:$H$64092,4,FALSE)</f>
        <v>MEDICINE, GENERAL &amp; INTERNAL - SCIE</v>
      </c>
      <c r="H964" s="47" t="str">
        <f>VLOOKUP(M964,Revistas!$B$2:$H$64092,5,FALSE)</f>
        <v>2/155</v>
      </c>
      <c r="I964" s="47" t="str">
        <f>VLOOKUP(M964,Revistas!$B$2:$H$64092,6,FALSE)</f>
        <v>SI</v>
      </c>
      <c r="J964" s="47" t="s">
        <v>2390</v>
      </c>
      <c r="K964" s="47" t="s">
        <v>2391</v>
      </c>
      <c r="L964" s="47">
        <v>10</v>
      </c>
      <c r="M964" s="47" t="s">
        <v>816</v>
      </c>
      <c r="N964" s="48">
        <v>39722</v>
      </c>
      <c r="O964" s="47">
        <v>2016</v>
      </c>
      <c r="P964" s="47">
        <v>388</v>
      </c>
      <c r="Q964" s="47">
        <v>10053</v>
      </c>
      <c r="R964" s="47">
        <v>1459</v>
      </c>
      <c r="S964" s="47">
        <v>1544</v>
      </c>
    </row>
    <row r="965" spans="1:57">
      <c r="A965" s="23" t="s">
        <v>1174</v>
      </c>
      <c r="B965" s="23" t="s">
        <v>1175</v>
      </c>
      <c r="C965" s="23" t="s">
        <v>1163</v>
      </c>
      <c r="D965" s="47" t="s">
        <v>10</v>
      </c>
      <c r="E965" s="47">
        <f>VLOOKUP(M965,Revistas!$B$2:$H$64092,2,FALSE)</f>
        <v>1.242</v>
      </c>
      <c r="F965" s="47" t="str">
        <f>VLOOKUP(M965,Revistas!$B$2:$H$64092,3,FALSE)</f>
        <v>Q4</v>
      </c>
      <c r="G965" s="47" t="str">
        <f>VLOOKUP(M965,Revistas!$B$2:$H$64092,4,FALSE)</f>
        <v>HEMATOLOGY - SCIE</v>
      </c>
      <c r="H965" s="47" t="str">
        <f>VLOOKUP(M965,Revistas!$B$2:$H$64092,5,FALSE)</f>
        <v>59/270</v>
      </c>
      <c r="I965" s="47" t="str">
        <f>VLOOKUP(M965,Revistas!$B$2:$H$64092,6,FALSE)</f>
        <v>NO</v>
      </c>
      <c r="J965" s="47" t="s">
        <v>1176</v>
      </c>
      <c r="K965" s="47" t="s">
        <v>1177</v>
      </c>
      <c r="L965" s="47">
        <v>0</v>
      </c>
      <c r="M965" s="47" t="s">
        <v>1166</v>
      </c>
      <c r="N965" s="47" t="s">
        <v>75</v>
      </c>
      <c r="O965" s="47">
        <v>2016</v>
      </c>
      <c r="P965" s="47">
        <v>27</v>
      </c>
      <c r="Q965" s="47">
        <v>7</v>
      </c>
      <c r="R965" s="47">
        <v>737</v>
      </c>
      <c r="S965" s="47">
        <v>744</v>
      </c>
    </row>
    <row r="966" spans="1:57">
      <c r="A966" s="23" t="s">
        <v>1326</v>
      </c>
      <c r="B966" s="23" t="s">
        <v>1327</v>
      </c>
      <c r="C966" s="23" t="s">
        <v>1328</v>
      </c>
      <c r="D966" s="47" t="s">
        <v>19</v>
      </c>
      <c r="E966" s="47">
        <f>VLOOKUP(M966,Revistas!$B$2:$H$64092,2,FALSE)</f>
        <v>2.738</v>
      </c>
      <c r="F966" s="47" t="str">
        <f>VLOOKUP(M966,Revistas!$B$2:$H$64092,3,FALSE)</f>
        <v>Q2</v>
      </c>
      <c r="G966" s="47" t="str">
        <f>VLOOKUP(M966,Revistas!$B$2:$H$64092,4,FALSE)</f>
        <v>TOXICOLOGY - SCIE;</v>
      </c>
      <c r="H966" s="47" t="str">
        <f>VLOOKUP(M966,Revistas!$B$2:$H$64092,5,FALSE)</f>
        <v>32/90</v>
      </c>
      <c r="I966" s="47" t="str">
        <f>VLOOKUP(M966,Revistas!$B$2:$H$64092,6,FALSE)</f>
        <v>NO</v>
      </c>
      <c r="J966" s="47" t="s">
        <v>1329</v>
      </c>
      <c r="K966" s="47" t="s">
        <v>1330</v>
      </c>
      <c r="L966" s="47">
        <v>0</v>
      </c>
      <c r="M966" s="47" t="s">
        <v>1331</v>
      </c>
      <c r="N966" s="47" t="s">
        <v>15</v>
      </c>
      <c r="O966" s="47">
        <v>2016</v>
      </c>
      <c r="P966" s="47">
        <v>53</v>
      </c>
      <c r="Q966" s="47"/>
      <c r="R966" s="47">
        <v>282</v>
      </c>
      <c r="S966" s="47">
        <v>289</v>
      </c>
    </row>
    <row r="967" spans="1:57">
      <c r="A967" s="23" t="s">
        <v>1494</v>
      </c>
      <c r="B967" s="23" t="s">
        <v>1495</v>
      </c>
      <c r="C967" s="23" t="s">
        <v>1496</v>
      </c>
      <c r="D967" s="47" t="s">
        <v>19</v>
      </c>
      <c r="E967" s="47">
        <f>VLOOKUP(M967,Revistas!$B$2:$H$64092,2,FALSE)</f>
        <v>3.806</v>
      </c>
      <c r="F967" s="47" t="str">
        <f>VLOOKUP(M967,Revistas!$B$2:$H$64092,3,FALSE)</f>
        <v>Q1</v>
      </c>
      <c r="G967" s="47" t="str">
        <f>VLOOKUP(M967,Revistas!$B$2:$H$64092,4,FALSE)</f>
        <v>INFECTIOUS DISEASES - SCIE;</v>
      </c>
      <c r="H967" s="47" t="str">
        <f>VLOOKUP(M967,Revistas!$B$2:$H$64092,5,FALSE)</f>
        <v>51/151</v>
      </c>
      <c r="I967" s="47" t="str">
        <f>VLOOKUP(M967,Revistas!$B$2:$H$64092,6,FALSE)</f>
        <v>NO</v>
      </c>
      <c r="J967" s="47" t="s">
        <v>1497</v>
      </c>
      <c r="K967" s="47" t="s">
        <v>1498</v>
      </c>
      <c r="L967" s="47">
        <v>12</v>
      </c>
      <c r="M967" s="47" t="s">
        <v>1499</v>
      </c>
      <c r="N967" s="48">
        <v>37012</v>
      </c>
      <c r="O967" s="47">
        <v>2016</v>
      </c>
      <c r="P967" s="47">
        <v>72</v>
      </c>
      <c r="Q967" s="47">
        <v>1</v>
      </c>
      <c r="R967" s="47">
        <v>58</v>
      </c>
      <c r="S967" s="47">
        <v>64</v>
      </c>
    </row>
    <row r="968" spans="1:57">
      <c r="A968" s="23" t="s">
        <v>599</v>
      </c>
      <c r="B968" s="23" t="s">
        <v>600</v>
      </c>
      <c r="C968" s="23" t="s">
        <v>593</v>
      </c>
      <c r="D968" s="47" t="s">
        <v>103</v>
      </c>
      <c r="E968" s="47">
        <f>VLOOKUP(M968,Revistas!$B$2:$H$64092,2,FALSE)</f>
        <v>15.064</v>
      </c>
      <c r="F968" s="47" t="str">
        <f>VLOOKUP(M968,Revistas!$B$2:$H$64092,3,FALSE)</f>
        <v>Q1</v>
      </c>
      <c r="G968" s="47" t="str">
        <f>VLOOKUP(M968,Revistas!$B$2:$H$64092,4,FALSE)</f>
        <v>CARDIAC &amp; CARDIOVASCULAR SYSTEMS - SCIE</v>
      </c>
      <c r="H968" s="47" t="str">
        <f>VLOOKUP(M968,Revistas!$B$2:$H$64092,5,FALSE)</f>
        <v>3/124</v>
      </c>
      <c r="I968" s="47" t="str">
        <f>VLOOKUP(M968,Revistas!$B$2:$H$64092,6,FALSE)</f>
        <v>SI</v>
      </c>
      <c r="J968" s="47" t="s">
        <v>601</v>
      </c>
      <c r="K968" s="47"/>
      <c r="L968" s="47">
        <v>0</v>
      </c>
      <c r="M968" s="47" t="s">
        <v>595</v>
      </c>
      <c r="N968" s="47" t="s">
        <v>119</v>
      </c>
      <c r="O968" s="47">
        <v>2016</v>
      </c>
      <c r="P968" s="47">
        <v>37</v>
      </c>
      <c r="Q968" s="47">
        <v>1</v>
      </c>
      <c r="R968" s="47">
        <v>616</v>
      </c>
      <c r="S968" s="47">
        <v>616</v>
      </c>
      <c r="AZ968" s="29"/>
      <c r="BA968" s="29"/>
      <c r="BB968" s="29"/>
      <c r="BC968" s="29"/>
      <c r="BD968" s="29"/>
      <c r="BE968" s="29"/>
    </row>
    <row r="969" spans="1:57">
      <c r="A969" s="23" t="s">
        <v>1974</v>
      </c>
      <c r="B969" s="23" t="s">
        <v>1975</v>
      </c>
      <c r="C969" s="23" t="s">
        <v>1976</v>
      </c>
      <c r="D969" s="47" t="s">
        <v>294</v>
      </c>
      <c r="E969" s="47">
        <f>VLOOKUP(M969,Revistas!$B$2:$H$64092,2,FALSE)</f>
        <v>1.544</v>
      </c>
      <c r="F969" s="47" t="str">
        <f>VLOOKUP(M969,Revistas!$B$2:$H$64092,3,FALSE)</f>
        <v>Q2</v>
      </c>
      <c r="G969" s="47" t="str">
        <f>VLOOKUP(M969,Revistas!$B$2:$H$64092,4,FALSE)</f>
        <v>ACOUSTICS - SCIE;</v>
      </c>
      <c r="H969" s="47" t="str">
        <f>VLOOKUP(M969,Revistas!$B$2:$H$64092,5,FALSE)</f>
        <v>32/12</v>
      </c>
      <c r="I969" s="47" t="str">
        <f>VLOOKUP(M969,Revistas!$B$2:$H$64092,6,FALSE)</f>
        <v>NO</v>
      </c>
      <c r="J969" s="47" t="s">
        <v>1977</v>
      </c>
      <c r="K969" s="47" t="s">
        <v>1978</v>
      </c>
      <c r="L969" s="47">
        <v>0</v>
      </c>
      <c r="M969" s="47" t="s">
        <v>1979</v>
      </c>
      <c r="N969" s="48">
        <v>37196</v>
      </c>
      <c r="O969" s="47">
        <v>2016</v>
      </c>
      <c r="P969" s="47">
        <v>35</v>
      </c>
      <c r="Q969" s="47">
        <v>11</v>
      </c>
      <c r="R969" s="47">
        <v>2305</v>
      </c>
      <c r="S969" s="47">
        <v>2309</v>
      </c>
    </row>
    <row r="970" spans="1:57">
      <c r="A970" s="23" t="s">
        <v>2064</v>
      </c>
      <c r="B970" s="23" t="s">
        <v>2065</v>
      </c>
      <c r="C970" s="23" t="s">
        <v>1976</v>
      </c>
      <c r="D970" s="47" t="s">
        <v>19</v>
      </c>
      <c r="E970" s="47">
        <f>VLOOKUP(M970,Revistas!$B$2:$H$64092,2,FALSE)</f>
        <v>1.544</v>
      </c>
      <c r="F970" s="47" t="str">
        <f>VLOOKUP(M970,Revistas!$B$2:$H$64092,3,FALSE)</f>
        <v>Q2</v>
      </c>
      <c r="G970" s="47" t="str">
        <f>VLOOKUP(M970,Revistas!$B$2:$H$64092,4,FALSE)</f>
        <v>ACOUSTICS - SCIE;</v>
      </c>
      <c r="H970" s="47" t="str">
        <f>VLOOKUP(M970,Revistas!$B$2:$H$64092,5,FALSE)</f>
        <v>32/12</v>
      </c>
      <c r="I970" s="47" t="str">
        <f>VLOOKUP(M970,Revistas!$B$2:$H$64092,6,FALSE)</f>
        <v>NO</v>
      </c>
      <c r="J970" s="47" t="s">
        <v>2066</v>
      </c>
      <c r="K970" s="47" t="s">
        <v>2067</v>
      </c>
      <c r="L970" s="47">
        <v>3</v>
      </c>
      <c r="M970" s="47" t="s">
        <v>1979</v>
      </c>
      <c r="N970" s="48">
        <v>36951</v>
      </c>
      <c r="O970" s="47">
        <v>2016</v>
      </c>
      <c r="P970" s="47">
        <v>35</v>
      </c>
      <c r="Q970" s="47">
        <v>3</v>
      </c>
      <c r="R970" s="47">
        <v>577</v>
      </c>
      <c r="S970" s="47">
        <v>580</v>
      </c>
    </row>
    <row r="971" spans="1:57">
      <c r="A971" s="23" t="s">
        <v>596</v>
      </c>
      <c r="B971" s="23" t="s">
        <v>597</v>
      </c>
      <c r="C971" s="23" t="s">
        <v>593</v>
      </c>
      <c r="D971" s="47" t="s">
        <v>103</v>
      </c>
      <c r="E971" s="47">
        <f>VLOOKUP(M971,Revistas!$B$2:$H$64092,2,FALSE)</f>
        <v>15.064</v>
      </c>
      <c r="F971" s="47" t="str">
        <f>VLOOKUP(M971,Revistas!$B$2:$H$64092,3,FALSE)</f>
        <v>Q1</v>
      </c>
      <c r="G971" s="47" t="str">
        <f>VLOOKUP(M971,Revistas!$B$2:$H$64092,4,FALSE)</f>
        <v>CARDIAC &amp; CARDIOVASCULAR SYSTEMS - SCIE</v>
      </c>
      <c r="H971" s="47" t="str">
        <f>VLOOKUP(M971,Revistas!$B$2:$H$64092,5,FALSE)</f>
        <v>3/124</v>
      </c>
      <c r="I971" s="47" t="str">
        <f>VLOOKUP(M971,Revistas!$B$2:$H$64092,6,FALSE)</f>
        <v>SI</v>
      </c>
      <c r="J971" s="47" t="s">
        <v>598</v>
      </c>
      <c r="K971" s="47"/>
      <c r="L971" s="47">
        <v>0</v>
      </c>
      <c r="M971" s="47" t="s">
        <v>595</v>
      </c>
      <c r="N971" s="47" t="s">
        <v>119</v>
      </c>
      <c r="O971" s="47">
        <v>2016</v>
      </c>
      <c r="P971" s="47">
        <v>37</v>
      </c>
      <c r="Q971" s="47">
        <v>1</v>
      </c>
      <c r="R971" s="47">
        <v>507</v>
      </c>
      <c r="S971" s="47">
        <v>507</v>
      </c>
      <c r="AZ971" s="29"/>
      <c r="BA971" s="29"/>
      <c r="BB971" s="29"/>
      <c r="BC971" s="29"/>
      <c r="BD971" s="29"/>
      <c r="BE971" s="29"/>
    </row>
    <row r="972" spans="1:57">
      <c r="A972" s="23" t="s">
        <v>2914</v>
      </c>
      <c r="B972" s="23" t="s">
        <v>2915</v>
      </c>
      <c r="C972" s="23" t="s">
        <v>1997</v>
      </c>
      <c r="D972" s="47" t="s">
        <v>19</v>
      </c>
      <c r="E972" s="47">
        <f>VLOOKUP(M972,Revistas!$B$2:$H$64092,2,FALSE)</f>
        <v>6.335</v>
      </c>
      <c r="F972" s="47" t="str">
        <f>VLOOKUP(M972,Revistas!$B$2:$H$64092,3,FALSE)</f>
        <v>Q1</v>
      </c>
      <c r="G972" s="47" t="str">
        <f>VLOOKUP(M972,Revistas!$B$2:$H$64092,4,FALSE)</f>
        <v>ALLERGY - SCIE;</v>
      </c>
      <c r="H972" s="47" t="str">
        <f>VLOOKUP(M972,Revistas!$B$2:$H$64092,5,FALSE)</f>
        <v>2 DE 25</v>
      </c>
      <c r="I972" s="47" t="str">
        <f>VLOOKUP(M972,Revistas!$B$2:$H$64092,6,FALSE)</f>
        <v>SI</v>
      </c>
      <c r="J972" s="47" t="s">
        <v>2916</v>
      </c>
      <c r="K972" s="47" t="s">
        <v>2917</v>
      </c>
      <c r="L972" s="47">
        <v>8</v>
      </c>
      <c r="M972" s="47" t="s">
        <v>1999</v>
      </c>
      <c r="N972" s="47" t="s">
        <v>15</v>
      </c>
      <c r="O972" s="47">
        <v>2016</v>
      </c>
      <c r="P972" s="47">
        <v>71</v>
      </c>
      <c r="Q972" s="47">
        <v>3</v>
      </c>
      <c r="R972" s="47">
        <v>350</v>
      </c>
      <c r="S972" s="47">
        <v>357</v>
      </c>
    </row>
    <row r="973" spans="1:57">
      <c r="A973" s="23" t="s">
        <v>3320</v>
      </c>
      <c r="B973" s="23" t="s">
        <v>3321</v>
      </c>
      <c r="C973" s="23" t="s">
        <v>3292</v>
      </c>
      <c r="D973" s="47" t="s">
        <v>19</v>
      </c>
      <c r="E973" s="47">
        <f>VLOOKUP(M973,Revistas!$B$2:$H$64092,2,FALSE)</f>
        <v>5.1379999999999999</v>
      </c>
      <c r="F973" s="47" t="str">
        <f>VLOOKUP(M973,Revistas!$B$2:$H$64092,3,FALSE)</f>
        <v>Q1</v>
      </c>
      <c r="G973" s="47" t="str">
        <f>VLOOKUP(M973,Revistas!$B$2:$H$64092,4,FALSE)</f>
        <v>GENETICS &amp; HEREDITY - SCIE</v>
      </c>
      <c r="H973" s="47" t="str">
        <f>VLOOKUP(M973,Revistas!$B$2:$H$64092,5,FALSE)</f>
        <v>22/166</v>
      </c>
      <c r="I973" s="47" t="str">
        <f>VLOOKUP(M973,Revistas!$B$2:$H$64092,6,FALSE)</f>
        <v>NO</v>
      </c>
      <c r="J973" s="47" t="s">
        <v>3322</v>
      </c>
      <c r="K973" s="47" t="s">
        <v>3323</v>
      </c>
      <c r="L973" s="47">
        <v>6</v>
      </c>
      <c r="M973" s="47" t="s">
        <v>3295</v>
      </c>
      <c r="N973" s="47" t="s">
        <v>240</v>
      </c>
      <c r="O973" s="47">
        <v>2016</v>
      </c>
      <c r="P973" s="47">
        <v>135</v>
      </c>
      <c r="Q973" s="47">
        <v>2</v>
      </c>
      <c r="R973" s="47">
        <v>209</v>
      </c>
      <c r="S973" s="47">
        <v>222</v>
      </c>
      <c r="U973" s="29"/>
    </row>
    <row r="974" spans="1:57">
      <c r="A974" s="23" t="s">
        <v>3005</v>
      </c>
      <c r="B974" s="23" t="s">
        <v>3006</v>
      </c>
      <c r="C974" s="23" t="s">
        <v>3007</v>
      </c>
      <c r="D974" s="47" t="s">
        <v>19</v>
      </c>
      <c r="E974" s="47">
        <f>VLOOKUP(M974,Revistas!$B$2:$H$64092,2,FALSE)</f>
        <v>2.02</v>
      </c>
      <c r="F974" s="47" t="str">
        <f>VLOOKUP(M974,Revistas!$B$2:$H$64092,3,FALSE)</f>
        <v>Q3</v>
      </c>
      <c r="G974" s="47" t="str">
        <f>VLOOKUP(M974,Revistas!$B$2:$H$64092,4,FALSE)</f>
        <v>TOXICOLOGY - SCIE</v>
      </c>
      <c r="H974" s="47" t="str">
        <f>VLOOKUP(M974,Revistas!$B$2:$H$64092,5,FALSE)</f>
        <v>57/90</v>
      </c>
      <c r="I974" s="47" t="str">
        <f>VLOOKUP(M974,Revistas!$B$2:$H$64092,6,FALSE)</f>
        <v>NO</v>
      </c>
      <c r="J974" s="47" t="s">
        <v>3008</v>
      </c>
      <c r="K974" s="47" t="s">
        <v>3009</v>
      </c>
      <c r="L974" s="47">
        <v>2</v>
      </c>
      <c r="M974" s="47" t="s">
        <v>3010</v>
      </c>
      <c r="N974" s="47"/>
      <c r="O974" s="47">
        <v>2016</v>
      </c>
      <c r="P974" s="47">
        <v>13</v>
      </c>
      <c r="Q974" s="47">
        <v>1</v>
      </c>
      <c r="R974" s="47">
        <v>119</v>
      </c>
      <c r="S974" s="47">
        <v>126</v>
      </c>
      <c r="U974" s="29"/>
    </row>
    <row r="975" spans="1:57">
      <c r="A975" s="23" t="s">
        <v>3019</v>
      </c>
      <c r="B975" s="23" t="s">
        <v>3020</v>
      </c>
      <c r="C975" s="23" t="s">
        <v>3013</v>
      </c>
      <c r="D975" s="47" t="s">
        <v>103</v>
      </c>
      <c r="E975" s="47">
        <f>VLOOKUP(M975,Revistas!$B$2:$H$64092,2,FALSE)</f>
        <v>2.1160000000000001</v>
      </c>
      <c r="F975" s="47" t="str">
        <f>VLOOKUP(M975,Revistas!$B$2:$H$64092,3,FALSE)</f>
        <v>Q2</v>
      </c>
      <c r="G975" s="47" t="str">
        <f>VLOOKUP(M975,Revistas!$B$2:$H$64092,4,FALSE)</f>
        <v>OBSTETRICS &amp; GYNECOLOGY - SCIE;</v>
      </c>
      <c r="H975" s="47" t="str">
        <f>VLOOKUP(M975,Revistas!$B$2:$H$64092,5,FALSE)</f>
        <v>80/31</v>
      </c>
      <c r="I975" s="47" t="str">
        <f>VLOOKUP(M975,Revistas!$B$2:$H$64092,6,FALSE)</f>
        <v>NO</v>
      </c>
      <c r="J975" s="47" t="s">
        <v>3021</v>
      </c>
      <c r="K975" s="47"/>
      <c r="L975" s="47">
        <v>0</v>
      </c>
      <c r="M975" s="47" t="s">
        <v>3015</v>
      </c>
      <c r="N975" s="47" t="s">
        <v>75</v>
      </c>
      <c r="O975" s="47">
        <v>2016</v>
      </c>
      <c r="P975" s="47">
        <v>26</v>
      </c>
      <c r="Q975" s="47"/>
      <c r="R975" s="47">
        <v>598</v>
      </c>
      <c r="S975" s="47">
        <v>599</v>
      </c>
    </row>
    <row r="976" spans="1:57">
      <c r="A976" s="23" t="s">
        <v>2266</v>
      </c>
      <c r="B976" s="23" t="s">
        <v>2267</v>
      </c>
      <c r="C976" s="23" t="s">
        <v>1130</v>
      </c>
      <c r="D976" s="47" t="s">
        <v>19</v>
      </c>
      <c r="E976" s="47">
        <f>VLOOKUP(M976,Revistas!$B$2:$H$64092,2,FALSE)</f>
        <v>1.2669999999999999</v>
      </c>
      <c r="F976" s="47" t="str">
        <f>VLOOKUP(M976,Revistas!$B$2:$H$64092,3,FALSE)</f>
        <v>Q2</v>
      </c>
      <c r="G976" s="47" t="str">
        <f>VLOOKUP(M976,Revistas!$B$2:$H$64092,4,FALSE)</f>
        <v>MEDICINE, GENERAL &amp; INTERNAL - SCIE</v>
      </c>
      <c r="H976" s="47" t="str">
        <f>VLOOKUP(M976,Revistas!$B$2:$H$64092,5,FALSE)</f>
        <v>76/155</v>
      </c>
      <c r="I976" s="47" t="str">
        <f>VLOOKUP(M976,Revistas!$B$2:$H$64092,6,FALSE)</f>
        <v>NO</v>
      </c>
      <c r="J976" s="47" t="s">
        <v>2268</v>
      </c>
      <c r="K976" s="47" t="s">
        <v>2269</v>
      </c>
      <c r="L976" s="47">
        <v>0</v>
      </c>
      <c r="M976" s="47" t="s">
        <v>1133</v>
      </c>
      <c r="N976" s="48">
        <v>42887</v>
      </c>
      <c r="O976" s="47">
        <v>2016</v>
      </c>
      <c r="P976" s="47">
        <v>146</v>
      </c>
      <c r="Q976" s="47">
        <v>12</v>
      </c>
      <c r="R976" s="47">
        <v>541</v>
      </c>
      <c r="S976" s="47">
        <v>543</v>
      </c>
    </row>
    <row r="977" spans="1:57">
      <c r="A977" s="23" t="s">
        <v>2673</v>
      </c>
      <c r="B977" s="23" t="s">
        <v>2674</v>
      </c>
      <c r="C977" s="23" t="s">
        <v>2675</v>
      </c>
      <c r="D977" s="47" t="s">
        <v>19</v>
      </c>
      <c r="E977" s="47">
        <f>VLOOKUP(M977,Revistas!$B$2:$H$64092,2,FALSE)</f>
        <v>3.2290000000000001</v>
      </c>
      <c r="F977" s="47" t="str">
        <f>VLOOKUP(M977,Revistas!$B$2:$H$64092,3,FALSE)</f>
        <v>Q2</v>
      </c>
      <c r="G977" s="47" t="str">
        <f>VLOOKUP(M977,Revistas!$B$2:$H$64092,4,FALSE)</f>
        <v>RHEUMATOLOGY - SCIE</v>
      </c>
      <c r="H977" s="47" t="str">
        <f>VLOOKUP(M977,Revistas!$B$2:$H$64092,5,FALSE)</f>
        <v>32/12</v>
      </c>
      <c r="I977" s="47" t="str">
        <f>VLOOKUP(M977,Revistas!$B$2:$H$64092,6,FALSE)</f>
        <v>NO</v>
      </c>
      <c r="J977" s="47" t="s">
        <v>2676</v>
      </c>
      <c r="K977" s="47" t="s">
        <v>2677</v>
      </c>
      <c r="L977" s="47">
        <v>2</v>
      </c>
      <c r="M977" s="47" t="s">
        <v>2678</v>
      </c>
      <c r="N977" s="47" t="s">
        <v>189</v>
      </c>
      <c r="O977" s="47">
        <v>2016</v>
      </c>
      <c r="P977" s="47">
        <v>68</v>
      </c>
      <c r="Q977" s="47">
        <v>6</v>
      </c>
      <c r="R977" s="47">
        <v>801</v>
      </c>
      <c r="S977" s="47">
        <v>810</v>
      </c>
    </row>
    <row r="978" spans="1:57">
      <c r="A978" s="23" t="s">
        <v>3486</v>
      </c>
      <c r="B978" s="23" t="s">
        <v>3487</v>
      </c>
      <c r="C978" s="23" t="s">
        <v>2199</v>
      </c>
      <c r="D978" s="47" t="s">
        <v>103</v>
      </c>
      <c r="E978" s="47">
        <f>VLOOKUP(M978,Revistas!$B$2:$H$64092,2,FALSE)</f>
        <v>8.5559999999999992</v>
      </c>
      <c r="F978" s="47" t="str">
        <f>VLOOKUP(M978,Revistas!$B$2:$H$64092,3,FALSE)</f>
        <v>Q1</v>
      </c>
      <c r="G978" s="47" t="str">
        <f>VLOOKUP(M978,Revistas!$B$2:$H$64092,4,FALSE)</f>
        <v>ONCOLOGY - SCIE</v>
      </c>
      <c r="H978" s="47" t="str">
        <f>VLOOKUP(M978,Revistas!$B$2:$H$64092,5,FALSE)</f>
        <v>13/213</v>
      </c>
      <c r="I978" s="47" t="str">
        <f>VLOOKUP(M978,Revistas!$B$2:$H$64092,6,FALSE)</f>
        <v>SI</v>
      </c>
      <c r="J978" s="47" t="s">
        <v>3488</v>
      </c>
      <c r="K978" s="47"/>
      <c r="L978" s="47">
        <v>0</v>
      </c>
      <c r="M978" s="47" t="s">
        <v>2201</v>
      </c>
      <c r="N978" s="48">
        <v>42036</v>
      </c>
      <c r="O978" s="47">
        <v>2016</v>
      </c>
      <c r="P978" s="47">
        <v>76</v>
      </c>
      <c r="Q978" s="47"/>
      <c r="R978" s="47"/>
      <c r="S978" s="47"/>
    </row>
    <row r="979" spans="1:57">
      <c r="A979" s="23" t="s">
        <v>3936</v>
      </c>
      <c r="B979" s="23" t="s">
        <v>3937</v>
      </c>
      <c r="C979" s="47" t="s">
        <v>3931</v>
      </c>
      <c r="D979" s="47" t="s">
        <v>19</v>
      </c>
      <c r="E979" s="47">
        <f>VLOOKUP(M979,Revistas!$B$2:$H$64092,2,FALSE)</f>
        <v>1.2689999999999999</v>
      </c>
      <c r="F979" s="47" t="str">
        <f>VLOOKUP(M979,Revistas!$B$2:$H$64092,3,FALSE)</f>
        <v>Q3</v>
      </c>
      <c r="G979" s="47" t="str">
        <f>VLOOKUP(M979,Revistas!$B$2:$H$64092,4,FALSE)</f>
        <v>SURGERY - SCIE;</v>
      </c>
      <c r="H979" s="47" t="str">
        <f>VLOOKUP(M979,Revistas!$B$2:$H$64092,5,FALSE)</f>
        <v>120/200</v>
      </c>
      <c r="I979" s="47" t="str">
        <f>VLOOKUP(M979,Revistas!$B$2:$H$64092,6,FALSE)</f>
        <v>NO</v>
      </c>
      <c r="J979" s="47" t="s">
        <v>3938</v>
      </c>
      <c r="K979" s="47" t="s">
        <v>3939</v>
      </c>
      <c r="L979" s="47">
        <v>1</v>
      </c>
      <c r="M979" s="47" t="s">
        <v>3934</v>
      </c>
      <c r="N979" s="47" t="s">
        <v>240</v>
      </c>
      <c r="O979" s="47">
        <v>2016</v>
      </c>
      <c r="P979" s="47">
        <v>26</v>
      </c>
      <c r="Q979" s="47">
        <v>1</v>
      </c>
      <c r="R979" s="47">
        <v>38</v>
      </c>
      <c r="S979" s="47">
        <v>46</v>
      </c>
    </row>
    <row r="980" spans="1:57">
      <c r="A980" s="23" t="s">
        <v>2764</v>
      </c>
      <c r="B980" s="23" t="s">
        <v>2765</v>
      </c>
      <c r="C980" s="23" t="s">
        <v>2075</v>
      </c>
      <c r="D980" s="47" t="s">
        <v>19</v>
      </c>
      <c r="E980" s="47">
        <f>VLOOKUP(M980,Revistas!$B$2:$H$64092,2,FALSE)</f>
        <v>3.4750000000000001</v>
      </c>
      <c r="F980" s="47" t="str">
        <f>VLOOKUP(M980,Revistas!$B$2:$H$64092,3,FALSE)</f>
        <v>Q2</v>
      </c>
      <c r="G980" s="47" t="str">
        <f>VLOOKUP(M980,Revistas!$B$2:$H$64092,4,FALSE)</f>
        <v>IMMUNOLOGY - SCIE;</v>
      </c>
      <c r="H980" s="47" t="str">
        <f>VLOOKUP(M980,Revistas!$B$2:$H$64092,5,FALSE)</f>
        <v>58/151</v>
      </c>
      <c r="I980" s="47" t="str">
        <f>VLOOKUP(M980,Revistas!$B$2:$H$64092,6,FALSE)</f>
        <v>NO</v>
      </c>
      <c r="J980" s="47" t="s">
        <v>2766</v>
      </c>
      <c r="K980" s="47" t="s">
        <v>2767</v>
      </c>
      <c r="L980" s="47">
        <v>0</v>
      </c>
      <c r="M980" s="47" t="s">
        <v>2078</v>
      </c>
      <c r="N980" s="47" t="s">
        <v>75</v>
      </c>
      <c r="O980" s="47">
        <v>2016</v>
      </c>
      <c r="P980" s="47">
        <v>117</v>
      </c>
      <c r="Q980" s="47">
        <v>4</v>
      </c>
      <c r="R980" s="47">
        <v>394</v>
      </c>
      <c r="S980" s="47">
        <v>398</v>
      </c>
    </row>
    <row r="981" spans="1:57">
      <c r="A981" s="23" t="s">
        <v>2800</v>
      </c>
      <c r="B981" s="23" t="s">
        <v>2801</v>
      </c>
      <c r="C981" s="23" t="s">
        <v>1997</v>
      </c>
      <c r="D981" s="47" t="s">
        <v>103</v>
      </c>
      <c r="E981" s="47">
        <f>VLOOKUP(M981,Revistas!$B$2:$H$64092,2,FALSE)</f>
        <v>6.335</v>
      </c>
      <c r="F981" s="47" t="str">
        <f>VLOOKUP(M981,Revistas!$B$2:$H$64092,3,FALSE)</f>
        <v>Q1</v>
      </c>
      <c r="G981" s="47" t="str">
        <f>VLOOKUP(M981,Revistas!$B$2:$H$64092,4,FALSE)</f>
        <v>ALLERGY - SCIE;</v>
      </c>
      <c r="H981" s="47" t="str">
        <f>VLOOKUP(M981,Revistas!$B$2:$H$64092,5,FALSE)</f>
        <v>2 DE 25</v>
      </c>
      <c r="I981" s="47" t="str">
        <f>VLOOKUP(M981,Revistas!$B$2:$H$64092,6,FALSE)</f>
        <v>SI</v>
      </c>
      <c r="J981" s="47" t="s">
        <v>2802</v>
      </c>
      <c r="K981" s="47"/>
      <c r="L981" s="47">
        <v>0</v>
      </c>
      <c r="M981" s="47" t="s">
        <v>1999</v>
      </c>
      <c r="N981" s="47" t="s">
        <v>127</v>
      </c>
      <c r="O981" s="47">
        <v>2016</v>
      </c>
      <c r="P981" s="47">
        <v>71</v>
      </c>
      <c r="Q981" s="47"/>
      <c r="R981" s="47">
        <v>242</v>
      </c>
      <c r="S981" s="47">
        <v>243</v>
      </c>
    </row>
    <row r="982" spans="1:57">
      <c r="A982" s="23" t="s">
        <v>3043</v>
      </c>
      <c r="B982" s="23" t="s">
        <v>3044</v>
      </c>
      <c r="C982" s="23" t="s">
        <v>3013</v>
      </c>
      <c r="D982" s="47" t="s">
        <v>19</v>
      </c>
      <c r="E982" s="47">
        <f>VLOOKUP(M982,Revistas!$B$2:$H$64092,2,FALSE)</f>
        <v>2.1160000000000001</v>
      </c>
      <c r="F982" s="47" t="str">
        <f>VLOOKUP(M982,Revistas!$B$2:$H$64092,3,FALSE)</f>
        <v>Q2</v>
      </c>
      <c r="G982" s="47" t="str">
        <f>VLOOKUP(M982,Revistas!$B$2:$H$64092,4,FALSE)</f>
        <v>OBSTETRICS &amp; GYNECOLOGY - SCIE;</v>
      </c>
      <c r="H982" s="47" t="str">
        <f>VLOOKUP(M982,Revistas!$B$2:$H$64092,5,FALSE)</f>
        <v>80/31</v>
      </c>
      <c r="I982" s="47" t="str">
        <f>VLOOKUP(M982,Revistas!$B$2:$H$64092,6,FALSE)</f>
        <v>NO</v>
      </c>
      <c r="J982" s="47" t="s">
        <v>3045</v>
      </c>
      <c r="K982" s="47" t="s">
        <v>3046</v>
      </c>
      <c r="L982" s="47">
        <v>0</v>
      </c>
      <c r="M982" s="47" t="s">
        <v>3015</v>
      </c>
      <c r="N982" s="47" t="s">
        <v>189</v>
      </c>
      <c r="O982" s="47">
        <v>2016</v>
      </c>
      <c r="P982" s="47">
        <v>26</v>
      </c>
      <c r="Q982" s="47"/>
      <c r="R982" s="47">
        <v>14</v>
      </c>
      <c r="S982" s="47">
        <v>14</v>
      </c>
    </row>
    <row r="983" spans="1:57">
      <c r="A983" s="23" t="s">
        <v>3059</v>
      </c>
      <c r="B983" s="23" t="s">
        <v>3060</v>
      </c>
      <c r="C983" s="23" t="s">
        <v>3061</v>
      </c>
      <c r="D983" s="47" t="s">
        <v>10</v>
      </c>
      <c r="E983" s="47">
        <f>VLOOKUP(M983,Revistas!$B$2:$H$64092,2,FALSE)</f>
        <v>11.194000000000001</v>
      </c>
      <c r="F983" s="47" t="str">
        <f>VLOOKUP(M983,Revistas!$B$2:$H$64092,3,FALSE)</f>
        <v>Q1</v>
      </c>
      <c r="G983" s="47" t="str">
        <f>VLOOKUP(M983,Revistas!$B$2:$H$64092,4,FALSE)</f>
        <v>OBSTETRICS &amp; GYNECOLOGY - SCIE;</v>
      </c>
      <c r="H983" s="47" t="str">
        <f>VLOOKUP(M983,Revistas!$B$2:$H$64092,5,FALSE)</f>
        <v>80/1</v>
      </c>
      <c r="I983" s="47" t="str">
        <f>VLOOKUP(M983,Revistas!$B$2:$H$64092,6,FALSE)</f>
        <v>SI</v>
      </c>
      <c r="J983" s="47" t="s">
        <v>3062</v>
      </c>
      <c r="K983" s="47" t="s">
        <v>3063</v>
      </c>
      <c r="L983" s="47">
        <v>1</v>
      </c>
      <c r="M983" s="47" t="s">
        <v>3064</v>
      </c>
      <c r="N983" s="47" t="s">
        <v>2887</v>
      </c>
      <c r="O983" s="47">
        <v>2016</v>
      </c>
      <c r="P983" s="47">
        <v>22</v>
      </c>
      <c r="Q983" s="47">
        <v>3</v>
      </c>
      <c r="R983" s="47">
        <v>281</v>
      </c>
      <c r="S983" s="47">
        <v>305</v>
      </c>
      <c r="T983" s="29"/>
      <c r="U983" s="29"/>
      <c r="V983" s="29"/>
      <c r="W983" s="29"/>
      <c r="X983" s="29"/>
      <c r="Y983" s="29"/>
      <c r="Z983" s="29"/>
      <c r="AA983" s="29"/>
      <c r="AB983" s="29"/>
      <c r="AC983" s="29"/>
      <c r="AD983" s="29"/>
      <c r="AE983" s="29"/>
      <c r="AF983" s="29"/>
      <c r="AG983" s="29"/>
      <c r="AH983" s="29"/>
      <c r="AI983" s="29"/>
      <c r="AJ983" s="29"/>
      <c r="AK983" s="29"/>
      <c r="AL983" s="29"/>
      <c r="AM983" s="29"/>
      <c r="AN983" s="29"/>
      <c r="AO983" s="29"/>
      <c r="AP983" s="29"/>
      <c r="AQ983" s="29"/>
      <c r="AR983" s="29"/>
      <c r="AS983" s="29"/>
      <c r="AT983" s="29"/>
      <c r="AU983" s="29"/>
      <c r="AV983" s="29"/>
      <c r="AW983" s="29"/>
      <c r="AX983" s="29"/>
      <c r="AY983" s="29"/>
      <c r="AZ983" s="29"/>
      <c r="BA983" s="29"/>
      <c r="BB983" s="29"/>
      <c r="BC983" s="29"/>
      <c r="BD983" s="29"/>
      <c r="BE983" s="29"/>
    </row>
    <row r="984" spans="1:57">
      <c r="A984" s="23" t="s">
        <v>3097</v>
      </c>
      <c r="B984" s="23" t="s">
        <v>3098</v>
      </c>
      <c r="C984" s="23" t="s">
        <v>3013</v>
      </c>
      <c r="D984" s="47" t="s">
        <v>19</v>
      </c>
      <c r="E984" s="47">
        <f>VLOOKUP(M984,Revistas!$B$2:$H$64092,2,FALSE)</f>
        <v>2.1160000000000001</v>
      </c>
      <c r="F984" s="47" t="str">
        <f>VLOOKUP(M984,Revistas!$B$2:$H$64092,3,FALSE)</f>
        <v>Q2</v>
      </c>
      <c r="G984" s="47" t="str">
        <f>VLOOKUP(M984,Revistas!$B$2:$H$64092,4,FALSE)</f>
        <v>OBSTETRICS &amp; GYNECOLOGY - SCIE;</v>
      </c>
      <c r="H984" s="47" t="str">
        <f>VLOOKUP(M984,Revistas!$B$2:$H$64092,5,FALSE)</f>
        <v>80/31</v>
      </c>
      <c r="I984" s="47" t="str">
        <f>VLOOKUP(M984,Revistas!$B$2:$H$64092,6,FALSE)</f>
        <v>NO</v>
      </c>
      <c r="J984" s="47" t="s">
        <v>3099</v>
      </c>
      <c r="K984" s="47" t="s">
        <v>3032</v>
      </c>
      <c r="L984" s="47">
        <v>0</v>
      </c>
      <c r="M984" s="47" t="s">
        <v>3015</v>
      </c>
      <c r="N984" s="47" t="s">
        <v>37</v>
      </c>
      <c r="O984" s="47">
        <v>2016</v>
      </c>
      <c r="P984" s="47">
        <v>26</v>
      </c>
      <c r="Q984" s="47">
        <v>1</v>
      </c>
      <c r="R984" s="47">
        <v>52</v>
      </c>
      <c r="S984" s="47">
        <v>55</v>
      </c>
    </row>
    <row r="985" spans="1:57">
      <c r="A985" s="23" t="s">
        <v>3074</v>
      </c>
      <c r="B985" s="23" t="s">
        <v>3075</v>
      </c>
      <c r="C985" s="23" t="s">
        <v>3076</v>
      </c>
      <c r="D985" s="47" t="s">
        <v>19</v>
      </c>
      <c r="E985" s="47">
        <f>VLOOKUP(M985,Revistas!$B$2:$H$64092,2,FALSE)</f>
        <v>4.1980000000000004</v>
      </c>
      <c r="F985" s="47" t="str">
        <f>VLOOKUP(M985,Revistas!$B$2:$H$64092,3,FALSE)</f>
        <v>Q1</v>
      </c>
      <c r="G985" s="47" t="str">
        <f>VLOOKUP(M985,Revistas!$B$2:$H$64092,4,FALSE)</f>
        <v>OBSTETRICS &amp; GYNECOLOGY - SCIE;</v>
      </c>
      <c r="H985" s="47" t="str">
        <f>VLOOKUP(M985,Revistas!$B$2:$H$64092,5,FALSE)</f>
        <v>80/7</v>
      </c>
      <c r="I985" s="47" t="str">
        <f>VLOOKUP(M985,Revistas!$B$2:$H$64092,6,FALSE)</f>
        <v>SI</v>
      </c>
      <c r="J985" s="47" t="s">
        <v>3077</v>
      </c>
      <c r="K985" s="47" t="s">
        <v>3073</v>
      </c>
      <c r="L985" s="47">
        <v>0</v>
      </c>
      <c r="M985" s="47" t="s">
        <v>3078</v>
      </c>
      <c r="N985" s="47" t="s">
        <v>240</v>
      </c>
      <c r="O985" s="47">
        <v>2016</v>
      </c>
      <c r="P985" s="47">
        <v>140</v>
      </c>
      <c r="Q985" s="47">
        <v>2</v>
      </c>
      <c r="R985" s="47">
        <v>369</v>
      </c>
      <c r="S985" s="47">
        <v>371</v>
      </c>
    </row>
    <row r="986" spans="1:57">
      <c r="A986" s="23" t="s">
        <v>400</v>
      </c>
      <c r="B986" s="23" t="s">
        <v>401</v>
      </c>
      <c r="C986" s="23" t="s">
        <v>402</v>
      </c>
      <c r="D986" s="47" t="s">
        <v>19</v>
      </c>
      <c r="E986" s="47">
        <f>VLOOKUP(M986,Revistas!$B$2:$H$64092,2,FALSE)</f>
        <v>8.7840000000000007</v>
      </c>
      <c r="F986" s="47" t="str">
        <f>VLOOKUP(M986,Revistas!$B$2:$H$64092,3,FALSE)</f>
        <v>Q1</v>
      </c>
      <c r="G986" s="47" t="str">
        <f>VLOOKUP(M986,Revistas!$B$2:$H$64092,4,FALSE)</f>
        <v>ENDOCRINOLOGY &amp; METABOLISM - SCIE</v>
      </c>
      <c r="H986" s="47" t="str">
        <f>VLOOKUP(M986,Revistas!$B$2:$H$64092,5,FALSE)</f>
        <v>9/133</v>
      </c>
      <c r="I986" s="47" t="str">
        <f>VLOOKUP(M986,Revistas!$B$2:$H$64092,6,FALSE)</f>
        <v>SI</v>
      </c>
      <c r="J986" s="47" t="s">
        <v>403</v>
      </c>
      <c r="K986" s="47" t="s">
        <v>404</v>
      </c>
      <c r="L986" s="47">
        <v>2</v>
      </c>
      <c r="M986" s="47" t="s">
        <v>405</v>
      </c>
      <c r="N986" s="47" t="s">
        <v>75</v>
      </c>
      <c r="O986" s="47">
        <v>2016</v>
      </c>
      <c r="P986" s="47">
        <v>65</v>
      </c>
      <c r="Q986" s="47">
        <v>10</v>
      </c>
      <c r="R986" s="47">
        <v>3185</v>
      </c>
      <c r="S986" s="47">
        <v>3199</v>
      </c>
    </row>
    <row r="987" spans="1:57">
      <c r="A987" s="23" t="s">
        <v>7240</v>
      </c>
      <c r="B987" s="23" t="s">
        <v>7241</v>
      </c>
      <c r="C987" s="23" t="s">
        <v>5399</v>
      </c>
      <c r="D987" s="47" t="s">
        <v>19</v>
      </c>
      <c r="E987" s="47">
        <f>VLOOKUP(M987,Revistas!$B$2:$H$64092,2,FALSE)</f>
        <v>2.093</v>
      </c>
      <c r="F987" s="47" t="str">
        <f>VLOOKUP(M987,Revistas!$B$2:$H$64092,3,FALSE)</f>
        <v>Q3</v>
      </c>
      <c r="G987" s="47" t="str">
        <f>VLOOKUP(M987,Revistas!$B$2:$H$64092,4,FALSE)</f>
        <v>GASTROENTEROLOGY &amp; HEPATOLOGY - SCIE</v>
      </c>
      <c r="H987" s="47" t="str">
        <f>VLOOKUP(M987,Revistas!$B$2:$H$64092,5,FALSE)</f>
        <v>54/79</v>
      </c>
      <c r="I987" s="47" t="str">
        <f>VLOOKUP(M987,Revistas!$B$2:$H$64092,6,FALSE)</f>
        <v>NO</v>
      </c>
      <c r="J987" s="47" t="s">
        <v>7242</v>
      </c>
      <c r="K987" s="47" t="s">
        <v>7243</v>
      </c>
      <c r="L987" s="47">
        <v>0</v>
      </c>
      <c r="M987" s="47" t="s">
        <v>5400</v>
      </c>
      <c r="N987" s="47" t="s">
        <v>127</v>
      </c>
      <c r="O987" s="47">
        <v>2016</v>
      </c>
      <c r="P987" s="47">
        <v>28</v>
      </c>
      <c r="Q987" s="47">
        <v>8</v>
      </c>
      <c r="R987" s="47">
        <v>923</v>
      </c>
      <c r="S987" s="47">
        <v>926</v>
      </c>
      <c r="T987" s="29"/>
      <c r="U987" s="29"/>
      <c r="V987" s="29"/>
      <c r="W987" s="29"/>
      <c r="X987" s="29"/>
      <c r="Y987" s="29"/>
      <c r="Z987" s="29"/>
      <c r="AA987" s="29"/>
      <c r="AB987" s="29"/>
      <c r="AC987" s="29"/>
      <c r="AD987" s="29"/>
      <c r="AE987" s="29"/>
      <c r="AF987" s="29"/>
      <c r="AG987" s="29"/>
      <c r="AH987" s="29"/>
      <c r="AI987" s="29"/>
      <c r="AJ987" s="29"/>
      <c r="AK987" s="29"/>
      <c r="AL987" s="29"/>
      <c r="AM987" s="29"/>
      <c r="AN987" s="29"/>
      <c r="AO987" s="29"/>
      <c r="AP987" s="29"/>
      <c r="AQ987" s="29"/>
      <c r="AR987" s="29"/>
      <c r="AS987" s="29"/>
      <c r="AT987" s="29"/>
      <c r="AU987" s="29"/>
      <c r="AV987" s="29"/>
      <c r="AW987" s="29"/>
      <c r="AX987" s="29"/>
      <c r="AY987" s="29"/>
    </row>
    <row r="988" spans="1:57">
      <c r="A988" s="23" t="s">
        <v>1365</v>
      </c>
      <c r="B988" s="23" t="s">
        <v>1366</v>
      </c>
      <c r="C988" s="23" t="s">
        <v>1323</v>
      </c>
      <c r="D988" s="47" t="s">
        <v>103</v>
      </c>
      <c r="E988" s="47">
        <f>VLOOKUP(M988,Revistas!$B$2:$H$64092,2,FALSE)</f>
        <v>4.085</v>
      </c>
      <c r="F988" s="47" t="str">
        <f>VLOOKUP(M988,Revistas!$B$2:$H$64092,3,FALSE)</f>
        <v>Q1</v>
      </c>
      <c r="G988" s="47" t="str">
        <f>VLOOKUP(M988,Revistas!$B$2:$H$64092,4,FALSE)</f>
        <v>UROLOGY &amp; NEPHROLOGY - SCIE;</v>
      </c>
      <c r="H988" s="47" t="str">
        <f>VLOOKUP(M988,Revistas!$B$2:$H$64092,5,FALSE)</f>
        <v>77/11</v>
      </c>
      <c r="I988" s="47" t="str">
        <f>VLOOKUP(M988,Revistas!$B$2:$H$64092,6,FALSE)</f>
        <v>NO</v>
      </c>
      <c r="J988" s="47" t="s">
        <v>1367</v>
      </c>
      <c r="K988" s="47"/>
      <c r="L988" s="47">
        <v>0</v>
      </c>
      <c r="M988" s="47" t="s">
        <v>1325</v>
      </c>
      <c r="N988" s="47" t="s">
        <v>206</v>
      </c>
      <c r="O988" s="47">
        <v>2016</v>
      </c>
      <c r="P988" s="47">
        <v>31</v>
      </c>
      <c r="Q988" s="47"/>
      <c r="R988" s="47">
        <v>214</v>
      </c>
      <c r="S988" s="47">
        <v>215</v>
      </c>
    </row>
    <row r="989" spans="1:57">
      <c r="A989" s="23" t="s">
        <v>1037</v>
      </c>
      <c r="B989" s="23" t="s">
        <v>1038</v>
      </c>
      <c r="C989" s="23" t="s">
        <v>813</v>
      </c>
      <c r="D989" s="47" t="s">
        <v>19</v>
      </c>
      <c r="E989" s="47">
        <f>VLOOKUP(M989,Revistas!$B$2:$H$64092,2,FALSE)</f>
        <v>44.002000000000002</v>
      </c>
      <c r="F989" s="47" t="str">
        <f>VLOOKUP(M989,Revistas!$B$2:$H$64092,3,FALSE)</f>
        <v>Q1</v>
      </c>
      <c r="G989" s="47" t="str">
        <f>VLOOKUP(M989,Revistas!$B$2:$H$64092,4,FALSE)</f>
        <v>MEDICINE, GENERAL &amp; INTERNAL - SCIE</v>
      </c>
      <c r="H989" s="47" t="str">
        <f>VLOOKUP(M989,Revistas!$B$2:$H$64092,5,FALSE)</f>
        <v>2/155</v>
      </c>
      <c r="I989" s="47" t="str">
        <f>VLOOKUP(M989,Revistas!$B$2:$H$64092,6,FALSE)</f>
        <v>SI</v>
      </c>
      <c r="J989" s="47" t="s">
        <v>1039</v>
      </c>
      <c r="K989" s="47" t="s">
        <v>1040</v>
      </c>
      <c r="L989" s="47">
        <v>28</v>
      </c>
      <c r="M989" s="47" t="s">
        <v>816</v>
      </c>
      <c r="N989" s="47" t="s">
        <v>1041</v>
      </c>
      <c r="O989" s="47">
        <v>2016</v>
      </c>
      <c r="P989" s="47">
        <v>387</v>
      </c>
      <c r="Q989" s="47">
        <v>10027</v>
      </c>
      <c r="R989" s="47">
        <v>1513</v>
      </c>
      <c r="S989" s="47">
        <v>1530</v>
      </c>
    </row>
    <row r="990" spans="1:57">
      <c r="A990" s="23" t="s">
        <v>2421</v>
      </c>
      <c r="B990" s="23" t="s">
        <v>2422</v>
      </c>
      <c r="C990" s="23" t="s">
        <v>2423</v>
      </c>
      <c r="D990" s="47" t="s">
        <v>10</v>
      </c>
      <c r="E990" s="47">
        <f>VLOOKUP(M990,Revistas!$B$2:$H$64092,2,FALSE)</f>
        <v>7.6829999999999998</v>
      </c>
      <c r="F990" s="47" t="str">
        <f>VLOOKUP(M990,Revistas!$B$2:$H$64092,3,FALSE)</f>
        <v>Q1</v>
      </c>
      <c r="G990" s="47" t="str">
        <f>VLOOKUP(M990,Revistas!$B$2:$H$64092,4,FALSE)</f>
        <v>UROLOGY &amp; NEPHROLOGY - SCIE</v>
      </c>
      <c r="H990" s="47" t="str">
        <f>VLOOKUP(M990,Revistas!$B$2:$H$64092,5,FALSE)</f>
        <v>77/4</v>
      </c>
      <c r="I990" s="47" t="str">
        <f>VLOOKUP(M990,Revistas!$B$2:$H$64092,6,FALSE)</f>
        <v>SI</v>
      </c>
      <c r="J990" s="47" t="s">
        <v>2424</v>
      </c>
      <c r="K990" s="47" t="s">
        <v>2425</v>
      </c>
      <c r="L990" s="47">
        <v>1</v>
      </c>
      <c r="M990" s="47" t="s">
        <v>2426</v>
      </c>
      <c r="N990" s="47" t="s">
        <v>99</v>
      </c>
      <c r="O990" s="47">
        <v>2016</v>
      </c>
      <c r="P990" s="47">
        <v>90</v>
      </c>
      <c r="Q990" s="47">
        <v>3</v>
      </c>
      <c r="R990" s="47">
        <v>515</v>
      </c>
      <c r="S990" s="47">
        <v>524</v>
      </c>
      <c r="T990" s="29"/>
      <c r="U990" s="29"/>
      <c r="V990" s="29"/>
      <c r="W990" s="29"/>
      <c r="X990" s="29"/>
      <c r="Y990" s="29"/>
      <c r="Z990" s="29"/>
      <c r="AA990" s="29"/>
      <c r="AB990" s="29"/>
      <c r="AC990" s="29"/>
      <c r="AD990" s="29"/>
      <c r="AE990" s="29"/>
      <c r="AF990" s="29"/>
      <c r="AG990" s="29"/>
      <c r="AH990" s="29"/>
      <c r="AI990" s="29"/>
      <c r="AJ990" s="29"/>
      <c r="AK990" s="29"/>
      <c r="AL990" s="29"/>
      <c r="AM990" s="29"/>
      <c r="AN990" s="29"/>
      <c r="AO990" s="29"/>
      <c r="AP990" s="29"/>
      <c r="AQ990" s="29"/>
      <c r="AR990" s="29"/>
      <c r="AS990" s="29"/>
      <c r="AT990" s="29"/>
      <c r="AU990" s="29"/>
      <c r="AV990" s="29"/>
      <c r="AW990" s="29"/>
      <c r="AX990" s="29"/>
      <c r="AY990" s="29"/>
    </row>
    <row r="991" spans="1:57">
      <c r="A991" s="23" t="s">
        <v>7237</v>
      </c>
      <c r="B991" s="23" t="s">
        <v>7238</v>
      </c>
      <c r="C991" s="23" t="s">
        <v>593</v>
      </c>
      <c r="D991" s="47" t="s">
        <v>103</v>
      </c>
      <c r="E991" s="47">
        <f>VLOOKUP(M991,Revistas!$B$2:$H$64092,2,FALSE)</f>
        <v>15.064</v>
      </c>
      <c r="F991" s="47" t="str">
        <f>VLOOKUP(M991,Revistas!$B$2:$H$64092,3,FALSE)</f>
        <v>Q1</v>
      </c>
      <c r="G991" s="47" t="str">
        <f>VLOOKUP(M991,Revistas!$B$2:$H$64092,4,FALSE)</f>
        <v>CARDIAC &amp; CARDIOVASCULAR SYSTEMS - SCIE</v>
      </c>
      <c r="H991" s="47" t="str">
        <f>VLOOKUP(M991,Revistas!$B$2:$H$64092,5,FALSE)</f>
        <v>3/124</v>
      </c>
      <c r="I991" s="47" t="str">
        <f>VLOOKUP(M991,Revistas!$B$2:$H$64092,6,FALSE)</f>
        <v>SI</v>
      </c>
      <c r="J991" s="47" t="s">
        <v>7239</v>
      </c>
      <c r="K991" s="47"/>
      <c r="L991" s="47">
        <v>0</v>
      </c>
      <c r="M991" s="47" t="s">
        <v>595</v>
      </c>
      <c r="N991" s="47" t="s">
        <v>119</v>
      </c>
      <c r="O991" s="47">
        <v>2016</v>
      </c>
      <c r="P991" s="47">
        <v>37</v>
      </c>
      <c r="Q991" s="47"/>
      <c r="R991" s="47">
        <v>505</v>
      </c>
      <c r="S991" s="47">
        <v>505</v>
      </c>
      <c r="T991" s="29"/>
      <c r="U991" s="29"/>
      <c r="V991" s="29"/>
      <c r="W991" s="29"/>
      <c r="X991" s="29"/>
      <c r="Y991" s="29"/>
      <c r="Z991" s="29"/>
      <c r="AA991" s="29"/>
      <c r="AB991" s="29"/>
      <c r="AC991" s="29"/>
      <c r="AD991" s="29"/>
      <c r="AE991" s="29"/>
      <c r="AF991" s="29"/>
      <c r="AG991" s="29"/>
      <c r="AH991" s="29"/>
      <c r="AI991" s="29"/>
      <c r="AJ991" s="29"/>
      <c r="AK991" s="29"/>
      <c r="AL991" s="29"/>
      <c r="AM991" s="29"/>
      <c r="AN991" s="29"/>
      <c r="AO991" s="29"/>
      <c r="AP991" s="29"/>
      <c r="AQ991" s="29"/>
      <c r="AR991" s="29"/>
      <c r="AS991" s="29"/>
      <c r="AT991" s="29"/>
      <c r="AU991" s="29"/>
      <c r="AV991" s="29"/>
      <c r="AW991" s="29"/>
      <c r="AX991" s="29"/>
      <c r="AY991" s="29"/>
      <c r="AZ991" s="29"/>
      <c r="BA991" s="29"/>
      <c r="BB991" s="29"/>
      <c r="BC991" s="29"/>
      <c r="BD991" s="29"/>
      <c r="BE991" s="29"/>
    </row>
    <row r="994" spans="2:44" ht="16.8">
      <c r="B994" s="59" t="s">
        <v>7167</v>
      </c>
      <c r="C994" s="59" t="s">
        <v>7168</v>
      </c>
      <c r="D994" s="59" t="s">
        <v>4326</v>
      </c>
      <c r="E994" s="60" t="s">
        <v>7169</v>
      </c>
      <c r="F994" s="60" t="s">
        <v>7170</v>
      </c>
    </row>
    <row r="995" spans="2:44" ht="16.8">
      <c r="B995" s="57">
        <v>625</v>
      </c>
      <c r="C995" s="57" t="s">
        <v>7171</v>
      </c>
      <c r="D995" s="57">
        <v>2850.0129999999999</v>
      </c>
      <c r="E995" s="57">
        <v>289</v>
      </c>
      <c r="F995" s="57">
        <v>102</v>
      </c>
    </row>
    <row r="996" spans="2:44" ht="16.8">
      <c r="B996" s="57">
        <v>61</v>
      </c>
      <c r="C996" s="57" t="s">
        <v>7172</v>
      </c>
      <c r="D996" s="57">
        <v>298.05799999999999</v>
      </c>
      <c r="E996" s="57">
        <v>25</v>
      </c>
      <c r="F996" s="57">
        <v>10</v>
      </c>
    </row>
    <row r="997" spans="2:44" ht="16.8">
      <c r="B997" s="58">
        <v>16</v>
      </c>
      <c r="C997" s="58" t="s">
        <v>7173</v>
      </c>
      <c r="D997" s="58">
        <v>96.603999999999999</v>
      </c>
      <c r="E997" s="58">
        <v>12</v>
      </c>
      <c r="F997" s="58">
        <v>4</v>
      </c>
      <c r="U997" s="29"/>
    </row>
    <row r="998" spans="2:44" ht="16.8">
      <c r="B998" s="58">
        <v>35</v>
      </c>
      <c r="C998" s="58" t="s">
        <v>7174</v>
      </c>
      <c r="D998" s="58">
        <v>97.978999999999999</v>
      </c>
      <c r="E998" s="58">
        <v>10</v>
      </c>
      <c r="F998" s="58">
        <v>3</v>
      </c>
    </row>
    <row r="999" spans="2:44" ht="16.8">
      <c r="B999" s="57">
        <v>186</v>
      </c>
      <c r="C999" s="57" t="s">
        <v>103</v>
      </c>
      <c r="D999" s="57">
        <v>1150.627</v>
      </c>
      <c r="E999" s="57">
        <v>120</v>
      </c>
      <c r="F999" s="57">
        <v>73</v>
      </c>
    </row>
    <row r="1000" spans="2:44" ht="16.8">
      <c r="B1000" s="57">
        <v>67</v>
      </c>
      <c r="C1000" s="58" t="s">
        <v>7175</v>
      </c>
      <c r="D1000" s="57">
        <v>214.30699999999999</v>
      </c>
      <c r="E1000" s="57">
        <v>29</v>
      </c>
      <c r="F1000" s="57">
        <v>9</v>
      </c>
    </row>
    <row r="1001" spans="2:44" ht="16.8">
      <c r="B1001" s="34"/>
      <c r="C1001" s="59" t="s">
        <v>7176</v>
      </c>
      <c r="D1001" s="62">
        <f>D995</f>
        <v>2850.0129999999999</v>
      </c>
      <c r="E1001" s="38"/>
      <c r="F1001" s="39"/>
    </row>
    <row r="1002" spans="2:44" ht="16.8">
      <c r="B1002" s="34"/>
      <c r="C1002" s="61" t="s">
        <v>7177</v>
      </c>
      <c r="D1002" s="59">
        <v>4707.5879999999997</v>
      </c>
      <c r="E1002" s="39"/>
      <c r="F1002" s="39"/>
    </row>
    <row r="1006" spans="2:44">
      <c r="AR1006" s="22"/>
    </row>
    <row r="1013" spans="21:21">
      <c r="U1013" s="29"/>
    </row>
    <row r="1021" spans="21:21">
      <c r="U1021" s="29"/>
    </row>
    <row r="1045" spans="21:21">
      <c r="U1045" s="29"/>
    </row>
    <row r="1063" spans="21:21">
      <c r="U1063" s="29"/>
    </row>
    <row r="1064" spans="21:21">
      <c r="U1064" s="29"/>
    </row>
    <row r="1065" spans="21:21">
      <c r="U1065" s="29"/>
    </row>
    <row r="1066" spans="21:21">
      <c r="U1066" s="29"/>
    </row>
    <row r="1067" spans="21:21">
      <c r="U1067" s="29"/>
    </row>
    <row r="1068" spans="21:21">
      <c r="U1068" s="29"/>
    </row>
    <row r="1069" spans="21:21">
      <c r="U1069" s="29"/>
    </row>
    <row r="1070" spans="21:21">
      <c r="U1070" s="29"/>
    </row>
    <row r="1071" spans="21:21">
      <c r="U1071" s="29"/>
    </row>
    <row r="1072" spans="21:21">
      <c r="U1072" s="29"/>
    </row>
    <row r="1073" spans="21:21">
      <c r="U1073" s="29"/>
    </row>
    <row r="1074" spans="21:21">
      <c r="U1074" s="29"/>
    </row>
    <row r="1075" spans="21:21">
      <c r="U1075" s="29"/>
    </row>
    <row r="1076" spans="21:21">
      <c r="U1076" s="29"/>
    </row>
    <row r="1077" spans="21:21">
      <c r="U1077" s="29"/>
    </row>
    <row r="1078" spans="21:21">
      <c r="U1078" s="29"/>
    </row>
    <row r="1079" spans="21:21">
      <c r="U1079" s="29"/>
    </row>
    <row r="1080" spans="21:21">
      <c r="U1080" s="29"/>
    </row>
    <row r="1081" spans="21:21">
      <c r="U1081" s="29"/>
    </row>
    <row r="1082" spans="21:21">
      <c r="U1082" s="29"/>
    </row>
    <row r="1083" spans="21:21">
      <c r="U1083" s="29"/>
    </row>
    <row r="1084" spans="21:21">
      <c r="U1084" s="29"/>
    </row>
    <row r="1085" spans="21:21">
      <c r="U1085" s="29"/>
    </row>
    <row r="1086" spans="21:21">
      <c r="U1086" s="29"/>
    </row>
    <row r="1087" spans="21:21">
      <c r="U1087" s="29"/>
    </row>
    <row r="1088" spans="21:21">
      <c r="U1088" s="29"/>
    </row>
    <row r="1089" spans="21:51">
      <c r="U1089" s="29"/>
      <c r="AY1089" s="21" t="s">
        <v>4324</v>
      </c>
    </row>
    <row r="1090" spans="21:51">
      <c r="U1090" s="29"/>
    </row>
    <row r="1091" spans="21:51">
      <c r="U1091" s="29"/>
      <c r="AY1091" s="21" t="s">
        <v>4317</v>
      </c>
    </row>
    <row r="1092" spans="21:51">
      <c r="U1092" s="29"/>
    </row>
    <row r="1093" spans="21:51">
      <c r="U1093" s="29"/>
    </row>
    <row r="1094" spans="21:51">
      <c r="U1094" s="29"/>
    </row>
    <row r="1095" spans="21:51">
      <c r="U1095" s="29"/>
    </row>
  </sheetData>
  <autoFilter ref="A1:BE991"/>
  <sortState ref="A2:BE1097">
    <sortCondition ref="AF2:AF1097"/>
    <sortCondition ref="AE2:AE1097"/>
  </sortState>
  <pageMargins left="0.7" right="0.7" top="0.75" bottom="0.75" header="0.3" footer="0.3"/>
  <pageSetup paperSize="9" orientation="portrait" verticalDpi="0" r:id="rId1"/>
  <ignoredErrors>
    <ignoredError sqref="R496" twoDigitTextYear="1"/>
  </ignoredErrors>
</worksheet>
</file>

<file path=xl/worksheets/sheet2.xml><?xml version="1.0" encoding="utf-8"?>
<worksheet xmlns="http://schemas.openxmlformats.org/spreadsheetml/2006/main" xmlns:r="http://schemas.openxmlformats.org/officeDocument/2006/relationships">
  <dimension ref="A1:BF16"/>
  <sheetViews>
    <sheetView workbookViewId="0">
      <selection activeCell="C6" sqref="C6"/>
    </sheetView>
  </sheetViews>
  <sheetFormatPr baseColWidth="10" defaultColWidth="10.6640625" defaultRowHeight="14.4"/>
  <cols>
    <col min="1" max="1" width="9.6640625" style="21" customWidth="1"/>
    <col min="2" max="4" width="10.6640625" style="21"/>
    <col min="5" max="7" width="10.6640625" style="44"/>
    <col min="8" max="9" width="0" style="44" hidden="1" customWidth="1"/>
    <col min="10" max="10" width="6.21875" style="44" customWidth="1"/>
    <col min="11" max="15" width="0" style="44" hidden="1" customWidth="1"/>
    <col min="16" max="16" width="6.109375" style="44" customWidth="1"/>
    <col min="17" max="17" width="4.6640625" style="44" customWidth="1"/>
    <col min="18" max="18" width="4" style="44" customWidth="1"/>
    <col min="19" max="19" width="8" style="44" customWidth="1"/>
    <col min="20" max="20" width="9.21875" style="44" customWidth="1"/>
    <col min="21" max="16384" width="10.6640625" style="21"/>
  </cols>
  <sheetData>
    <row r="1" spans="1:58" s="25" customFormat="1" ht="39.6">
      <c r="A1" s="20" t="s">
        <v>7739</v>
      </c>
      <c r="B1" s="20" t="s">
        <v>38</v>
      </c>
      <c r="C1" s="20" t="s">
        <v>39</v>
      </c>
      <c r="D1" s="20" t="s">
        <v>40</v>
      </c>
      <c r="E1" s="20" t="s">
        <v>41</v>
      </c>
      <c r="F1" s="20" t="s">
        <v>42</v>
      </c>
      <c r="G1" s="20" t="s">
        <v>43</v>
      </c>
      <c r="H1" s="20" t="s">
        <v>44</v>
      </c>
      <c r="I1" s="20" t="s">
        <v>45</v>
      </c>
      <c r="J1" s="20" t="s">
        <v>46</v>
      </c>
      <c r="K1" s="20" t="s">
        <v>47</v>
      </c>
      <c r="L1" s="20" t="s">
        <v>48</v>
      </c>
      <c r="M1" s="20" t="s">
        <v>49</v>
      </c>
      <c r="N1" s="20" t="s">
        <v>0</v>
      </c>
      <c r="O1" s="20" t="s">
        <v>1</v>
      </c>
      <c r="P1" s="20" t="s">
        <v>2</v>
      </c>
      <c r="Q1" s="20" t="s">
        <v>3</v>
      </c>
      <c r="R1" s="20" t="s">
        <v>4</v>
      </c>
      <c r="S1" s="20" t="s">
        <v>5</v>
      </c>
      <c r="T1" s="20" t="s">
        <v>6</v>
      </c>
    </row>
    <row r="2" spans="1:58">
      <c r="A2" s="72">
        <v>1</v>
      </c>
      <c r="B2" s="23" t="s">
        <v>3454</v>
      </c>
      <c r="C2" s="23" t="s">
        <v>3455</v>
      </c>
      <c r="D2" s="23" t="s">
        <v>3456</v>
      </c>
      <c r="E2" s="47" t="s">
        <v>19</v>
      </c>
      <c r="F2" s="47">
        <f>VLOOKUP(N2,Revistas!$B$2:$H$64092,2,FALSE)</f>
        <v>30.356999999999999</v>
      </c>
      <c r="G2" s="47" t="str">
        <f>VLOOKUP(N2,Revistas!$B$2:$H$64092,3,FALSE)</f>
        <v>Q1</v>
      </c>
      <c r="H2" s="47" t="str">
        <f>VLOOKUP(N2,Revistas!$B$2:$H$64092,4,FALSE)</f>
        <v>BIOCHEMISTRY &amp; MOLECULAR BIOLOGY - SCIE;</v>
      </c>
      <c r="I2" s="47" t="str">
        <f>VLOOKUP(N2,Revistas!$B$2:$H$64092,5,FALSE)</f>
        <v>1/289</v>
      </c>
      <c r="J2" s="47" t="str">
        <f>VLOOKUP(N2,Revistas!$B$2:$H$64092,6,FALSE)</f>
        <v>SI</v>
      </c>
      <c r="K2" s="47" t="s">
        <v>3457</v>
      </c>
      <c r="L2" s="47" t="s">
        <v>3458</v>
      </c>
      <c r="M2" s="47">
        <v>2</v>
      </c>
      <c r="N2" s="47" t="s">
        <v>3459</v>
      </c>
      <c r="O2" s="47" t="s">
        <v>189</v>
      </c>
      <c r="P2" s="47">
        <v>2016</v>
      </c>
      <c r="Q2" s="47">
        <v>22</v>
      </c>
      <c r="R2" s="47">
        <v>6</v>
      </c>
      <c r="S2" s="47">
        <v>685</v>
      </c>
      <c r="T2" s="47">
        <v>691</v>
      </c>
    </row>
    <row r="3" spans="1:58">
      <c r="A3" s="72">
        <v>2</v>
      </c>
      <c r="B3" s="23" t="s">
        <v>835</v>
      </c>
      <c r="C3" s="23" t="s">
        <v>836</v>
      </c>
      <c r="D3" s="23" t="s">
        <v>593</v>
      </c>
      <c r="E3" s="47" t="s">
        <v>19</v>
      </c>
      <c r="F3" s="47">
        <f>VLOOKUP(N3,Revistas!$B$2:$H$64092,2,FALSE)</f>
        <v>15.064</v>
      </c>
      <c r="G3" s="47" t="str">
        <f>VLOOKUP(N3,Revistas!$B$2:$H$64092,3,FALSE)</f>
        <v>Q1</v>
      </c>
      <c r="H3" s="47" t="str">
        <f>VLOOKUP(N3,Revistas!$B$2:$H$64092,4,FALSE)</f>
        <v>CARDIAC &amp; CARDIOVASCULAR SYSTEMS - SCIE</v>
      </c>
      <c r="I3" s="47" t="str">
        <f>VLOOKUP(N3,Revistas!$B$2:$H$64092,5,FALSE)</f>
        <v>3/124</v>
      </c>
      <c r="J3" s="47" t="str">
        <f>VLOOKUP(N3,Revistas!$B$2:$H$64092,6,FALSE)</f>
        <v>SI</v>
      </c>
      <c r="K3" s="47" t="s">
        <v>837</v>
      </c>
      <c r="L3" s="47" t="s">
        <v>838</v>
      </c>
      <c r="M3" s="47">
        <v>2</v>
      </c>
      <c r="N3" s="47" t="s">
        <v>595</v>
      </c>
      <c r="O3" s="47" t="s">
        <v>310</v>
      </c>
      <c r="P3" s="47">
        <v>2016</v>
      </c>
      <c r="Q3" s="47">
        <v>37</v>
      </c>
      <c r="R3" s="47">
        <v>1</v>
      </c>
      <c r="S3" s="47">
        <v>12</v>
      </c>
      <c r="T3" s="47">
        <v>23</v>
      </c>
    </row>
    <row r="4" spans="1:58" s="5" customFormat="1">
      <c r="A4" s="74">
        <v>3</v>
      </c>
      <c r="B4" s="66" t="s">
        <v>2252</v>
      </c>
      <c r="C4" s="66" t="s">
        <v>2253</v>
      </c>
      <c r="D4" s="66" t="s">
        <v>2248</v>
      </c>
      <c r="E4" s="67" t="s">
        <v>19</v>
      </c>
      <c r="F4" s="67">
        <f>VLOOKUP(N4,Revistas!$B$2:$H$64092,2,FALSE)</f>
        <v>13.118</v>
      </c>
      <c r="G4" s="67" t="str">
        <f>VLOOKUP(N4,Revistas!$B$2:$H$64092,3,FALSE)</f>
        <v>Q1</v>
      </c>
      <c r="H4" s="67" t="str">
        <f>VLOOKUP(N4,Revistas!$B$2:$H$64092,4,FALSE)</f>
        <v>CRITICAL CARE MEDICINE - SCIE;</v>
      </c>
      <c r="I4" s="67" t="str">
        <f>VLOOKUP(N4,Revistas!$B$2:$H$64092,5,FALSE)</f>
        <v>33/2</v>
      </c>
      <c r="J4" s="67" t="str">
        <f>VLOOKUP(N4,Revistas!$B$2:$H$64092,6,FALSE)</f>
        <v>SI</v>
      </c>
      <c r="K4" s="67" t="s">
        <v>2254</v>
      </c>
      <c r="L4" s="67" t="s">
        <v>2255</v>
      </c>
      <c r="M4" s="67">
        <v>7</v>
      </c>
      <c r="N4" s="67" t="s">
        <v>2251</v>
      </c>
      <c r="O4" s="67" t="s">
        <v>590</v>
      </c>
      <c r="P4" s="67">
        <v>2016</v>
      </c>
      <c r="Q4" s="67">
        <v>194</v>
      </c>
      <c r="R4" s="67">
        <v>4</v>
      </c>
      <c r="S4" s="67">
        <v>476</v>
      </c>
      <c r="T4" s="67">
        <v>485</v>
      </c>
    </row>
    <row r="5" spans="1:58">
      <c r="A5" s="72">
        <v>4</v>
      </c>
      <c r="B5" s="23" t="s">
        <v>2289</v>
      </c>
      <c r="C5" s="23" t="s">
        <v>2290</v>
      </c>
      <c r="D5" s="23" t="s">
        <v>2291</v>
      </c>
      <c r="E5" s="47" t="s">
        <v>19</v>
      </c>
      <c r="F5" s="47">
        <f>VLOOKUP(N5,Revistas!$B$2:$H$64092,2,FALSE)</f>
        <v>12.484999999999999</v>
      </c>
      <c r="G5" s="47" t="str">
        <f>VLOOKUP(N5,Revistas!$B$2:$H$64092,3,FALSE)</f>
        <v>Q1</v>
      </c>
      <c r="H5" s="47" t="str">
        <f>VLOOKUP(N5,Revistas!$B$2:$H$64092,4,FALSE)</f>
        <v>ALLERGY - SCIE;</v>
      </c>
      <c r="I5" s="47" t="str">
        <f>VLOOKUP(N5,Revistas!$B$2:$H$64092,5,FALSE)</f>
        <v>25 DE 1</v>
      </c>
      <c r="J5" s="47" t="str">
        <f>VLOOKUP(N5,Revistas!$B$2:$H$64092,6,FALSE)</f>
        <v>SI</v>
      </c>
      <c r="K5" s="47" t="s">
        <v>2292</v>
      </c>
      <c r="L5" s="47" t="s">
        <v>2293</v>
      </c>
      <c r="M5" s="47">
        <v>3</v>
      </c>
      <c r="N5" s="47" t="s">
        <v>2294</v>
      </c>
      <c r="O5" s="47" t="s">
        <v>15</v>
      </c>
      <c r="P5" s="47">
        <v>2016</v>
      </c>
      <c r="Q5" s="47">
        <v>137</v>
      </c>
      <c r="R5" s="47">
        <v>3</v>
      </c>
      <c r="S5" s="47">
        <v>718</v>
      </c>
      <c r="T5" s="47">
        <v>726</v>
      </c>
    </row>
    <row r="6" spans="1:58">
      <c r="A6" s="72">
        <v>5</v>
      </c>
      <c r="B6" s="23" t="s">
        <v>7613</v>
      </c>
      <c r="C6" s="23" t="s">
        <v>7614</v>
      </c>
      <c r="D6" s="23" t="s">
        <v>1716</v>
      </c>
      <c r="E6" s="47" t="s">
        <v>19</v>
      </c>
      <c r="F6" s="47">
        <f>VLOOKUP(N6,Revistas!$B$2:$H$64092,2,FALSE)</f>
        <v>12.384</v>
      </c>
      <c r="G6" s="47" t="str">
        <f>VLOOKUP(N6,Revistas!$B$2:$H$64092,3,FALSE)</f>
        <v>Q1</v>
      </c>
      <c r="H6" s="47" t="str">
        <f>VLOOKUP(N6,Revistas!$B$2:$H$64092,4,FALSE)</f>
        <v>RHEUMATOLOGY - SCIE</v>
      </c>
      <c r="I6" s="47" t="str">
        <f>VLOOKUP(N6,Revistas!$B$2:$H$64092,5,FALSE)</f>
        <v>32/1</v>
      </c>
      <c r="J6" s="47" t="str">
        <f>VLOOKUP(N6,Revistas!$B$2:$H$64092,6,FALSE)</f>
        <v>SI</v>
      </c>
      <c r="K6" s="47" t="s">
        <v>7615</v>
      </c>
      <c r="L6" s="47" t="s">
        <v>7616</v>
      </c>
      <c r="M6" s="47">
        <v>2</v>
      </c>
      <c r="N6" s="47" t="s">
        <v>1719</v>
      </c>
      <c r="O6" s="47" t="s">
        <v>206</v>
      </c>
      <c r="P6" s="47">
        <v>2016</v>
      </c>
      <c r="Q6" s="47">
        <v>75</v>
      </c>
      <c r="R6" s="47">
        <v>5</v>
      </c>
      <c r="S6" s="47">
        <v>874</v>
      </c>
      <c r="T6" s="47">
        <v>878</v>
      </c>
      <c r="BA6" s="29"/>
      <c r="BB6" s="29"/>
      <c r="BC6" s="29"/>
      <c r="BD6" s="29"/>
      <c r="BE6" s="29"/>
    </row>
    <row r="7" spans="1:58" s="5" customFormat="1">
      <c r="A7" s="74">
        <v>6</v>
      </c>
      <c r="B7" s="66" t="s">
        <v>1559</v>
      </c>
      <c r="C7" s="66" t="s">
        <v>1560</v>
      </c>
      <c r="D7" s="66" t="s">
        <v>1486</v>
      </c>
      <c r="E7" s="67" t="s">
        <v>19</v>
      </c>
      <c r="F7" s="67">
        <f>VLOOKUP(N7,Revistas!$B$2:$H$64092,2,FALSE)</f>
        <v>9.9190000000000005</v>
      </c>
      <c r="G7" s="67" t="str">
        <f>VLOOKUP(N7,Revistas!$B$2:$H$64092,3,FALSE)</f>
        <v>Q1</v>
      </c>
      <c r="H7" s="67" t="str">
        <f>VLOOKUP(N7,Revistas!$B$2:$H$64092,4,FALSE)</f>
        <v>PHARMACOLOGY &amp; PHARMACY - SCIE;</v>
      </c>
      <c r="I7" s="67" t="str">
        <f>VLOOKUP(N7,Revistas!$B$2:$H$64092,5,FALSE)</f>
        <v>20/255</v>
      </c>
      <c r="J7" s="67" t="str">
        <f>VLOOKUP(N7,Revistas!$B$2:$H$64092,6,FALSE)</f>
        <v>SI</v>
      </c>
      <c r="K7" s="67" t="s">
        <v>1561</v>
      </c>
      <c r="L7" s="67" t="s">
        <v>1562</v>
      </c>
      <c r="M7" s="67">
        <v>1</v>
      </c>
      <c r="N7" s="67" t="s">
        <v>1489</v>
      </c>
      <c r="O7" s="67" t="s">
        <v>37</v>
      </c>
      <c r="P7" s="67">
        <v>2016</v>
      </c>
      <c r="Q7" s="67">
        <v>71</v>
      </c>
      <c r="R7" s="67">
        <v>1</v>
      </c>
      <c r="S7" s="67">
        <v>244</v>
      </c>
      <c r="T7" s="67">
        <v>250</v>
      </c>
    </row>
    <row r="8" spans="1:58" s="5" customFormat="1">
      <c r="A8" s="74">
        <v>7</v>
      </c>
      <c r="B8" s="66" t="s">
        <v>2212</v>
      </c>
      <c r="C8" s="66" t="s">
        <v>2213</v>
      </c>
      <c r="D8" s="66" t="s">
        <v>2214</v>
      </c>
      <c r="E8" s="67" t="s">
        <v>19</v>
      </c>
      <c r="F8" s="67">
        <f>VLOOKUP(N8,Revistas!$B$2:$H$64092,2,FALSE)</f>
        <v>9.202</v>
      </c>
      <c r="G8" s="67" t="str">
        <f>VLOOKUP(N8,Revistas!$B$2:$H$64092,3,FALSE)</f>
        <v>Q1</v>
      </c>
      <c r="H8" s="67" t="str">
        <f>VLOOKUP(N8,Revistas!$B$2:$H$64092,4,FALSE)</f>
        <v>BIOCHEMISTRY &amp; MOLECULAR BIOLOGY - SCIE</v>
      </c>
      <c r="I8" s="67" t="str">
        <f>VLOOKUP(N8,Revistas!$B$2:$H$64092,5,FALSE)</f>
        <v>18/289</v>
      </c>
      <c r="J8" s="67" t="str">
        <f>VLOOKUP(N8,Revistas!$B$2:$H$64092,6,FALSE)</f>
        <v>SI</v>
      </c>
      <c r="K8" s="67" t="s">
        <v>2215</v>
      </c>
      <c r="L8" s="67" t="s">
        <v>2216</v>
      </c>
      <c r="M8" s="67">
        <v>0</v>
      </c>
      <c r="N8" s="67" t="s">
        <v>2217</v>
      </c>
      <c r="O8" s="68">
        <v>37561</v>
      </c>
      <c r="P8" s="67">
        <v>2016</v>
      </c>
      <c r="Q8" s="67">
        <v>44</v>
      </c>
      <c r="R8" s="67">
        <v>19</v>
      </c>
      <c r="S8" s="67">
        <v>9315</v>
      </c>
      <c r="T8" s="67">
        <v>9330</v>
      </c>
    </row>
    <row r="9" spans="1:58" s="5" customFormat="1">
      <c r="A9" s="74">
        <v>8</v>
      </c>
      <c r="B9" s="66" t="s">
        <v>486</v>
      </c>
      <c r="C9" s="66" t="s">
        <v>487</v>
      </c>
      <c r="D9" s="66" t="s">
        <v>488</v>
      </c>
      <c r="E9" s="67" t="s">
        <v>19</v>
      </c>
      <c r="F9" s="67">
        <f>VLOOKUP(N9,Revistas!$B$2:$H$64092,2,FALSE)</f>
        <v>9.1080000000000005</v>
      </c>
      <c r="G9" s="67" t="str">
        <f>VLOOKUP(N9,Revistas!$B$2:$H$64092,3,FALSE)</f>
        <v>Q1</v>
      </c>
      <c r="H9" s="67" t="str">
        <f>VLOOKUP(N9,Revistas!$B$2:$H$64092,4,FALSE)</f>
        <v>CELL BIOLOGY - SCIE</v>
      </c>
      <c r="I9" s="67" t="str">
        <f>VLOOKUP(N9,Revistas!$B$2:$H$64092,5,FALSE)</f>
        <v>19/187</v>
      </c>
      <c r="J9" s="67" t="str">
        <f>VLOOKUP(N9,Revistas!$B$2:$H$64092,6,FALSE)</f>
        <v>NO</v>
      </c>
      <c r="K9" s="67" t="s">
        <v>489</v>
      </c>
      <c r="L9" s="67" t="s">
        <v>490</v>
      </c>
      <c r="M9" s="67">
        <v>2</v>
      </c>
      <c r="N9" s="67" t="s">
        <v>491</v>
      </c>
      <c r="O9" s="67"/>
      <c r="P9" s="67">
        <v>2016</v>
      </c>
      <c r="Q9" s="67">
        <v>12</v>
      </c>
      <c r="R9" s="67">
        <v>10</v>
      </c>
      <c r="S9" s="67">
        <v>1902</v>
      </c>
      <c r="T9" s="67">
        <v>1916</v>
      </c>
    </row>
    <row r="10" spans="1:58" s="5" customFormat="1">
      <c r="A10" s="74">
        <v>9</v>
      </c>
      <c r="B10" s="66" t="s">
        <v>941</v>
      </c>
      <c r="C10" s="66" t="s">
        <v>942</v>
      </c>
      <c r="D10" s="66" t="s">
        <v>943</v>
      </c>
      <c r="E10" s="67" t="s">
        <v>19</v>
      </c>
      <c r="F10" s="67">
        <f>VLOOKUP(N10,Revistas!$B$2:$H$64092,2,FALSE)</f>
        <v>8.9339999999999993</v>
      </c>
      <c r="G10" s="67" t="str">
        <f>VLOOKUP(N10,Revistas!$B$2:$H$64092,3,FALSE)</f>
        <v>Q1</v>
      </c>
      <c r="H10" s="67" t="str">
        <f>VLOOKUP(N10,Revistas!$B$2:$H$64092,4,FALSE)</f>
        <v>ENDOCRINOLOGY &amp; METABOLISM - SCIE</v>
      </c>
      <c r="I10" s="67" t="str">
        <f>VLOOKUP(N10,Revistas!$B$2:$H$64092,5,FALSE)</f>
        <v>7/133</v>
      </c>
      <c r="J10" s="67" t="str">
        <f>VLOOKUP(N10,Revistas!$B$2:$H$64092,6,FALSE)</f>
        <v>SI</v>
      </c>
      <c r="K10" s="67" t="s">
        <v>944</v>
      </c>
      <c r="L10" s="67" t="s">
        <v>945</v>
      </c>
      <c r="M10" s="67">
        <v>0</v>
      </c>
      <c r="N10" s="67" t="s">
        <v>946</v>
      </c>
      <c r="O10" s="67" t="s">
        <v>75</v>
      </c>
      <c r="P10" s="67">
        <v>2016</v>
      </c>
      <c r="Q10" s="67">
        <v>39</v>
      </c>
      <c r="R10" s="67">
        <v>10</v>
      </c>
      <c r="S10" s="67">
        <v>1729</v>
      </c>
      <c r="T10" s="67">
        <v>1737</v>
      </c>
    </row>
    <row r="11" spans="1:58">
      <c r="A11" s="72">
        <v>10</v>
      </c>
      <c r="B11" s="23" t="s">
        <v>3877</v>
      </c>
      <c r="C11" s="23" t="s">
        <v>3878</v>
      </c>
      <c r="D11" s="23" t="s">
        <v>3879</v>
      </c>
      <c r="E11" s="47" t="s">
        <v>19</v>
      </c>
      <c r="F11" s="47">
        <f>VLOOKUP(N11,Revistas!$B$2:$H$64092,2,FALSE)</f>
        <v>8.7379999999999995</v>
      </c>
      <c r="G11" s="47" t="str">
        <f>VLOOKUP(N11,Revistas!$B$2:$H$64092,3,FALSE)</f>
        <v>Q1</v>
      </c>
      <c r="H11" s="47" t="str">
        <f>VLOOKUP(N11,Revistas!$B$2:$H$64092,4,FALSE)</f>
        <v>ONCOLOGY - SCIE</v>
      </c>
      <c r="I11" s="47" t="str">
        <f>VLOOKUP(N11,Revistas!$B$2:$H$64092,5,FALSE)</f>
        <v>12/213</v>
      </c>
      <c r="J11" s="47" t="str">
        <f>VLOOKUP(N11,Revistas!$B$2:$H$64092,6,FALSE)</f>
        <v>SI</v>
      </c>
      <c r="K11" s="47" t="s">
        <v>3880</v>
      </c>
      <c r="L11" s="47" t="s">
        <v>3881</v>
      </c>
      <c r="M11" s="47">
        <v>1</v>
      </c>
      <c r="N11" s="47" t="s">
        <v>3882</v>
      </c>
      <c r="O11" s="47" t="s">
        <v>310</v>
      </c>
      <c r="P11" s="47">
        <v>2016</v>
      </c>
      <c r="Q11" s="47">
        <v>22</v>
      </c>
      <c r="R11" s="47">
        <v>1</v>
      </c>
      <c r="S11" s="47">
        <v>134</v>
      </c>
      <c r="T11" s="47">
        <v>145</v>
      </c>
    </row>
    <row r="12" spans="1:58" s="78" customFormat="1">
      <c r="A12" s="75">
        <v>11</v>
      </c>
      <c r="B12" s="76" t="s">
        <v>2376</v>
      </c>
      <c r="C12" s="76" t="s">
        <v>2377</v>
      </c>
      <c r="D12" s="76" t="s">
        <v>2378</v>
      </c>
      <c r="E12" s="77" t="s">
        <v>19</v>
      </c>
      <c r="F12" s="77">
        <f>VLOOKUP(N12,Revistas!$B$2:$H$64092,2,FALSE)</f>
        <v>8.4909999999999997</v>
      </c>
      <c r="G12" s="77" t="str">
        <f>VLOOKUP(N12,Revistas!$B$2:$H$64092,3,FALSE)</f>
        <v>Q1</v>
      </c>
      <c r="H12" s="77" t="str">
        <f>VLOOKUP(N12,Revistas!$B$2:$H$64092,4,FALSE)</f>
        <v>UROLOGY &amp; NEPHROLOGY - SCIE</v>
      </c>
      <c r="I12" s="77" t="str">
        <f>VLOOKUP(N12,Revistas!$B$2:$H$64092,5,FALSE)</f>
        <v>3 DE 77</v>
      </c>
      <c r="J12" s="77" t="str">
        <f>VLOOKUP(N12,Revistas!$B$2:$H$64092,6,FALSE)</f>
        <v>SI</v>
      </c>
      <c r="K12" s="77" t="s">
        <v>2379</v>
      </c>
      <c r="L12" s="77" t="s">
        <v>2380</v>
      </c>
      <c r="M12" s="77">
        <v>0</v>
      </c>
      <c r="N12" s="77" t="s">
        <v>2381</v>
      </c>
      <c r="O12" s="77" t="s">
        <v>393</v>
      </c>
      <c r="P12" s="77">
        <v>2016</v>
      </c>
      <c r="Q12" s="77">
        <v>27</v>
      </c>
      <c r="R12" s="77">
        <v>12</v>
      </c>
      <c r="S12" s="77">
        <v>3561</v>
      </c>
      <c r="T12" s="77">
        <v>3576</v>
      </c>
    </row>
    <row r="13" spans="1:58" s="2" customFormat="1">
      <c r="A13" s="72">
        <v>12</v>
      </c>
      <c r="B13" s="23" t="s">
        <v>109</v>
      </c>
      <c r="C13" s="23" t="s">
        <v>110</v>
      </c>
      <c r="D13" s="23" t="s">
        <v>111</v>
      </c>
      <c r="E13" s="47" t="s">
        <v>19</v>
      </c>
      <c r="F13" s="47">
        <f>VLOOKUP(N13,Revistas!$B$2:$H$64092,2,FALSE)</f>
        <v>8.3870000000000005</v>
      </c>
      <c r="G13" s="47" t="str">
        <f>VLOOKUP(N13,Revistas!$B$2:$H$64092,3,FALSE)</f>
        <v>Q1</v>
      </c>
      <c r="H13" s="47" t="str">
        <f>VLOOKUP(N13,Revistas!$B$2:$H$64092,4,FALSE)</f>
        <v>ENGINEERING, BIOMEDICAL - SCIE;</v>
      </c>
      <c r="I13" s="47" t="str">
        <f>VLOOKUP(N13,Revistas!$B$2:$H$64092,5,FALSE)</f>
        <v>76/2</v>
      </c>
      <c r="J13" s="47" t="str">
        <f>VLOOKUP(N13,Revistas!$B$2:$H$64092,6,FALSE)</f>
        <v>SI</v>
      </c>
      <c r="K13" s="47" t="s">
        <v>112</v>
      </c>
      <c r="L13" s="47" t="s">
        <v>113</v>
      </c>
      <c r="M13" s="47">
        <v>0</v>
      </c>
      <c r="N13" s="47" t="s">
        <v>114</v>
      </c>
      <c r="O13" s="47" t="s">
        <v>99</v>
      </c>
      <c r="P13" s="47">
        <v>2016</v>
      </c>
      <c r="Q13" s="47">
        <v>100</v>
      </c>
      <c r="R13" s="47"/>
      <c r="S13" s="47">
        <v>41</v>
      </c>
      <c r="T13" s="47">
        <v>52</v>
      </c>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9"/>
      <c r="BB13" s="29"/>
      <c r="BC13" s="29"/>
      <c r="BD13" s="29"/>
      <c r="BE13" s="29"/>
      <c r="BF13" s="29"/>
    </row>
    <row r="14" spans="1:58" s="5" customFormat="1">
      <c r="A14" s="74">
        <v>13</v>
      </c>
      <c r="B14" s="66" t="s">
        <v>3435</v>
      </c>
      <c r="C14" s="66" t="s">
        <v>3436</v>
      </c>
      <c r="D14" s="66" t="s">
        <v>3437</v>
      </c>
      <c r="E14" s="67" t="s">
        <v>19</v>
      </c>
      <c r="F14" s="67">
        <f>VLOOKUP(N14,Revistas!$B$2:$H$64092,2,FALSE)</f>
        <v>7.9320000000000004</v>
      </c>
      <c r="G14" s="67" t="str">
        <f>VLOOKUP(N14,Revistas!$B$2:$H$64092,3,FALSE)</f>
        <v>Q1</v>
      </c>
      <c r="H14" s="67" t="str">
        <f>VLOOKUP(N14,Revistas!$B$2:$H$64092,4,FALSE)</f>
        <v>ONCOLOGY - SCIE;</v>
      </c>
      <c r="I14" s="67" t="str">
        <f>VLOOKUP(N14,Revistas!$B$2:$H$64092,5,FALSE)</f>
        <v>15/213</v>
      </c>
      <c r="J14" s="67" t="str">
        <f>VLOOKUP(N14,Revistas!$B$2:$H$64092,6,FALSE)</f>
        <v>SI</v>
      </c>
      <c r="K14" s="67" t="s">
        <v>3438</v>
      </c>
      <c r="L14" s="67" t="s">
        <v>3439</v>
      </c>
      <c r="M14" s="67">
        <v>0</v>
      </c>
      <c r="N14" s="67" t="s">
        <v>3440</v>
      </c>
      <c r="O14" s="68">
        <v>39264</v>
      </c>
      <c r="P14" s="67">
        <v>2016</v>
      </c>
      <c r="Q14" s="67">
        <v>35</v>
      </c>
      <c r="R14" s="67">
        <v>27</v>
      </c>
      <c r="S14" s="67">
        <v>3485</v>
      </c>
      <c r="T14" s="67">
        <v>3494</v>
      </c>
    </row>
    <row r="15" spans="1:58" s="2" customFormat="1">
      <c r="A15" s="72">
        <v>14</v>
      </c>
      <c r="B15" s="23" t="s">
        <v>3767</v>
      </c>
      <c r="C15" s="23" t="s">
        <v>3768</v>
      </c>
      <c r="D15" s="23" t="s">
        <v>3437</v>
      </c>
      <c r="E15" s="47" t="s">
        <v>19</v>
      </c>
      <c r="F15" s="47">
        <f>VLOOKUP(N15,Revistas!$B$2:$H$64092,2,FALSE)</f>
        <v>7.9320000000000004</v>
      </c>
      <c r="G15" s="47" t="str">
        <f>VLOOKUP(N15,Revistas!$B$2:$H$64092,3,FALSE)</f>
        <v>Q1</v>
      </c>
      <c r="H15" s="47" t="str">
        <f>VLOOKUP(N15,Revistas!$B$2:$H$64092,4,FALSE)</f>
        <v>ONCOLOGY - SCIE;</v>
      </c>
      <c r="I15" s="47" t="str">
        <f>VLOOKUP(N15,Revistas!$B$2:$H$64092,5,FALSE)</f>
        <v>15/213</v>
      </c>
      <c r="J15" s="47" t="str">
        <f>VLOOKUP(N15,Revistas!$B$2:$H$64092,6,FALSE)</f>
        <v>SI</v>
      </c>
      <c r="K15" s="47" t="s">
        <v>3769</v>
      </c>
      <c r="L15" s="47" t="s">
        <v>3770</v>
      </c>
      <c r="M15" s="47">
        <v>1</v>
      </c>
      <c r="N15" s="47" t="s">
        <v>3440</v>
      </c>
      <c r="O15" s="48">
        <v>39965</v>
      </c>
      <c r="P15" s="47">
        <v>2016</v>
      </c>
      <c r="Q15" s="47">
        <v>35</v>
      </c>
      <c r="R15" s="47">
        <v>23</v>
      </c>
      <c r="S15" s="47">
        <v>2991</v>
      </c>
      <c r="T15" s="47">
        <v>3003</v>
      </c>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row>
    <row r="16" spans="1:58" s="2" customFormat="1">
      <c r="A16" s="79">
        <v>15</v>
      </c>
      <c r="B16" s="80" t="s">
        <v>2960</v>
      </c>
      <c r="C16" s="80" t="s">
        <v>2961</v>
      </c>
      <c r="D16" s="80" t="s">
        <v>2962</v>
      </c>
      <c r="E16" s="81" t="s">
        <v>19</v>
      </c>
      <c r="F16" s="81">
        <f>VLOOKUP(N16,Revistas!$B$2:$H$64092,2,FALSE)</f>
        <v>7.6440000000000001</v>
      </c>
      <c r="G16" s="81" t="str">
        <f>VLOOKUP(N16,Revistas!$B$2:$H$64092,3,FALSE)</f>
        <v>Q1</v>
      </c>
      <c r="H16" s="81" t="str">
        <f>VLOOKUP(N16,Revistas!$B$2:$H$64092,4,FALSE)</f>
        <v>ONCOLOGY - SCIE;</v>
      </c>
      <c r="I16" s="81" t="str">
        <f>VLOOKUP(N16,Revistas!$B$2:$H$64092,5,FALSE)</f>
        <v>17/213</v>
      </c>
      <c r="J16" s="81" t="str">
        <f>VLOOKUP(N16,Revistas!$B$2:$H$64092,6,FALSE)</f>
        <v>NO</v>
      </c>
      <c r="K16" s="81" t="s">
        <v>2963</v>
      </c>
      <c r="L16" s="81" t="s">
        <v>2964</v>
      </c>
      <c r="M16" s="81">
        <v>0</v>
      </c>
      <c r="N16" s="81" t="s">
        <v>2965</v>
      </c>
      <c r="O16" s="81"/>
      <c r="P16" s="81">
        <v>2016</v>
      </c>
      <c r="Q16" s="81">
        <v>5</v>
      </c>
      <c r="R16" s="81">
        <v>12</v>
      </c>
      <c r="S16" s="81"/>
      <c r="T16" s="81" t="s">
        <v>2966</v>
      </c>
    </row>
  </sheetData>
  <sortState ref="A2:BF31">
    <sortCondition descending="1" ref="F2:F31"/>
    <sortCondition ref="D2:D31"/>
    <sortCondition descending="1" ref="C2:C31"/>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sheetPr>
    <tabColor theme="6" tint="0.59999389629810485"/>
  </sheetPr>
  <dimension ref="A1:U112"/>
  <sheetViews>
    <sheetView workbookViewId="0">
      <selection sqref="A1:XFD1048576"/>
    </sheetView>
  </sheetViews>
  <sheetFormatPr baseColWidth="10" defaultColWidth="16.77734375" defaultRowHeight="14.4"/>
  <cols>
    <col min="1" max="3" width="16.77734375" style="21"/>
    <col min="4" max="19" width="16.77734375" style="40"/>
    <col min="20" max="16384" width="16.77734375" style="21"/>
  </cols>
  <sheetData>
    <row r="1" spans="1:21"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16</v>
      </c>
      <c r="B2" s="24" t="s">
        <v>17</v>
      </c>
      <c r="C2" s="24" t="s">
        <v>18</v>
      </c>
      <c r="D2" s="46" t="s">
        <v>19</v>
      </c>
      <c r="E2" s="46">
        <f>VLOOKUP(M2,Revistas!$B$2:$H$64092,2,FALSE)</f>
        <v>1.9019999999999999</v>
      </c>
      <c r="F2" s="46" t="str">
        <f>VLOOKUP(M2,Revistas!$B$2:$H$64092,3,FALSE)</f>
        <v>Q1</v>
      </c>
      <c r="G2" s="46" t="str">
        <f>VLOOKUP(M2,Revistas!$B$2:$H$64092,4,FALSE)</f>
        <v>SOCIAL SCIENCES, BIOMEDICAL - SSCI;</v>
      </c>
      <c r="H2" s="46" t="str">
        <f>VLOOKUP(M2,Revistas!$B$2:$H$64092,5,FALSE)</f>
        <v>39 DE 9</v>
      </c>
      <c r="I2" s="46" t="str">
        <f>VLOOKUP(M2,Revistas!$B$2:$H$64092,6,FALSE)</f>
        <v>NO</v>
      </c>
      <c r="J2" s="46" t="s">
        <v>20</v>
      </c>
      <c r="K2" s="46" t="s">
        <v>21</v>
      </c>
      <c r="L2" s="46">
        <v>0</v>
      </c>
      <c r="M2" s="46" t="s">
        <v>22</v>
      </c>
      <c r="N2" s="46"/>
      <c r="O2" s="46">
        <v>2016</v>
      </c>
      <c r="P2" s="46">
        <v>28</v>
      </c>
      <c r="Q2" s="46">
        <v>7</v>
      </c>
      <c r="R2" s="46">
        <v>834</v>
      </c>
      <c r="S2" s="46">
        <v>841</v>
      </c>
      <c r="U2" s="29"/>
    </row>
    <row r="3" spans="1:21">
      <c r="A3" s="23" t="s">
        <v>30</v>
      </c>
      <c r="B3" s="23" t="s">
        <v>31</v>
      </c>
      <c r="C3" s="23" t="s">
        <v>32</v>
      </c>
      <c r="D3" s="47" t="s">
        <v>19</v>
      </c>
      <c r="E3" s="47">
        <f>VLOOKUP(M3,Revistas!$B$2:$H$64092,2,FALSE)</f>
        <v>1.53</v>
      </c>
      <c r="F3" s="47" t="str">
        <f>VLOOKUP(M3,Revistas!$B$2:$H$64092,3,FALSE)</f>
        <v>Q3</v>
      </c>
      <c r="G3" s="47" t="str">
        <f>VLOOKUP(M3,Revistas!$B$2:$H$64092,4,FALSE)</f>
        <v>INFECTIOUS DISEASES - SCIE;</v>
      </c>
      <c r="H3" s="47" t="str">
        <f>VLOOKUP(M3,Revistas!$B$2:$H$64092,5,FALSE)</f>
        <v>59/83</v>
      </c>
      <c r="I3" s="47" t="str">
        <f>VLOOKUP(M3,Revistas!$B$2:$H$64092,6,FALSE)</f>
        <v>NO</v>
      </c>
      <c r="J3" s="47" t="s">
        <v>33</v>
      </c>
      <c r="K3" s="47" t="s">
        <v>34</v>
      </c>
      <c r="L3" s="47">
        <v>0</v>
      </c>
      <c r="M3" s="47" t="s">
        <v>35</v>
      </c>
      <c r="N3" s="47" t="s">
        <v>37</v>
      </c>
      <c r="O3" s="47">
        <v>2016</v>
      </c>
      <c r="P3" s="47">
        <v>34</v>
      </c>
      <c r="Q3" s="47">
        <v>1</v>
      </c>
      <c r="R3" s="47">
        <v>54</v>
      </c>
      <c r="S3" s="47">
        <v>60</v>
      </c>
    </row>
    <row r="4" spans="1:21">
      <c r="A4" s="23" t="s">
        <v>23</v>
      </c>
      <c r="B4" s="23" t="s">
        <v>24</v>
      </c>
      <c r="C4" s="23" t="s">
        <v>25</v>
      </c>
      <c r="D4" s="47" t="s">
        <v>19</v>
      </c>
      <c r="E4" s="47">
        <f>VLOOKUP(M4,Revistas!$B$2:$H$64092,2,FALSE)</f>
        <v>1.65</v>
      </c>
      <c r="F4" s="47" t="str">
        <f>VLOOKUP(M4,Revistas!$B$2:$H$64092,3,FALSE)</f>
        <v>Q3</v>
      </c>
      <c r="G4" s="47" t="str">
        <f>VLOOKUP(M4,Revistas!$B$2:$H$64092,4,FALSE)</f>
        <v>PSYCHIATRY - SCIE</v>
      </c>
      <c r="H4" s="47" t="str">
        <f>VLOOKUP(M4,Revistas!$B$2:$H$64092,5,FALSE)</f>
        <v>94/142</v>
      </c>
      <c r="I4" s="47" t="str">
        <f>VLOOKUP(M4,Revistas!$B$2:$H$64092,6,FALSE)</f>
        <v>NO</v>
      </c>
      <c r="J4" s="47" t="s">
        <v>26</v>
      </c>
      <c r="K4" s="47" t="s">
        <v>27</v>
      </c>
      <c r="L4" s="47">
        <v>0</v>
      </c>
      <c r="M4" s="47" t="s">
        <v>28</v>
      </c>
      <c r="N4" s="47" t="s">
        <v>29</v>
      </c>
      <c r="O4" s="47">
        <v>2016</v>
      </c>
      <c r="P4" s="47">
        <v>9</v>
      </c>
      <c r="Q4" s="47">
        <v>1</v>
      </c>
      <c r="R4" s="47">
        <v>22</v>
      </c>
      <c r="S4" s="47">
        <v>30</v>
      </c>
    </row>
    <row r="5" spans="1:21">
      <c r="A5" s="24" t="s">
        <v>7390</v>
      </c>
      <c r="B5" s="24" t="s">
        <v>7391</v>
      </c>
      <c r="C5" s="24" t="s">
        <v>7392</v>
      </c>
      <c r="D5" s="46" t="s">
        <v>10</v>
      </c>
      <c r="E5" s="46">
        <f>VLOOKUP(M5,Revistas!$B$2:$H$64092,2,FALSE)</f>
        <v>4.4089999999999998</v>
      </c>
      <c r="F5" s="46" t="str">
        <f>VLOOKUP(M5,Revistas!$B$2:$H$64092,3,FALSE)</f>
        <v>Q1</v>
      </c>
      <c r="G5" s="46" t="str">
        <f>VLOOKUP(M5,Revistas!$B$2:$H$64092,4,FALSE)</f>
        <v>CLINICAL NEUROLOGY - SCIE;</v>
      </c>
      <c r="H5" s="46" t="str">
        <f>VLOOKUP(M5,Revistas!$B$2:$H$64092,5,FALSE)</f>
        <v>32/193</v>
      </c>
      <c r="I5" s="46" t="str">
        <f>VLOOKUP(M5,Revistas!$B$2:$H$64092,6,FALSE)</f>
        <v>NO</v>
      </c>
      <c r="J5" s="46" t="s">
        <v>7393</v>
      </c>
      <c r="K5" s="46" t="s">
        <v>7394</v>
      </c>
      <c r="L5" s="46">
        <v>0</v>
      </c>
      <c r="M5" s="46" t="s">
        <v>7395</v>
      </c>
      <c r="N5" s="46" t="s">
        <v>75</v>
      </c>
      <c r="O5" s="46">
        <v>2016</v>
      </c>
      <c r="P5" s="46">
        <v>26</v>
      </c>
      <c r="Q5" s="46">
        <v>10</v>
      </c>
      <c r="R5" s="46">
        <v>1562</v>
      </c>
      <c r="S5" s="47">
        <v>1578</v>
      </c>
    </row>
    <row r="6" spans="1:21">
      <c r="A6" s="23" t="s">
        <v>7</v>
      </c>
      <c r="B6" s="23" t="s">
        <v>8</v>
      </c>
      <c r="C6" s="23" t="s">
        <v>9</v>
      </c>
      <c r="D6" s="47" t="s">
        <v>10</v>
      </c>
      <c r="E6" s="47">
        <f>VLOOKUP(M6,Revistas!$B$2:$H$64092,2,FALSE)</f>
        <v>1.79</v>
      </c>
      <c r="F6" s="47" t="str">
        <f>VLOOKUP(M6,Revistas!$B$2:$H$64092,3,FALSE)</f>
        <v>Q3</v>
      </c>
      <c r="G6" s="47" t="str">
        <f>VLOOKUP(M6,Revistas!$B$2:$H$64092,4,FALSE)</f>
        <v>CLINICAL NEUROLOGY - SCIE</v>
      </c>
      <c r="H6" s="47" t="str">
        <f>VLOOKUP(M6,Revistas!$B$2:$H$64092,5,FALSE)</f>
        <v>125/193</v>
      </c>
      <c r="I6" s="47" t="str">
        <f>VLOOKUP(M6,Revistas!$B$2:$H$64092,6,FALSE)</f>
        <v>NO</v>
      </c>
      <c r="J6" s="47" t="s">
        <v>11</v>
      </c>
      <c r="K6" s="47" t="s">
        <v>12</v>
      </c>
      <c r="L6" s="47">
        <v>0</v>
      </c>
      <c r="M6" s="47" t="s">
        <v>13</v>
      </c>
      <c r="N6" s="47" t="s">
        <v>15</v>
      </c>
      <c r="O6" s="47">
        <v>2016</v>
      </c>
      <c r="P6" s="47">
        <v>31</v>
      </c>
      <c r="Q6" s="47">
        <v>2</v>
      </c>
      <c r="R6" s="47">
        <v>113</v>
      </c>
      <c r="S6" s="47">
        <v>120</v>
      </c>
    </row>
    <row r="7" spans="1:21">
      <c r="D7" s="44"/>
      <c r="E7" s="44"/>
      <c r="F7" s="44"/>
      <c r="G7" s="44"/>
      <c r="H7" s="44"/>
      <c r="I7" s="44"/>
      <c r="J7" s="44"/>
      <c r="K7" s="44"/>
      <c r="L7" s="44"/>
      <c r="M7" s="44"/>
      <c r="N7" s="44"/>
      <c r="O7" s="44"/>
      <c r="P7" s="44"/>
      <c r="Q7" s="44"/>
      <c r="R7" s="44"/>
      <c r="S7" s="44"/>
    </row>
    <row r="8" spans="1:21">
      <c r="D8" s="44"/>
      <c r="E8" s="44"/>
      <c r="F8" s="44"/>
      <c r="G8" s="44"/>
      <c r="H8" s="44"/>
      <c r="I8" s="44"/>
      <c r="J8" s="44"/>
      <c r="K8" s="44"/>
      <c r="L8" s="44"/>
      <c r="M8" s="44"/>
      <c r="N8" s="44"/>
      <c r="O8" s="44"/>
      <c r="P8" s="44"/>
      <c r="Q8" s="44"/>
      <c r="R8" s="44"/>
      <c r="S8" s="44"/>
    </row>
    <row r="9" spans="1:21" hidden="1">
      <c r="D9" s="44"/>
      <c r="E9" s="44"/>
      <c r="F9" s="44"/>
      <c r="G9" s="44"/>
      <c r="H9" s="44"/>
      <c r="I9" s="44"/>
      <c r="J9" s="44"/>
      <c r="K9" s="44"/>
      <c r="L9" s="44"/>
      <c r="M9" s="44"/>
      <c r="N9" s="44"/>
      <c r="O9" s="44"/>
      <c r="P9" s="44"/>
      <c r="Q9" s="44"/>
      <c r="R9" s="44"/>
      <c r="S9" s="44"/>
    </row>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3</v>
      </c>
      <c r="C83" s="32" t="s">
        <v>19</v>
      </c>
      <c r="D83" s="36">
        <f>DSUM(A1:S78,E1,C82:C83)</f>
        <v>5.0819999999999999</v>
      </c>
      <c r="E83" s="36" t="s">
        <v>19</v>
      </c>
      <c r="F83" s="36" t="s">
        <v>4330</v>
      </c>
      <c r="G83" s="36">
        <f>DCOUNTA(A1:S78,F1,E82:F83)</f>
        <v>1</v>
      </c>
      <c r="H83" s="36" t="s">
        <v>19</v>
      </c>
      <c r="I83" s="36" t="s">
        <v>1827</v>
      </c>
      <c r="J83" s="36">
        <f>DCOUNTA(A1:S78,I1,H82:I83)</f>
        <v>0</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0</v>
      </c>
      <c r="C86" s="32" t="s">
        <v>215</v>
      </c>
      <c r="D86" s="36">
        <f>DSUM(A1:S78,E1,C85:C86)</f>
        <v>0</v>
      </c>
      <c r="E86" s="36" t="s">
        <v>215</v>
      </c>
      <c r="F86" s="36" t="s">
        <v>4330</v>
      </c>
      <c r="G86" s="36">
        <f>DCOUNTA(A1:S78,F1,E85:F86)</f>
        <v>0</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0</v>
      </c>
      <c r="C89" s="32" t="s">
        <v>458</v>
      </c>
      <c r="D89" s="36">
        <f>DSUM(A1:S78,D88,C88:C89)</f>
        <v>0</v>
      </c>
      <c r="E89" s="36" t="s">
        <v>458</v>
      </c>
      <c r="F89" s="36" t="s">
        <v>4330</v>
      </c>
      <c r="G89" s="36">
        <f>DCOUNTA(A1:S78,F1,E88:F89)</f>
        <v>0</v>
      </c>
      <c r="H89" s="36" t="s">
        <v>458</v>
      </c>
      <c r="I89" s="36" t="s">
        <v>1827</v>
      </c>
      <c r="J89" s="36">
        <f>DCOUNTA(A1:S78,I1,H88:I89)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0</v>
      </c>
      <c r="C92" s="32" t="s">
        <v>294</v>
      </c>
      <c r="D92" s="36">
        <f>DSUM(A1:S78,E1,C91:C92)</f>
        <v>0</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0</v>
      </c>
      <c r="C96" s="32" t="s">
        <v>103</v>
      </c>
      <c r="D96" s="36">
        <f>DSUM(A1:S78,E1,C95:C96)</f>
        <v>0</v>
      </c>
      <c r="E96" s="36" t="s">
        <v>103</v>
      </c>
      <c r="F96" s="36" t="s">
        <v>4330</v>
      </c>
      <c r="G96" s="36">
        <f>DCOUNTA(A1:S78,F95,E95:F96)</f>
        <v>0</v>
      </c>
      <c r="H96" s="36" t="s">
        <v>103</v>
      </c>
      <c r="I96" s="36" t="s">
        <v>1827</v>
      </c>
      <c r="J96" s="36">
        <f>DCOUNTA(A1:S78,I1,H95:I96)</f>
        <v>0</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2</v>
      </c>
      <c r="C99" s="32" t="s">
        <v>10</v>
      </c>
      <c r="D99" s="36">
        <f>DSUM(A1:S78,D98,C98:C99)</f>
        <v>6.1989999999999998</v>
      </c>
      <c r="E99" s="36" t="s">
        <v>10</v>
      </c>
      <c r="F99" s="36" t="s">
        <v>4330</v>
      </c>
      <c r="G99" s="36">
        <f>DCOUNTA(A1:S78,F1,E98:F99)</f>
        <v>1</v>
      </c>
      <c r="H99" s="36" t="s">
        <v>10</v>
      </c>
      <c r="I99" s="36" t="s">
        <v>1827</v>
      </c>
      <c r="J99" s="36">
        <f>DCOUNTA(A1:S78,I1,H98:I99)</f>
        <v>0</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hidden="1">
      <c r="D101" s="37"/>
      <c r="E101" s="37"/>
      <c r="F101" s="37"/>
      <c r="G101" s="37"/>
      <c r="H101" s="37"/>
      <c r="I101" s="37"/>
      <c r="J101" s="37"/>
      <c r="K101" s="37"/>
      <c r="L101" s="37"/>
      <c r="M101" s="37"/>
      <c r="N101" s="37"/>
      <c r="O101" s="37"/>
      <c r="P101" s="37"/>
      <c r="Q101" s="37"/>
      <c r="R101" s="37"/>
      <c r="S101" s="37"/>
    </row>
    <row r="102" spans="1:19" s="33" customFormat="1" hidden="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3</v>
      </c>
      <c r="C104" s="57" t="s">
        <v>7171</v>
      </c>
      <c r="D104" s="57">
        <f>D83</f>
        <v>5.0819999999999999</v>
      </c>
      <c r="E104" s="57">
        <f>G83</f>
        <v>1</v>
      </c>
      <c r="F104" s="57">
        <f>J83</f>
        <v>0</v>
      </c>
      <c r="G104" s="37"/>
      <c r="H104" s="37"/>
      <c r="I104" s="37"/>
      <c r="J104" s="37"/>
      <c r="K104" s="37"/>
      <c r="L104" s="37"/>
      <c r="M104" s="37"/>
      <c r="N104" s="37"/>
      <c r="O104" s="37"/>
      <c r="P104" s="37"/>
      <c r="Q104" s="37"/>
      <c r="R104" s="37"/>
      <c r="S104" s="37"/>
    </row>
    <row r="105" spans="1:19" s="33" customFormat="1" ht="16.8">
      <c r="B105" s="57">
        <f>B86</f>
        <v>0</v>
      </c>
      <c r="C105" s="57" t="s">
        <v>7172</v>
      </c>
      <c r="D105" s="57">
        <f>D86</f>
        <v>0</v>
      </c>
      <c r="E105" s="57">
        <f>G86</f>
        <v>0</v>
      </c>
      <c r="F105" s="57">
        <f>J86</f>
        <v>0</v>
      </c>
      <c r="G105" s="37"/>
      <c r="H105" s="37"/>
      <c r="I105" s="37"/>
      <c r="J105" s="37"/>
      <c r="K105" s="37"/>
      <c r="L105" s="37"/>
      <c r="M105" s="37"/>
      <c r="N105" s="37"/>
      <c r="O105" s="37"/>
      <c r="P105" s="37"/>
      <c r="Q105" s="37"/>
      <c r="R105" s="37"/>
      <c r="S105" s="37"/>
    </row>
    <row r="106" spans="1:19" s="33" customFormat="1" ht="16.8">
      <c r="B106" s="58">
        <f>B89</f>
        <v>0</v>
      </c>
      <c r="C106" s="58" t="s">
        <v>7173</v>
      </c>
      <c r="D106" s="58">
        <f>D89</f>
        <v>0</v>
      </c>
      <c r="E106" s="58">
        <f>G89</f>
        <v>0</v>
      </c>
      <c r="F106" s="58">
        <f>J89</f>
        <v>0</v>
      </c>
      <c r="G106" s="37"/>
      <c r="H106" s="37"/>
      <c r="I106" s="37"/>
      <c r="J106" s="37"/>
      <c r="K106" s="37"/>
      <c r="L106" s="37"/>
      <c r="M106" s="37"/>
      <c r="N106" s="37"/>
      <c r="O106" s="37"/>
      <c r="P106" s="37"/>
      <c r="Q106" s="37"/>
      <c r="R106" s="37"/>
      <c r="S106" s="37"/>
    </row>
    <row r="107" spans="1:19" s="33" customFormat="1" ht="16.8">
      <c r="B107" s="58">
        <f>B92</f>
        <v>0</v>
      </c>
      <c r="C107" s="58" t="s">
        <v>7174</v>
      </c>
      <c r="D107" s="58">
        <f>D92</f>
        <v>0</v>
      </c>
      <c r="E107" s="58">
        <f>G92</f>
        <v>0</v>
      </c>
      <c r="F107" s="58">
        <f>J92</f>
        <v>0</v>
      </c>
      <c r="G107" s="37"/>
      <c r="H107" s="37"/>
      <c r="I107" s="37"/>
      <c r="J107" s="37"/>
      <c r="K107" s="37"/>
      <c r="L107" s="37"/>
      <c r="M107" s="37"/>
      <c r="N107" s="37"/>
      <c r="O107" s="37"/>
      <c r="P107" s="37"/>
      <c r="Q107" s="37"/>
      <c r="R107" s="37"/>
      <c r="S107" s="37"/>
    </row>
    <row r="108" spans="1:19" s="33" customFormat="1" ht="16.8">
      <c r="B108" s="57">
        <f>B96</f>
        <v>0</v>
      </c>
      <c r="C108" s="57" t="s">
        <v>103</v>
      </c>
      <c r="D108" s="57">
        <f>D96</f>
        <v>0</v>
      </c>
      <c r="E108" s="57">
        <f>G96</f>
        <v>0</v>
      </c>
      <c r="F108" s="57">
        <f>J96</f>
        <v>0</v>
      </c>
      <c r="G108" s="37"/>
      <c r="H108" s="37"/>
      <c r="I108" s="37"/>
      <c r="J108" s="37"/>
      <c r="K108" s="37"/>
      <c r="L108" s="37"/>
      <c r="M108" s="37"/>
      <c r="N108" s="37"/>
      <c r="O108" s="37"/>
      <c r="P108" s="37"/>
      <c r="Q108" s="37"/>
      <c r="R108" s="37"/>
      <c r="S108" s="37"/>
    </row>
    <row r="109" spans="1:19" s="33" customFormat="1" ht="16.8">
      <c r="B109" s="57">
        <f>B99</f>
        <v>2</v>
      </c>
      <c r="C109" s="58" t="s">
        <v>7175</v>
      </c>
      <c r="D109" s="57">
        <f>D99</f>
        <v>6.1989999999999998</v>
      </c>
      <c r="E109" s="57">
        <f>G99</f>
        <v>1</v>
      </c>
      <c r="F109" s="57">
        <f>J99</f>
        <v>0</v>
      </c>
      <c r="G109" s="37"/>
      <c r="H109" s="37"/>
      <c r="I109" s="37"/>
      <c r="J109" s="37"/>
      <c r="K109" s="37"/>
      <c r="L109" s="37"/>
      <c r="M109" s="37"/>
      <c r="N109" s="37"/>
      <c r="O109" s="37"/>
      <c r="P109" s="37"/>
      <c r="Q109" s="37"/>
      <c r="R109" s="37"/>
      <c r="S109" s="37"/>
    </row>
    <row r="110" spans="1:19" s="33" customFormat="1" ht="16.8">
      <c r="B110" s="34"/>
      <c r="C110" s="59" t="s">
        <v>7176</v>
      </c>
      <c r="D110" s="62">
        <f>D104</f>
        <v>5.0819999999999999</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11.280999999999999</v>
      </c>
      <c r="E111" s="39"/>
      <c r="F111" s="39"/>
      <c r="G111" s="37"/>
      <c r="H111" s="37"/>
      <c r="I111" s="37"/>
      <c r="J111" s="37"/>
      <c r="K111" s="37"/>
      <c r="L111" s="37"/>
      <c r="M111" s="37"/>
      <c r="N111" s="37"/>
      <c r="O111" s="37"/>
      <c r="P111" s="37"/>
      <c r="Q111" s="37"/>
      <c r="R111" s="37"/>
      <c r="S111" s="37"/>
    </row>
    <row r="112" spans="1:19" s="33" customFormat="1">
      <c r="D112" s="37"/>
      <c r="E112" s="37"/>
      <c r="F112" s="37"/>
      <c r="G112" s="37"/>
      <c r="H112" s="37"/>
      <c r="I112" s="37"/>
      <c r="J112" s="37"/>
      <c r="K112" s="37"/>
      <c r="L112" s="37"/>
      <c r="M112" s="37"/>
      <c r="N112" s="37"/>
      <c r="O112" s="37"/>
      <c r="P112" s="37"/>
      <c r="Q112" s="37"/>
      <c r="R112" s="37"/>
      <c r="S112" s="37"/>
    </row>
  </sheetData>
  <sortState ref="A2:T5">
    <sortCondition ref="B2:B5"/>
    <sortCondition ref="A2:A5"/>
  </sortState>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6" tint="0.39997558519241921"/>
  </sheetPr>
  <dimension ref="A1:AV112"/>
  <sheetViews>
    <sheetView workbookViewId="0">
      <selection sqref="A1:XFD1048576"/>
    </sheetView>
  </sheetViews>
  <sheetFormatPr baseColWidth="10" defaultColWidth="16.6640625" defaultRowHeight="14.4"/>
  <cols>
    <col min="1" max="3" width="16.6640625" style="21"/>
    <col min="4" max="19" width="16.6640625" style="40"/>
    <col min="20" max="16384" width="16.6640625" style="21"/>
  </cols>
  <sheetData>
    <row r="1" spans="1:48"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8">
      <c r="A2" s="24" t="s">
        <v>196</v>
      </c>
      <c r="B2" s="24" t="s">
        <v>197</v>
      </c>
      <c r="C2" s="24" t="s">
        <v>198</v>
      </c>
      <c r="D2" s="46" t="s">
        <v>19</v>
      </c>
      <c r="E2" s="46">
        <f>VLOOKUP(M2,Revistas!$B$2:$H$64092,2,FALSE)</f>
        <v>1.171</v>
      </c>
      <c r="F2" s="46" t="str">
        <f>VLOOKUP(M2,Revistas!$B$2:$H$64092,3,FALSE)</f>
        <v>Q3</v>
      </c>
      <c r="G2" s="46" t="str">
        <f>VLOOKUP(M2,Revistas!$B$2:$H$64092,4,FALSE)</f>
        <v>OTORHINOLARYNGOLOGY - SCIE</v>
      </c>
      <c r="H2" s="46" t="str">
        <f>VLOOKUP(M2,Revistas!$B$2:$H$64092,5,FALSE)</f>
        <v>24/43</v>
      </c>
      <c r="I2" s="46" t="str">
        <f>VLOOKUP(M2,Revistas!$B$2:$H$64092,6,FALSE)</f>
        <v>NO</v>
      </c>
      <c r="J2" s="46" t="s">
        <v>199</v>
      </c>
      <c r="K2" s="46" t="s">
        <v>200</v>
      </c>
      <c r="L2" s="46">
        <v>0</v>
      </c>
      <c r="M2" s="46" t="s">
        <v>201</v>
      </c>
      <c r="N2" s="46" t="s">
        <v>189</v>
      </c>
      <c r="O2" s="46">
        <v>2016</v>
      </c>
      <c r="P2" s="46">
        <v>125</v>
      </c>
      <c r="Q2" s="46">
        <v>6</v>
      </c>
      <c r="R2" s="46">
        <v>495</v>
      </c>
      <c r="S2" s="46">
        <v>500</v>
      </c>
      <c r="U2" s="29"/>
    </row>
    <row r="3" spans="1:48">
      <c r="A3" s="23" t="s">
        <v>190</v>
      </c>
      <c r="B3" s="23" t="s">
        <v>191</v>
      </c>
      <c r="C3" s="23" t="s">
        <v>192</v>
      </c>
      <c r="D3" s="47" t="s">
        <v>19</v>
      </c>
      <c r="E3" s="47">
        <f>VLOOKUP(M3,Revistas!$B$2:$H$64092,2,FALSE)</f>
        <v>2.0139999999999998</v>
      </c>
      <c r="F3" s="47" t="str">
        <f>VLOOKUP(M3,Revistas!$B$2:$H$64092,3,FALSE)</f>
        <v>Q2</v>
      </c>
      <c r="G3" s="47" t="str">
        <f>VLOOKUP(M3,Revistas!$B$2:$H$64092,4,FALSE)</f>
        <v>PSYCHOLOGY - SCIE</v>
      </c>
      <c r="H3" s="47" t="str">
        <f>VLOOKUP(M3,Revistas!$B$2:$H$64092,5,FALSE)</f>
        <v>37/76</v>
      </c>
      <c r="I3" s="47" t="str">
        <f>VLOOKUP(M3,Revistas!$B$2:$H$64092,6,FALSE)</f>
        <v>NO</v>
      </c>
      <c r="J3" s="47" t="s">
        <v>193</v>
      </c>
      <c r="K3" s="47" t="s">
        <v>194</v>
      </c>
      <c r="L3" s="47">
        <v>0</v>
      </c>
      <c r="M3" s="47" t="s">
        <v>195</v>
      </c>
      <c r="N3" s="47" t="s">
        <v>189</v>
      </c>
      <c r="O3" s="47">
        <v>2016</v>
      </c>
      <c r="P3" s="47">
        <v>31</v>
      </c>
      <c r="Q3" s="47">
        <v>4</v>
      </c>
      <c r="R3" s="47">
        <v>378</v>
      </c>
      <c r="S3" s="44">
        <v>388</v>
      </c>
    </row>
    <row r="4" spans="1:48">
      <c r="A4" s="23" t="s">
        <v>109</v>
      </c>
      <c r="B4" s="23" t="s">
        <v>110</v>
      </c>
      <c r="C4" s="23" t="s">
        <v>111</v>
      </c>
      <c r="D4" s="47" t="s">
        <v>19</v>
      </c>
      <c r="E4" s="47">
        <f>VLOOKUP(M4,Revistas!$B$2:$H$64092,2,FALSE)</f>
        <v>8.3870000000000005</v>
      </c>
      <c r="F4" s="47" t="str">
        <f>VLOOKUP(M4,Revistas!$B$2:$H$64092,3,FALSE)</f>
        <v>Q1</v>
      </c>
      <c r="G4" s="47" t="str">
        <f>VLOOKUP(M4,Revistas!$B$2:$H$64092,4,FALSE)</f>
        <v>ENGINEERING, BIOMEDICAL - SCIE;</v>
      </c>
      <c r="H4" s="47" t="str">
        <f>VLOOKUP(M4,Revistas!$B$2:$H$64092,5,FALSE)</f>
        <v>76/2</v>
      </c>
      <c r="I4" s="47" t="str">
        <f>VLOOKUP(M4,Revistas!$B$2:$H$64092,6,FALSE)</f>
        <v>SI</v>
      </c>
      <c r="J4" s="47" t="s">
        <v>112</v>
      </c>
      <c r="K4" s="47" t="s">
        <v>113</v>
      </c>
      <c r="L4" s="47">
        <v>0</v>
      </c>
      <c r="M4" s="47" t="s">
        <v>114</v>
      </c>
      <c r="N4" s="47" t="s">
        <v>99</v>
      </c>
      <c r="O4" s="47">
        <v>2016</v>
      </c>
      <c r="P4" s="47">
        <v>100</v>
      </c>
      <c r="Q4" s="47"/>
      <c r="R4" s="47">
        <v>41</v>
      </c>
      <c r="S4" s="47">
        <v>52</v>
      </c>
    </row>
    <row r="5" spans="1:48">
      <c r="A5" s="23" t="s">
        <v>304</v>
      </c>
      <c r="B5" s="23" t="s">
        <v>305</v>
      </c>
      <c r="C5" s="23" t="s">
        <v>306</v>
      </c>
      <c r="D5" s="47" t="s">
        <v>19</v>
      </c>
      <c r="E5" s="47">
        <f>VLOOKUP(M5,Revistas!$B$2:$H$64092,2,FALSE)</f>
        <v>10.103</v>
      </c>
      <c r="F5" s="47" t="str">
        <f>VLOOKUP(M5,Revistas!$B$2:$H$64092,3,FALSE)</f>
        <v>Q1</v>
      </c>
      <c r="G5" s="47" t="str">
        <f>VLOOKUP(M5,Revistas!$B$2:$H$64092,4,FALSE)</f>
        <v>NEUROSCIENCES - SCIE;</v>
      </c>
      <c r="H5" s="47" t="str">
        <f>VLOOKUP(M5,Revistas!$B$2:$H$64092,5,FALSE)</f>
        <v>12/256</v>
      </c>
      <c r="I5" s="47" t="str">
        <f>VLOOKUP(M5,Revistas!$B$2:$H$64092,6,FALSE)</f>
        <v>SI</v>
      </c>
      <c r="J5" s="47" t="s">
        <v>307</v>
      </c>
      <c r="K5" s="47" t="s">
        <v>308</v>
      </c>
      <c r="L5" s="47">
        <v>5</v>
      </c>
      <c r="M5" s="47" t="s">
        <v>309</v>
      </c>
      <c r="N5" s="47" t="s">
        <v>310</v>
      </c>
      <c r="O5" s="47">
        <v>2016</v>
      </c>
      <c r="P5" s="47">
        <v>139</v>
      </c>
      <c r="Q5" s="47"/>
      <c r="R5" s="47">
        <v>62</v>
      </c>
      <c r="S5" s="47">
        <v>72</v>
      </c>
    </row>
    <row r="6" spans="1:48">
      <c r="A6" s="23" t="s">
        <v>86</v>
      </c>
      <c r="B6" s="23" t="s">
        <v>87</v>
      </c>
      <c r="C6" s="23" t="s">
        <v>88</v>
      </c>
      <c r="D6" s="47" t="s">
        <v>19</v>
      </c>
      <c r="E6" s="47">
        <f>VLOOKUP(M6,Revistas!$B$2:$H$64092,2,FALSE)</f>
        <v>0.89800000000000002</v>
      </c>
      <c r="F6" s="47" t="str">
        <f>VLOOKUP(M6,Revistas!$B$2:$H$64092,3,FALSE)</f>
        <v>Q3</v>
      </c>
      <c r="G6" s="47" t="str">
        <f>VLOOKUP(M6,Revistas!$B$2:$H$64092,4,FALSE)</f>
        <v>ORTHOPEDICS - SCIE;</v>
      </c>
      <c r="H6" s="47" t="str">
        <f>VLOOKUP(M6,Revistas!$B$2:$H$64092,5,FALSE)</f>
        <v>54/74</v>
      </c>
      <c r="I6" s="47" t="str">
        <f>VLOOKUP(M6,Revistas!$B$2:$H$64092,6,FALSE)</f>
        <v>NO</v>
      </c>
      <c r="J6" s="47" t="s">
        <v>89</v>
      </c>
      <c r="K6" s="47" t="s">
        <v>90</v>
      </c>
      <c r="L6" s="47">
        <v>0</v>
      </c>
      <c r="M6" s="47" t="s">
        <v>91</v>
      </c>
      <c r="N6" s="47" t="s">
        <v>92</v>
      </c>
      <c r="O6" s="47">
        <v>2016</v>
      </c>
      <c r="P6" s="47">
        <v>20</v>
      </c>
      <c r="Q6" s="47">
        <v>5</v>
      </c>
      <c r="R6" s="47">
        <v>422</v>
      </c>
      <c r="S6" s="47">
        <v>431</v>
      </c>
    </row>
    <row r="7" spans="1:48">
      <c r="A7" s="23" t="s">
        <v>183</v>
      </c>
      <c r="B7" s="23" t="s">
        <v>184</v>
      </c>
      <c r="C7" s="23" t="s">
        <v>185</v>
      </c>
      <c r="D7" s="47" t="s">
        <v>19</v>
      </c>
      <c r="E7" s="47">
        <f>VLOOKUP(M7,Revistas!$B$2:$H$64092,2,FALSE)</f>
        <v>4.3170000000000002</v>
      </c>
      <c r="F7" s="47" t="str">
        <f>VLOOKUP(M7,Revistas!$B$2:$H$64092,3,FALSE)</f>
        <v>Q1</v>
      </c>
      <c r="G7" s="47" t="str">
        <f>VLOOKUP(M7,Revistas!$B$2:$H$64092,4,FALSE)</f>
        <v>DERMATOLOGY - SCIE</v>
      </c>
      <c r="H7" s="47" t="str">
        <f>VLOOKUP(M7,Revistas!$B$2:$H$64092,5,FALSE)</f>
        <v>61/5</v>
      </c>
      <c r="I7" s="47" t="str">
        <f>VLOOKUP(M7,Revistas!$B$2:$H$64092,6,FALSE)</f>
        <v>SI</v>
      </c>
      <c r="J7" s="47" t="s">
        <v>186</v>
      </c>
      <c r="K7" s="47" t="s">
        <v>187</v>
      </c>
      <c r="L7" s="47">
        <v>0</v>
      </c>
      <c r="M7" s="47" t="s">
        <v>188</v>
      </c>
      <c r="N7" s="47" t="s">
        <v>189</v>
      </c>
      <c r="O7" s="47">
        <v>2016</v>
      </c>
      <c r="P7" s="47">
        <v>174</v>
      </c>
      <c r="Q7" s="47">
        <v>6</v>
      </c>
      <c r="R7" s="47">
        <v>1370</v>
      </c>
      <c r="S7" s="47">
        <v>1374</v>
      </c>
    </row>
    <row r="8" spans="1:48">
      <c r="A8" s="23" t="s">
        <v>166</v>
      </c>
      <c r="B8" s="23" t="s">
        <v>167</v>
      </c>
      <c r="C8" s="23" t="s">
        <v>168</v>
      </c>
      <c r="D8" s="47" t="s">
        <v>19</v>
      </c>
      <c r="E8" s="47">
        <f>VLOOKUP(M8,Revistas!$B$2:$H$64092,2,FALSE)</f>
        <v>5.694</v>
      </c>
      <c r="F8" s="47" t="str">
        <f>VLOOKUP(M8,Revistas!$B$2:$H$64092,3,FALSE)</f>
        <v>Q1</v>
      </c>
      <c r="G8" s="47" t="str">
        <f>VLOOKUP(M8,Revistas!$B$2:$H$64092,4,FALSE)</f>
        <v>CELL BIOLOGY - SCIE;</v>
      </c>
      <c r="H8" s="47" t="str">
        <f>VLOOKUP(M8,Revistas!$B$2:$H$64092,5,FALSE)</f>
        <v>37/187</v>
      </c>
      <c r="I8" s="47" t="str">
        <f>VLOOKUP(M8,Revistas!$B$2:$H$64092,6,FALSE)</f>
        <v>NO</v>
      </c>
      <c r="J8" s="47" t="s">
        <v>169</v>
      </c>
      <c r="K8" s="47" t="s">
        <v>170</v>
      </c>
      <c r="L8" s="47">
        <v>2</v>
      </c>
      <c r="M8" s="47" t="s">
        <v>171</v>
      </c>
      <c r="N8" s="47" t="s">
        <v>153</v>
      </c>
      <c r="O8" s="47">
        <v>2016</v>
      </c>
      <c r="P8" s="47">
        <v>73</v>
      </c>
      <c r="Q8" s="47">
        <v>13</v>
      </c>
      <c r="R8" s="47">
        <v>2583</v>
      </c>
      <c r="S8" s="47">
        <v>2599</v>
      </c>
    </row>
    <row r="9" spans="1:48">
      <c r="A9" s="23" t="s">
        <v>285</v>
      </c>
      <c r="B9" s="23" t="s">
        <v>286</v>
      </c>
      <c r="C9" s="23" t="s">
        <v>287</v>
      </c>
      <c r="D9" s="47" t="s">
        <v>19</v>
      </c>
      <c r="E9" s="47">
        <f>VLOOKUP(M9,Revistas!$B$2:$H$64092,2,FALSE)</f>
        <v>3.359</v>
      </c>
      <c r="F9" s="47" t="str">
        <f>VLOOKUP(M9,Revistas!$B$2:$H$64092,3,FALSE)</f>
        <v>Q1</v>
      </c>
      <c r="G9" s="47" t="str">
        <f>VLOOKUP(M9,Revistas!$B$2:$H$64092,4,FALSE)</f>
        <v>PERIPHERAL VASCULAR DISEASE - SCIE;</v>
      </c>
      <c r="H9" s="47" t="str">
        <f>VLOOKUP(M9,Revistas!$B$2:$H$64092,5,FALSE)</f>
        <v>15/63</v>
      </c>
      <c r="I9" s="47" t="str">
        <f>VLOOKUP(M9,Revistas!$B$2:$H$64092,6,FALSE)</f>
        <v>NO</v>
      </c>
      <c r="J9" s="47" t="s">
        <v>288</v>
      </c>
      <c r="K9" s="47" t="s">
        <v>289</v>
      </c>
      <c r="L9" s="47">
        <v>1</v>
      </c>
      <c r="M9" s="47" t="s">
        <v>290</v>
      </c>
      <c r="N9" s="47"/>
      <c r="O9" s="47">
        <v>2016</v>
      </c>
      <c r="P9" s="47">
        <v>41</v>
      </c>
      <c r="Q9" s="47" t="s">
        <v>7185</v>
      </c>
      <c r="R9" s="47">
        <v>313</v>
      </c>
      <c r="S9" s="47">
        <v>321</v>
      </c>
    </row>
    <row r="10" spans="1:48">
      <c r="A10" s="23" t="s">
        <v>147</v>
      </c>
      <c r="B10" s="23" t="s">
        <v>148</v>
      </c>
      <c r="C10" s="23" t="s">
        <v>149</v>
      </c>
      <c r="D10" s="47" t="s">
        <v>19</v>
      </c>
      <c r="E10" s="47">
        <f>VLOOKUP(M10,Revistas!$B$2:$H$64092,2,FALSE)</f>
        <v>2.077</v>
      </c>
      <c r="F10" s="47" t="str">
        <f>VLOOKUP(M10,Revistas!$B$2:$H$64092,3,FALSE)</f>
        <v>Q2</v>
      </c>
      <c r="G10" s="47" t="str">
        <f>VLOOKUP(M10,Revistas!$B$2:$H$64092,4,FALSE)</f>
        <v>ENERGY &amp; FUELS - SCIE</v>
      </c>
      <c r="H10" s="47" t="str">
        <f>VLOOKUP(M10,Revistas!$B$2:$H$64092,5,FALSE)</f>
        <v>43/88</v>
      </c>
      <c r="I10" s="47" t="str">
        <f>VLOOKUP(M10,Revistas!$B$2:$H$64092,6,FALSE)</f>
        <v>NO</v>
      </c>
      <c r="J10" s="47" t="s">
        <v>150</v>
      </c>
      <c r="K10" s="47" t="s">
        <v>151</v>
      </c>
      <c r="L10" s="47">
        <v>0</v>
      </c>
      <c r="M10" s="47" t="s">
        <v>152</v>
      </c>
      <c r="N10" s="47" t="s">
        <v>153</v>
      </c>
      <c r="O10" s="47">
        <v>2016</v>
      </c>
      <c r="P10" s="47">
        <v>9</v>
      </c>
      <c r="Q10" s="47">
        <v>7</v>
      </c>
      <c r="R10" s="47"/>
      <c r="S10" s="47">
        <v>515</v>
      </c>
    </row>
    <row r="11" spans="1:48">
      <c r="A11" s="23" t="s">
        <v>140</v>
      </c>
      <c r="B11" s="23" t="s">
        <v>141</v>
      </c>
      <c r="C11" s="23" t="s">
        <v>142</v>
      </c>
      <c r="D11" s="47" t="s">
        <v>19</v>
      </c>
      <c r="E11" s="47" t="str">
        <f>VLOOKUP(M11,Revistas!$B$2:$H$64092,2,FALSE)</f>
        <v>NO TIENE</v>
      </c>
      <c r="F11" s="47" t="str">
        <f>VLOOKUP(M11,Revistas!$B$2:$H$64092,3,FALSE)</f>
        <v>NO TIENE</v>
      </c>
      <c r="G11" s="47" t="str">
        <f>VLOOKUP(M11,Revistas!$B$2:$H$64092,4,FALSE)</f>
        <v>NO TIENE</v>
      </c>
      <c r="H11" s="47" t="str">
        <f>VLOOKUP(M11,Revistas!$B$2:$H$64092,5,FALSE)</f>
        <v>NO TIENE</v>
      </c>
      <c r="I11" s="47" t="str">
        <f>VLOOKUP(M11,Revistas!$B$2:$H$64092,6,FALSE)</f>
        <v>NO</v>
      </c>
      <c r="J11" s="47" t="s">
        <v>143</v>
      </c>
      <c r="K11" s="47" t="s">
        <v>144</v>
      </c>
      <c r="L11" s="47">
        <v>0</v>
      </c>
      <c r="M11" s="47" t="s">
        <v>145</v>
      </c>
      <c r="N11" s="47" t="s">
        <v>146</v>
      </c>
      <c r="O11" s="47">
        <v>2016</v>
      </c>
      <c r="P11" s="47">
        <v>26</v>
      </c>
      <c r="Q11" s="47">
        <v>4</v>
      </c>
      <c r="R11" s="47">
        <v>227</v>
      </c>
      <c r="S11" s="47">
        <v>233</v>
      </c>
    </row>
    <row r="12" spans="1:48">
      <c r="A12" s="23" t="s">
        <v>241</v>
      </c>
      <c r="B12" s="23" t="s">
        <v>242</v>
      </c>
      <c r="C12" s="23" t="s">
        <v>243</v>
      </c>
      <c r="D12" s="47" t="s">
        <v>19</v>
      </c>
      <c r="E12" s="47">
        <f>VLOOKUP(M12,Revistas!$B$2:$H$64092,2,FALSE)</f>
        <v>2.4910000000000001</v>
      </c>
      <c r="F12" s="47" t="str">
        <f>VLOOKUP(M12,Revistas!$B$2:$H$64092,3,FALSE)</f>
        <v>Q1</v>
      </c>
      <c r="G12" s="47" t="str">
        <f>VLOOKUP(M12,Revistas!$B$2:$H$64092,4,FALSE)</f>
        <v>NURSING - SCIE;</v>
      </c>
      <c r="H12" s="47" t="str">
        <f>VLOOKUP(M12,Revistas!$B$2:$H$64092,5,FALSE)</f>
        <v>3/116</v>
      </c>
      <c r="I12" s="47" t="str">
        <f>VLOOKUP(M12,Revistas!$B$2:$H$64092,6,FALSE)</f>
        <v>SI</v>
      </c>
      <c r="J12" s="47" t="s">
        <v>244</v>
      </c>
      <c r="K12" s="47" t="s">
        <v>245</v>
      </c>
      <c r="L12" s="47">
        <v>0</v>
      </c>
      <c r="M12" s="47" t="s">
        <v>246</v>
      </c>
      <c r="N12" s="47" t="s">
        <v>240</v>
      </c>
      <c r="O12" s="47">
        <v>2016</v>
      </c>
      <c r="P12" s="47">
        <v>15</v>
      </c>
      <c r="Q12" s="47">
        <v>1</v>
      </c>
      <c r="R12" s="47">
        <v>64</v>
      </c>
      <c r="S12" s="47">
        <v>71</v>
      </c>
    </row>
    <row r="13" spans="1:48">
      <c r="A13" s="23" t="s">
        <v>247</v>
      </c>
      <c r="B13" s="23" t="s">
        <v>248</v>
      </c>
      <c r="C13" s="23" t="s">
        <v>249</v>
      </c>
      <c r="D13" s="47" t="s">
        <v>19</v>
      </c>
      <c r="E13" s="47">
        <f>VLOOKUP(M13,Revistas!$B$2:$H$64092,2,FALSE)</f>
        <v>3.956</v>
      </c>
      <c r="F13" s="47" t="str">
        <f>VLOOKUP(M13,Revistas!$B$2:$H$64092,3,FALSE)</f>
        <v>Q1</v>
      </c>
      <c r="G13" s="47" t="str">
        <f>VLOOKUP(M13,Revistas!$B$2:$H$64092,4,FALSE)</f>
        <v>CLINICAL NEUROLOGY - SCIE;</v>
      </c>
      <c r="H13" s="47" t="str">
        <f>VLOOKUP(M13,Revistas!$B$2:$H$64092,5,FALSE)</f>
        <v>38/197</v>
      </c>
      <c r="I13" s="47" t="str">
        <f>VLOOKUP(M13,Revistas!$B$2:$H$64092,6,FALSE)</f>
        <v>NO</v>
      </c>
      <c r="J13" s="47" t="s">
        <v>250</v>
      </c>
      <c r="K13" s="47" t="s">
        <v>205</v>
      </c>
      <c r="L13" s="47">
        <v>3</v>
      </c>
      <c r="M13" s="47" t="s">
        <v>251</v>
      </c>
      <c r="N13" s="47" t="s">
        <v>240</v>
      </c>
      <c r="O13" s="47">
        <v>2016</v>
      </c>
      <c r="P13" s="47">
        <v>23</v>
      </c>
      <c r="Q13" s="47">
        <v>2</v>
      </c>
      <c r="R13" s="47">
        <v>297</v>
      </c>
      <c r="S13" s="47">
        <v>303</v>
      </c>
    </row>
    <row r="14" spans="1:48">
      <c r="A14" s="23" t="s">
        <v>334</v>
      </c>
      <c r="B14" s="23" t="s">
        <v>333</v>
      </c>
      <c r="C14" s="23" t="s">
        <v>335</v>
      </c>
      <c r="D14" s="47" t="s">
        <v>19</v>
      </c>
      <c r="E14" s="47" t="str">
        <f>VLOOKUP(M14,Revistas!$B$2:$H$64092,2,FALSE)</f>
        <v>NO TIENE</v>
      </c>
      <c r="F14" s="47" t="str">
        <f>VLOOKUP(M14,Revistas!$B$2:$H$64092,3,FALSE)</f>
        <v>NO TIENE</v>
      </c>
      <c r="G14" s="47" t="str">
        <f>VLOOKUP(M14,Revistas!$B$2:$H$64092,4,FALSE)</f>
        <v>NO TIENE</v>
      </c>
      <c r="H14" s="47" t="str">
        <f>VLOOKUP(M14,Revistas!$B$2:$H$64092,5,FALSE)</f>
        <v>NO TIENE</v>
      </c>
      <c r="I14" s="47" t="str">
        <f>VLOOKUP(M14,Revistas!$B$2:$H$64092,6,FALSE)</f>
        <v>NO</v>
      </c>
      <c r="J14" s="47" t="s">
        <v>337</v>
      </c>
      <c r="K14" s="47"/>
      <c r="L14" s="47" t="s">
        <v>361</v>
      </c>
      <c r="M14" s="47" t="s">
        <v>338</v>
      </c>
      <c r="N14" s="47">
        <v>2016</v>
      </c>
      <c r="O14" s="47">
        <v>2016</v>
      </c>
      <c r="P14" s="47">
        <v>40</v>
      </c>
      <c r="Q14" s="47">
        <v>5</v>
      </c>
      <c r="R14" s="47" t="s">
        <v>336</v>
      </c>
      <c r="S14" s="47"/>
      <c r="AV14" s="22"/>
    </row>
    <row r="15" spans="1:48">
      <c r="A15" s="23" t="s">
        <v>57</v>
      </c>
      <c r="B15" s="23" t="s">
        <v>58</v>
      </c>
      <c r="C15" s="23" t="s">
        <v>59</v>
      </c>
      <c r="D15" s="47" t="s">
        <v>19</v>
      </c>
      <c r="E15" s="47">
        <f>VLOOKUP(M15,Revistas!$B$2:$H$64092,2,FALSE)</f>
        <v>5.1539999999999999</v>
      </c>
      <c r="F15" s="47" t="str">
        <f>VLOOKUP(M15,Revistas!$B$2:$H$64092,3,FALSE)</f>
        <v>Q1</v>
      </c>
      <c r="G15" s="47" t="str">
        <f>VLOOKUP(M15,Revistas!$B$2:$H$64092,4,FALSE)</f>
        <v>NEUROSCIENCES - SCIE</v>
      </c>
      <c r="H15" s="47" t="str">
        <f>VLOOKUP(M15,Revistas!$B$2:$H$64092,5,FALSE)</f>
        <v>35/256</v>
      </c>
      <c r="I15" s="47" t="str">
        <f>VLOOKUP(M15,Revistas!$B$2:$H$64092,6,FALSE)</f>
        <v>NO</v>
      </c>
      <c r="J15" s="47" t="s">
        <v>60</v>
      </c>
      <c r="K15" s="47" t="s">
        <v>61</v>
      </c>
      <c r="L15" s="47">
        <v>0</v>
      </c>
      <c r="M15" s="47" t="s">
        <v>62</v>
      </c>
      <c r="N15" s="48">
        <v>47058</v>
      </c>
      <c r="O15" s="47">
        <v>2016</v>
      </c>
      <c r="P15" s="47">
        <v>9</v>
      </c>
      <c r="Q15" s="47"/>
      <c r="R15" s="47"/>
      <c r="S15" s="47">
        <v>132</v>
      </c>
    </row>
    <row r="16" spans="1:48">
      <c r="A16" s="23" t="s">
        <v>318</v>
      </c>
      <c r="B16" s="23" t="s">
        <v>319</v>
      </c>
      <c r="C16" s="23" t="s">
        <v>293</v>
      </c>
      <c r="D16" s="47" t="s">
        <v>19</v>
      </c>
      <c r="E16" s="47">
        <f>VLOOKUP(M16,Revistas!$B$2:$H$64092,2,FALSE)</f>
        <v>3.92</v>
      </c>
      <c r="F16" s="47" t="str">
        <f>VLOOKUP(M16,Revistas!$B$2:$H$64092,3,FALSE)</f>
        <v>Q2</v>
      </c>
      <c r="G16" s="47" t="str">
        <f>VLOOKUP(M16,Revistas!$B$2:$H$64092,4,FALSE)</f>
        <v>NEUROSCIENCES - SCIE</v>
      </c>
      <c r="H16" s="47" t="str">
        <f>VLOOKUP(M16,Revistas!$B$2:$H$64092,5,FALSE)</f>
        <v>68/256</v>
      </c>
      <c r="I16" s="47" t="str">
        <f>VLOOKUP(M16,Revistas!$B$2:$H$64092,6,FALSE)</f>
        <v>NO</v>
      </c>
      <c r="J16" s="47" t="s">
        <v>320</v>
      </c>
      <c r="K16" s="47" t="s">
        <v>321</v>
      </c>
      <c r="L16" s="47">
        <v>2</v>
      </c>
      <c r="M16" s="47" t="s">
        <v>297</v>
      </c>
      <c r="N16" s="47"/>
      <c r="O16" s="47">
        <v>2016</v>
      </c>
      <c r="P16" s="47">
        <v>49</v>
      </c>
      <c r="Q16" s="47">
        <v>2</v>
      </c>
      <c r="R16" s="47">
        <v>343</v>
      </c>
      <c r="S16" s="47">
        <v>352</v>
      </c>
    </row>
    <row r="17" spans="1:48">
      <c r="A17" s="23" t="s">
        <v>279</v>
      </c>
      <c r="B17" s="23" t="s">
        <v>280</v>
      </c>
      <c r="C17" s="23" t="s">
        <v>281</v>
      </c>
      <c r="D17" s="47" t="s">
        <v>19</v>
      </c>
      <c r="E17" s="47">
        <f>VLOOKUP(M17,Revistas!$B$2:$H$64092,2,FALSE)</f>
        <v>0.95599999999999996</v>
      </c>
      <c r="F17" s="47" t="str">
        <f>VLOOKUP(M17,Revistas!$B$2:$H$64092,3,FALSE)</f>
        <v>Q3</v>
      </c>
      <c r="G17" s="47" t="str">
        <f>VLOOKUP(M17,Revistas!$B$2:$H$64092,4,FALSE)</f>
        <v>ORTHOPEDICS - SCIE;</v>
      </c>
      <c r="H17" s="47" t="str">
        <f>VLOOKUP(M17,Revistas!$B$2:$H$64092,5,FALSE)</f>
        <v>52/74</v>
      </c>
      <c r="I17" s="47" t="str">
        <f>VLOOKUP(M17,Revistas!$B$2:$H$64092,6,FALSE)</f>
        <v>NO</v>
      </c>
      <c r="J17" s="47" t="s">
        <v>282</v>
      </c>
      <c r="K17" s="47" t="s">
        <v>283</v>
      </c>
      <c r="L17" s="47">
        <v>0</v>
      </c>
      <c r="M17" s="47" t="s">
        <v>284</v>
      </c>
      <c r="N17" s="47"/>
      <c r="O17" s="47">
        <v>2016</v>
      </c>
      <c r="P17" s="47">
        <v>29</v>
      </c>
      <c r="Q17" s="47">
        <v>2</v>
      </c>
      <c r="R17" s="47">
        <v>301</v>
      </c>
      <c r="S17" s="47">
        <v>308</v>
      </c>
    </row>
    <row r="18" spans="1:48">
      <c r="A18" s="23" t="s">
        <v>340</v>
      </c>
      <c r="B18" s="23" t="s">
        <v>339</v>
      </c>
      <c r="C18" s="23" t="s">
        <v>341</v>
      </c>
      <c r="D18" s="47" t="s">
        <v>19</v>
      </c>
      <c r="E18" s="47" t="str">
        <f>VLOOKUP(M18,Revistas!$B$2:$H$64092,2,FALSE)</f>
        <v>NO TIENE</v>
      </c>
      <c r="F18" s="47" t="str">
        <f>VLOOKUP(M18,Revistas!$B$2:$H$64092,3,FALSE)</f>
        <v>NO TIENE</v>
      </c>
      <c r="G18" s="47" t="str">
        <f>VLOOKUP(M18,Revistas!$B$2:$H$64092,4,FALSE)</f>
        <v>NO TIENE</v>
      </c>
      <c r="H18" s="47" t="str">
        <f>VLOOKUP(M18,Revistas!$B$2:$H$64092,5,FALSE)</f>
        <v>NO TIENE</v>
      </c>
      <c r="I18" s="47" t="str">
        <f>VLOOKUP(M18,Revistas!$B$2:$H$64092,6,FALSE)</f>
        <v>NO</v>
      </c>
      <c r="J18" s="47" t="s">
        <v>343</v>
      </c>
      <c r="K18" s="47"/>
      <c r="L18" s="47" t="s">
        <v>361</v>
      </c>
      <c r="M18" s="47" t="s">
        <v>344</v>
      </c>
      <c r="N18" s="47" t="s">
        <v>342</v>
      </c>
      <c r="O18" s="47">
        <v>2016</v>
      </c>
      <c r="P18" s="47">
        <v>12</v>
      </c>
      <c r="Q18" s="47">
        <v>4</v>
      </c>
      <c r="R18" s="47">
        <v>346</v>
      </c>
      <c r="S18" s="47">
        <v>354</v>
      </c>
    </row>
    <row r="19" spans="1:48">
      <c r="A19" s="23" t="s">
        <v>346</v>
      </c>
      <c r="B19" s="23" t="s">
        <v>345</v>
      </c>
      <c r="C19" s="23" t="s">
        <v>341</v>
      </c>
      <c r="D19" s="47" t="s">
        <v>19</v>
      </c>
      <c r="E19" s="47" t="str">
        <f>VLOOKUP(M19,Revistas!$B$2:$H$64092,2,FALSE)</f>
        <v>NO TIENE</v>
      </c>
      <c r="F19" s="47" t="str">
        <f>VLOOKUP(M19,Revistas!$B$2:$H$64092,3,FALSE)</f>
        <v>NO TIENE</v>
      </c>
      <c r="G19" s="47" t="str">
        <f>VLOOKUP(M19,Revistas!$B$2:$H$64092,4,FALSE)</f>
        <v>NO TIENE</v>
      </c>
      <c r="H19" s="47" t="str">
        <f>VLOOKUP(M19,Revistas!$B$2:$H$64092,5,FALSE)</f>
        <v>NO TIENE</v>
      </c>
      <c r="I19" s="47" t="str">
        <f>VLOOKUP(M19,Revistas!$B$2:$H$64092,6,FALSE)</f>
        <v>NO</v>
      </c>
      <c r="J19" s="47" t="s">
        <v>348</v>
      </c>
      <c r="K19" s="47"/>
      <c r="L19" s="47" t="s">
        <v>361</v>
      </c>
      <c r="M19" s="47" t="s">
        <v>344</v>
      </c>
      <c r="N19" s="47" t="s">
        <v>347</v>
      </c>
      <c r="O19" s="47">
        <v>2016</v>
      </c>
      <c r="P19" s="47">
        <v>12</v>
      </c>
      <c r="Q19" s="47">
        <v>3</v>
      </c>
      <c r="R19" s="47">
        <v>194</v>
      </c>
      <c r="S19" s="47">
        <v>201</v>
      </c>
      <c r="AV19" s="22"/>
    </row>
    <row r="20" spans="1:48">
      <c r="A20" s="23" t="s">
        <v>350</v>
      </c>
      <c r="B20" s="23" t="s">
        <v>349</v>
      </c>
      <c r="C20" s="23" t="s">
        <v>341</v>
      </c>
      <c r="D20" s="47" t="s">
        <v>19</v>
      </c>
      <c r="E20" s="47" t="str">
        <f>VLOOKUP(M20,Revistas!$B$2:$H$64092,2,FALSE)</f>
        <v>NO TIENE</v>
      </c>
      <c r="F20" s="47" t="str">
        <f>VLOOKUP(M20,Revistas!$B$2:$H$64092,3,FALSE)</f>
        <v>NO TIENE</v>
      </c>
      <c r="G20" s="47" t="str">
        <f>VLOOKUP(M20,Revistas!$B$2:$H$64092,4,FALSE)</f>
        <v>NO TIENE</v>
      </c>
      <c r="H20" s="47" t="str">
        <f>VLOOKUP(M20,Revistas!$B$2:$H$64092,5,FALSE)</f>
        <v>NO TIENE</v>
      </c>
      <c r="I20" s="47" t="str">
        <f>VLOOKUP(M20,Revistas!$B$2:$H$64092,6,FALSE)</f>
        <v>NO</v>
      </c>
      <c r="J20" s="47" t="s">
        <v>351</v>
      </c>
      <c r="K20" s="47"/>
      <c r="L20" s="47" t="s">
        <v>361</v>
      </c>
      <c r="M20" s="47" t="s">
        <v>344</v>
      </c>
      <c r="N20" s="47" t="s">
        <v>347</v>
      </c>
      <c r="O20" s="47">
        <v>2016</v>
      </c>
      <c r="P20" s="47">
        <v>12</v>
      </c>
      <c r="Q20" s="47">
        <v>3</v>
      </c>
      <c r="R20" s="47">
        <v>216</v>
      </c>
      <c r="S20" s="47">
        <v>225</v>
      </c>
      <c r="AV20" s="22"/>
    </row>
    <row r="21" spans="1:48">
      <c r="A21" s="23" t="s">
        <v>63</v>
      </c>
      <c r="B21" s="23" t="s">
        <v>64</v>
      </c>
      <c r="C21" s="23" t="s">
        <v>65</v>
      </c>
      <c r="D21" s="47" t="s">
        <v>19</v>
      </c>
      <c r="E21" s="47">
        <f>VLOOKUP(M21,Revistas!$B$2:$H$64092,2,FALSE)</f>
        <v>3.4969999999999999</v>
      </c>
      <c r="F21" s="47" t="str">
        <f>VLOOKUP(M21,Revistas!$B$2:$H$64092,3,FALSE)</f>
        <v>Q1</v>
      </c>
      <c r="G21" s="47" t="str">
        <f>VLOOKUP(M21,Revistas!$B$2:$H$64092,4,FALSE)</f>
        <v>CLINICAL NEUROLOGY - SCIE;</v>
      </c>
      <c r="H21" s="47" t="str">
        <f>VLOOKUP(M21,Revistas!$B$2:$H$64092,5,FALSE)</f>
        <v>46/197</v>
      </c>
      <c r="I21" s="47" t="str">
        <f>VLOOKUP(M21,Revistas!$B$2:$H$64092,6,FALSE)</f>
        <v>NO</v>
      </c>
      <c r="J21" s="47" t="s">
        <v>66</v>
      </c>
      <c r="K21" s="47" t="s">
        <v>67</v>
      </c>
      <c r="L21" s="47">
        <v>1</v>
      </c>
      <c r="M21" s="47" t="s">
        <v>68</v>
      </c>
      <c r="N21" s="48">
        <v>37926</v>
      </c>
      <c r="O21" s="47">
        <v>2016</v>
      </c>
      <c r="P21" s="47">
        <v>17</v>
      </c>
      <c r="Q21" s="47"/>
      <c r="R21" s="47"/>
      <c r="S21" s="47">
        <v>103</v>
      </c>
    </row>
    <row r="22" spans="1:48">
      <c r="A22" s="23" t="s">
        <v>228</v>
      </c>
      <c r="B22" s="23" t="s">
        <v>229</v>
      </c>
      <c r="C22" s="23" t="s">
        <v>230</v>
      </c>
      <c r="D22" s="47" t="s">
        <v>19</v>
      </c>
      <c r="E22" s="47">
        <f>VLOOKUP(M22,Revistas!$B$2:$H$64092,2,FALSE)</f>
        <v>5.2009999999999996</v>
      </c>
      <c r="F22" s="47" t="str">
        <f>VLOOKUP(M22,Revistas!$B$2:$H$64092,3,FALSE)</f>
        <v>Q1</v>
      </c>
      <c r="G22" s="47" t="str">
        <f>VLOOKUP(M22,Revistas!$B$2:$H$64092,4,FALSE)</f>
        <v>PATHOLOGY - SCIE</v>
      </c>
      <c r="H22" s="47" t="str">
        <f>VLOOKUP(M22,Revistas!$B$2:$H$64092,5,FALSE)</f>
        <v>79/7</v>
      </c>
      <c r="I22" s="47" t="str">
        <f>VLOOKUP(M22,Revistas!$B$2:$H$64092,6,FALSE)</f>
        <v>SI</v>
      </c>
      <c r="J22" s="47" t="s">
        <v>231</v>
      </c>
      <c r="K22" s="47" t="s">
        <v>232</v>
      </c>
      <c r="L22" s="47">
        <v>4</v>
      </c>
      <c r="M22" s="47" t="s">
        <v>233</v>
      </c>
      <c r="N22" s="47" t="s">
        <v>15</v>
      </c>
      <c r="O22" s="47">
        <v>2016</v>
      </c>
      <c r="P22" s="47">
        <v>18</v>
      </c>
      <c r="Q22" s="47">
        <v>2</v>
      </c>
      <c r="R22" s="47">
        <v>225</v>
      </c>
      <c r="S22" s="47">
        <v>234</v>
      </c>
    </row>
    <row r="23" spans="1:48">
      <c r="A23" s="23" t="s">
        <v>323</v>
      </c>
      <c r="B23" s="23" t="s">
        <v>322</v>
      </c>
      <c r="C23" s="23" t="s">
        <v>324</v>
      </c>
      <c r="D23" s="47" t="s">
        <v>19</v>
      </c>
      <c r="E23" s="47">
        <f>VLOOKUP(M23,Revistas!$B$2:$H$64092,2,FALSE)</f>
        <v>2.9590000000000001</v>
      </c>
      <c r="F23" s="47" t="str">
        <f>VLOOKUP(M23,Revistas!$B$2:$H$64092,3,FALSE)</f>
        <v>Q1</v>
      </c>
      <c r="G23" s="47" t="str">
        <f>VLOOKUP(M23,Revistas!$B$2:$H$64092,4,FALSE)</f>
        <v>SURGERY - SCIE;</v>
      </c>
      <c r="H23" s="47" t="str">
        <f>VLOOKUP(M23,Revistas!$B$2:$H$64092,5,FALSE)</f>
        <v>36/200</v>
      </c>
      <c r="I23" s="47" t="str">
        <f>VLOOKUP(M23,Revistas!$B$2:$H$64092,6,FALSE)</f>
        <v>NO</v>
      </c>
      <c r="J23" s="47" t="s">
        <v>326</v>
      </c>
      <c r="K23" s="47"/>
      <c r="L23" s="47" t="s">
        <v>361</v>
      </c>
      <c r="M23" s="47" t="s">
        <v>327</v>
      </c>
      <c r="N23" s="47" t="s">
        <v>325</v>
      </c>
      <c r="O23" s="47">
        <v>2016</v>
      </c>
      <c r="P23" s="47"/>
      <c r="Q23" s="47"/>
      <c r="R23" s="47"/>
      <c r="S23" s="47"/>
      <c r="AV23" s="22"/>
    </row>
    <row r="24" spans="1:48">
      <c r="A24" s="23" t="s">
        <v>202</v>
      </c>
      <c r="B24" s="23" t="s">
        <v>203</v>
      </c>
      <c r="C24" s="23" t="s">
        <v>122</v>
      </c>
      <c r="D24" s="47" t="s">
        <v>19</v>
      </c>
      <c r="E24" s="47">
        <f>VLOOKUP(M24,Revistas!$B$2:$H$64092,2,FALSE)</f>
        <v>1.599</v>
      </c>
      <c r="F24" s="47" t="str">
        <f>VLOOKUP(M24,Revistas!$B$2:$H$64092,3,FALSE)</f>
        <v>Q3</v>
      </c>
      <c r="G24" s="47" t="str">
        <f>VLOOKUP(M24,Revistas!$B$2:$H$64092,4,FALSE)</f>
        <v>PERIPHERAL VASCULAR DISEASE - SCIE;</v>
      </c>
      <c r="H24" s="47" t="str">
        <f>VLOOKUP(M24,Revistas!$B$2:$H$64092,5,FALSE)</f>
        <v>47/63</v>
      </c>
      <c r="I24" s="47" t="str">
        <f>VLOOKUP(M24,Revistas!$B$2:$H$64092,6,FALSE)</f>
        <v>NO</v>
      </c>
      <c r="J24" s="47" t="s">
        <v>204</v>
      </c>
      <c r="K24" s="47" t="s">
        <v>205</v>
      </c>
      <c r="L24" s="47">
        <v>0</v>
      </c>
      <c r="M24" s="47" t="s">
        <v>125</v>
      </c>
      <c r="N24" s="47" t="s">
        <v>206</v>
      </c>
      <c r="O24" s="47">
        <v>2016</v>
      </c>
      <c r="P24" s="47">
        <v>25</v>
      </c>
      <c r="Q24" s="47">
        <v>5</v>
      </c>
      <c r="R24" s="47">
        <v>1062</v>
      </c>
      <c r="S24" s="47">
        <v>1069</v>
      </c>
    </row>
    <row r="25" spans="1:48">
      <c r="A25" s="23" t="s">
        <v>329</v>
      </c>
      <c r="B25" s="23" t="s">
        <v>328</v>
      </c>
      <c r="C25" s="23" t="s">
        <v>330</v>
      </c>
      <c r="D25" s="47" t="s">
        <v>19</v>
      </c>
      <c r="E25" s="47">
        <f>VLOOKUP(M25,Revistas!$B$2:$H$64092,2,FALSE)</f>
        <v>1.599</v>
      </c>
      <c r="F25" s="47" t="str">
        <f>VLOOKUP(M25,Revistas!$B$2:$H$64092,3,FALSE)</f>
        <v>Q3</v>
      </c>
      <c r="G25" s="47" t="str">
        <f>VLOOKUP(M25,Revistas!$B$2:$H$64092,4,FALSE)</f>
        <v>PERIPHERAL VASCULAR DISEASE - SCIE;</v>
      </c>
      <c r="H25" s="47" t="str">
        <f>VLOOKUP(M25,Revistas!$B$2:$H$64092,5,FALSE)</f>
        <v>47/63</v>
      </c>
      <c r="I25" s="47" t="str">
        <f>VLOOKUP(M25,Revistas!$B$2:$H$64092,6,FALSE)</f>
        <v>NO</v>
      </c>
      <c r="J25" s="47" t="s">
        <v>332</v>
      </c>
      <c r="K25" s="47"/>
      <c r="L25" s="47" t="s">
        <v>361</v>
      </c>
      <c r="M25" s="47" t="s">
        <v>126</v>
      </c>
      <c r="N25" s="47" t="s">
        <v>331</v>
      </c>
      <c r="O25" s="47">
        <v>2016</v>
      </c>
      <c r="P25" s="47"/>
      <c r="Q25" s="47"/>
      <c r="R25" s="47"/>
      <c r="S25" s="47"/>
      <c r="AV25" s="22"/>
    </row>
    <row r="26" spans="1:48">
      <c r="A26" s="23" t="s">
        <v>172</v>
      </c>
      <c r="B26" s="23" t="s">
        <v>173</v>
      </c>
      <c r="C26" s="23" t="s">
        <v>130</v>
      </c>
      <c r="D26" s="47" t="s">
        <v>19</v>
      </c>
      <c r="E26" s="47">
        <f>VLOOKUP(M26,Revistas!$B$2:$H$64092,2,FALSE)</f>
        <v>1.8839999999999999</v>
      </c>
      <c r="F26" s="47" t="str">
        <f>VLOOKUP(M26,Revistas!$B$2:$H$64092,3,FALSE)</f>
        <v>Q3</v>
      </c>
      <c r="G26" s="47" t="str">
        <f>VLOOKUP(M26,Revistas!$B$2:$H$64092,4,FALSE)</f>
        <v>PERIPHERAL VASCULAR DISEASE - SCIE;</v>
      </c>
      <c r="H26" s="47" t="str">
        <f>VLOOKUP(M26,Revistas!$B$2:$H$64092,5,FALSE)</f>
        <v>44/63</v>
      </c>
      <c r="I26" s="47" t="str">
        <f>VLOOKUP(M26,Revistas!$B$2:$H$64092,6,FALSE)</f>
        <v>NO</v>
      </c>
      <c r="J26" s="47" t="s">
        <v>174</v>
      </c>
      <c r="K26" s="47" t="s">
        <v>175</v>
      </c>
      <c r="L26" s="47">
        <v>0</v>
      </c>
      <c r="M26" s="47" t="s">
        <v>133</v>
      </c>
      <c r="N26" s="47" t="s">
        <v>153</v>
      </c>
      <c r="O26" s="47">
        <v>2016</v>
      </c>
      <c r="P26" s="47">
        <v>42</v>
      </c>
      <c r="Q26" s="47">
        <v>1</v>
      </c>
      <c r="R26" s="47">
        <v>99</v>
      </c>
      <c r="S26" s="47">
        <v>106</v>
      </c>
    </row>
    <row r="27" spans="1:48">
      <c r="A27" s="23" t="s">
        <v>128</v>
      </c>
      <c r="B27" s="23" t="s">
        <v>129</v>
      </c>
      <c r="C27" s="23" t="s">
        <v>130</v>
      </c>
      <c r="D27" s="47" t="s">
        <v>19</v>
      </c>
      <c r="E27" s="47">
        <f>VLOOKUP(M27,Revistas!$B$2:$H$64092,2,FALSE)</f>
        <v>1.8839999999999999</v>
      </c>
      <c r="F27" s="47" t="str">
        <f>VLOOKUP(M27,Revistas!$B$2:$H$64092,3,FALSE)</f>
        <v>Q3</v>
      </c>
      <c r="G27" s="47" t="str">
        <f>VLOOKUP(M27,Revistas!$B$2:$H$64092,4,FALSE)</f>
        <v>PERIPHERAL VASCULAR DISEASE - SCIE;</v>
      </c>
      <c r="H27" s="47" t="str">
        <f>VLOOKUP(M27,Revistas!$B$2:$H$64092,5,FALSE)</f>
        <v>44/63</v>
      </c>
      <c r="I27" s="47" t="str">
        <f>VLOOKUP(M27,Revistas!$B$2:$H$64092,6,FALSE)</f>
        <v>NO</v>
      </c>
      <c r="J27" s="47" t="s">
        <v>131</v>
      </c>
      <c r="K27" s="47" t="s">
        <v>132</v>
      </c>
      <c r="L27" s="47">
        <v>0</v>
      </c>
      <c r="M27" s="47" t="s">
        <v>133</v>
      </c>
      <c r="N27" s="47" t="s">
        <v>127</v>
      </c>
      <c r="O27" s="47">
        <v>2016</v>
      </c>
      <c r="P27" s="47">
        <v>42</v>
      </c>
      <c r="Q27" s="47">
        <v>2</v>
      </c>
      <c r="R27" s="47">
        <v>272</v>
      </c>
      <c r="S27" s="47">
        <v>282</v>
      </c>
    </row>
    <row r="28" spans="1:48">
      <c r="A28" s="23" t="s">
        <v>160</v>
      </c>
      <c r="B28" s="23" t="s">
        <v>161</v>
      </c>
      <c r="C28" s="23" t="s">
        <v>162</v>
      </c>
      <c r="D28" s="47" t="s">
        <v>19</v>
      </c>
      <c r="E28" s="47">
        <f>VLOOKUP(M28,Revistas!$B$2:$H$64092,2,FALSE)</f>
        <v>5.3970000000000002</v>
      </c>
      <c r="F28" s="47" t="str">
        <f>VLOOKUP(M28,Revistas!$B$2:$H$64092,3,FALSE)</f>
        <v>Q1</v>
      </c>
      <c r="G28" s="47" t="str">
        <f>VLOOKUP(M28,Revistas!$B$2:$H$64092,4,FALSE)</f>
        <v>NEUROSCIENCES - SCIE</v>
      </c>
      <c r="H28" s="47" t="str">
        <f>VLOOKUP(M28,Revistas!$B$2:$H$64092,5,FALSE)</f>
        <v>32/256</v>
      </c>
      <c r="I28" s="47" t="str">
        <f>VLOOKUP(M28,Revistas!$B$2:$H$64092,6,FALSE)</f>
        <v>NO</v>
      </c>
      <c r="J28" s="47" t="s">
        <v>163</v>
      </c>
      <c r="K28" s="47" t="s">
        <v>164</v>
      </c>
      <c r="L28" s="47">
        <v>1</v>
      </c>
      <c r="M28" s="47" t="s">
        <v>165</v>
      </c>
      <c r="N28" s="47" t="s">
        <v>153</v>
      </c>
      <c r="O28" s="47">
        <v>2016</v>
      </c>
      <c r="P28" s="47">
        <v>53</v>
      </c>
      <c r="Q28" s="47">
        <v>5</v>
      </c>
      <c r="R28" s="47">
        <v>3338</v>
      </c>
      <c r="S28" s="47">
        <v>3348</v>
      </c>
    </row>
    <row r="29" spans="1:48">
      <c r="A29" s="23" t="s">
        <v>69</v>
      </c>
      <c r="B29" s="23" t="s">
        <v>70</v>
      </c>
      <c r="C29" s="23" t="s">
        <v>71</v>
      </c>
      <c r="D29" s="47" t="s">
        <v>19</v>
      </c>
      <c r="E29" s="47">
        <f>VLOOKUP(M29,Revistas!$B$2:$H$64092,2,FALSE)</f>
        <v>4.6710000000000003</v>
      </c>
      <c r="F29" s="47" t="str">
        <f>VLOOKUP(M29,Revistas!$B$2:$H$64092,3,FALSE)</f>
        <v>Q1</v>
      </c>
      <c r="G29" s="47" t="str">
        <f>VLOOKUP(M29,Revistas!$B$2:$H$64092,4,FALSE)</f>
        <v>CLINICAL NEUROLOGY - SCIE;</v>
      </c>
      <c r="H29" s="47" t="str">
        <f>VLOOKUP(M29,Revistas!$B$2:$H$64092,5,FALSE)</f>
        <v>27/193</v>
      </c>
      <c r="I29" s="47" t="str">
        <f>VLOOKUP(M29,Revistas!$B$2:$H$64092,6,FALSE)</f>
        <v>NO</v>
      </c>
      <c r="J29" s="47" t="s">
        <v>72</v>
      </c>
      <c r="K29" s="47" t="s">
        <v>73</v>
      </c>
      <c r="L29" s="47">
        <v>1</v>
      </c>
      <c r="M29" s="47" t="s">
        <v>74</v>
      </c>
      <c r="N29" s="47" t="s">
        <v>75</v>
      </c>
      <c r="O29" s="47">
        <v>2016</v>
      </c>
      <c r="P29" s="47">
        <v>22</v>
      </c>
      <c r="Q29" s="47">
        <v>12</v>
      </c>
      <c r="R29" s="47">
        <v>1607</v>
      </c>
      <c r="S29" s="47">
        <v>1615</v>
      </c>
    </row>
    <row r="30" spans="1:48">
      <c r="A30" s="23" t="s">
        <v>207</v>
      </c>
      <c r="B30" s="23" t="s">
        <v>208</v>
      </c>
      <c r="C30" s="23" t="s">
        <v>209</v>
      </c>
      <c r="D30" s="47" t="s">
        <v>19</v>
      </c>
      <c r="E30" s="47">
        <f>VLOOKUP(M30,Revistas!$B$2:$H$64092,2,FALSE)</f>
        <v>2.274</v>
      </c>
      <c r="F30" s="47" t="str">
        <f>VLOOKUP(M30,Revistas!$B$2:$H$64092,3,FALSE)</f>
        <v>Q2</v>
      </c>
      <c r="G30" s="47" t="str">
        <f>VLOOKUP(M30,Revistas!$B$2:$H$64092,4,FALSE)</f>
        <v>RADIOLOGY, NUCLEAR MEDICINE &amp; MEDICAL IMAGING - SCIE;</v>
      </c>
      <c r="H30" s="47" t="str">
        <f>VLOOKUP(M30,Revistas!$B$2:$H$64092,5,FALSE)</f>
        <v>47/124</v>
      </c>
      <c r="I30" s="47" t="str">
        <f>VLOOKUP(M30,Revistas!$B$2:$H$64092,6,FALSE)</f>
        <v>NO</v>
      </c>
      <c r="J30" s="47" t="s">
        <v>210</v>
      </c>
      <c r="K30" s="47" t="s">
        <v>211</v>
      </c>
      <c r="L30" s="47">
        <v>1</v>
      </c>
      <c r="M30" s="47" t="s">
        <v>212</v>
      </c>
      <c r="N30" s="47" t="s">
        <v>206</v>
      </c>
      <c r="O30" s="47">
        <v>2016</v>
      </c>
      <c r="P30" s="47">
        <v>58</v>
      </c>
      <c r="Q30" s="47">
        <v>5</v>
      </c>
      <c r="R30" s="47">
        <v>487</v>
      </c>
      <c r="S30" s="47">
        <v>493</v>
      </c>
    </row>
    <row r="31" spans="1:48">
      <c r="A31" s="23" t="s">
        <v>269</v>
      </c>
      <c r="B31" s="23" t="s">
        <v>270</v>
      </c>
      <c r="C31" s="23" t="s">
        <v>271</v>
      </c>
      <c r="D31" s="47" t="s">
        <v>19</v>
      </c>
      <c r="E31" s="47">
        <f>VLOOKUP(M31,Revistas!$B$2:$H$64092,2,FALSE)</f>
        <v>2.3239999999999998</v>
      </c>
      <c r="F31" s="47" t="str">
        <f>VLOOKUP(M31,Revistas!$B$2:$H$64092,3,FALSE)</f>
        <v>Q1</v>
      </c>
      <c r="G31" s="47" t="str">
        <f>VLOOKUP(M31,Revistas!$B$2:$H$64092,4,FALSE)</f>
        <v>MEDICINE, GENERAL &amp; INTERNAL - SCIE</v>
      </c>
      <c r="H31" s="47" t="str">
        <f>VLOOKUP(M31,Revistas!$B$2:$H$64092,5,FALSE)</f>
        <v>36/155</v>
      </c>
      <c r="I31" s="47" t="str">
        <f>VLOOKUP(M31,Revistas!$B$2:$H$64092,6,FALSE)</f>
        <v>NO</v>
      </c>
      <c r="J31" s="47" t="s">
        <v>272</v>
      </c>
      <c r="K31" s="47" t="s">
        <v>273</v>
      </c>
      <c r="L31" s="47">
        <v>1</v>
      </c>
      <c r="M31" s="47" t="s">
        <v>274</v>
      </c>
      <c r="N31" s="47" t="s">
        <v>37</v>
      </c>
      <c r="O31" s="47">
        <v>2016</v>
      </c>
      <c r="P31" s="47">
        <v>17</v>
      </c>
      <c r="Q31" s="47">
        <v>1</v>
      </c>
      <c r="R31" s="47">
        <v>136</v>
      </c>
      <c r="S31" s="47">
        <v>148</v>
      </c>
    </row>
    <row r="32" spans="1:48">
      <c r="A32" s="23" t="s">
        <v>234</v>
      </c>
      <c r="B32" s="23" t="s">
        <v>235</v>
      </c>
      <c r="C32" s="23" t="s">
        <v>236</v>
      </c>
      <c r="D32" s="47" t="s">
        <v>19</v>
      </c>
      <c r="E32" s="47">
        <f>VLOOKUP(M32,Revistas!$B$2:$H$64092,2,FALSE)</f>
        <v>3.407</v>
      </c>
      <c r="F32" s="47" t="str">
        <f>VLOOKUP(M32,Revistas!$B$2:$H$64092,3,FALSE)</f>
        <v>Q2</v>
      </c>
      <c r="G32" s="47" t="str">
        <f>VLOOKUP(M32,Revistas!$B$2:$H$64092,4,FALSE)</f>
        <v>CLINICAL NEUROLOGY - SCIE;</v>
      </c>
      <c r="H32" s="47" t="str">
        <f>VLOOKUP(M32,Revistas!$B$2:$H$64092,5,FALSE)</f>
        <v>53/159</v>
      </c>
      <c r="I32" s="47" t="str">
        <f>VLOOKUP(M32,Revistas!$B$2:$H$64092,6,FALSE)</f>
        <v>NO</v>
      </c>
      <c r="J32" s="47" t="s">
        <v>237</v>
      </c>
      <c r="K32" s="47" t="s">
        <v>238</v>
      </c>
      <c r="L32" s="47">
        <v>1</v>
      </c>
      <c r="M32" s="47" t="s">
        <v>239</v>
      </c>
      <c r="N32" s="47" t="s">
        <v>240</v>
      </c>
      <c r="O32" s="47">
        <v>2016</v>
      </c>
      <c r="P32" s="47">
        <v>19</v>
      </c>
      <c r="Q32" s="47">
        <v>2</v>
      </c>
      <c r="R32" s="47">
        <v>77</v>
      </c>
      <c r="S32" s="47">
        <v>87</v>
      </c>
    </row>
    <row r="33" spans="1:19">
      <c r="A33" s="23" t="s">
        <v>262</v>
      </c>
      <c r="B33" s="23" t="s">
        <v>263</v>
      </c>
      <c r="C33" s="23" t="s">
        <v>264</v>
      </c>
      <c r="D33" s="47" t="s">
        <v>19</v>
      </c>
      <c r="E33" s="47">
        <f>VLOOKUP(M33,Revistas!$B$2:$H$64092,2,FALSE)</f>
        <v>1.6850000000000001</v>
      </c>
      <c r="F33" s="47" t="str">
        <f>VLOOKUP(M33,Revistas!$B$2:$H$64092,3,FALSE)</f>
        <v>Q3</v>
      </c>
      <c r="G33" s="47" t="str">
        <f>VLOOKUP(M33,Revistas!$B$2:$H$64092,4,FALSE)</f>
        <v>CLINICAL NEUROLOGY - SCIE</v>
      </c>
      <c r="H33" s="47" t="str">
        <f>VLOOKUP(M33,Revistas!$B$2:$H$64092,5,FALSE)</f>
        <v>132/193</v>
      </c>
      <c r="I33" s="47" t="str">
        <f>VLOOKUP(M33,Revistas!$B$2:$H$64092,6,FALSE)</f>
        <v>NO</v>
      </c>
      <c r="J33" s="47" t="s">
        <v>265</v>
      </c>
      <c r="K33" s="47" t="s">
        <v>266</v>
      </c>
      <c r="L33" s="47">
        <v>0</v>
      </c>
      <c r="M33" s="47" t="s">
        <v>267</v>
      </c>
      <c r="N33" s="47"/>
      <c r="O33" s="47">
        <v>2016</v>
      </c>
      <c r="P33" s="47"/>
      <c r="Q33" s="47"/>
      <c r="R33" s="47"/>
      <c r="S33" s="47">
        <v>3945673</v>
      </c>
    </row>
    <row r="34" spans="1:19">
      <c r="A34" s="23" t="s">
        <v>298</v>
      </c>
      <c r="B34" s="23" t="s">
        <v>299</v>
      </c>
      <c r="C34" s="23" t="s">
        <v>300</v>
      </c>
      <c r="D34" s="47" t="s">
        <v>19</v>
      </c>
      <c r="E34" s="47" t="str">
        <f>VLOOKUP(M34,Revistas!$B$2:$H$64092,2,FALSE)</f>
        <v>NO TIENE</v>
      </c>
      <c r="F34" s="47" t="str">
        <f>VLOOKUP(M34,Revistas!$B$2:$H$64092,3,FALSE)</f>
        <v>NO TIENE</v>
      </c>
      <c r="G34" s="47" t="str">
        <f>VLOOKUP(M34,Revistas!$B$2:$H$64092,4,FALSE)</f>
        <v>NO TIENE</v>
      </c>
      <c r="H34" s="47" t="str">
        <f>VLOOKUP(M34,Revistas!$B$2:$H$64092,5,FALSE)</f>
        <v>NO TIENE</v>
      </c>
      <c r="I34" s="47" t="str">
        <f>VLOOKUP(M34,Revistas!$B$2:$H$64092,6,FALSE)</f>
        <v>NO</v>
      </c>
      <c r="J34" s="47" t="s">
        <v>301</v>
      </c>
      <c r="K34" s="47" t="s">
        <v>302</v>
      </c>
      <c r="L34" s="47">
        <v>0</v>
      </c>
      <c r="M34" s="47" t="s">
        <v>303</v>
      </c>
      <c r="N34" s="47"/>
      <c r="O34" s="47">
        <v>2016</v>
      </c>
      <c r="P34" s="47"/>
      <c r="Q34" s="47"/>
      <c r="R34" s="47"/>
      <c r="S34" s="47">
        <v>7296032</v>
      </c>
    </row>
    <row r="35" spans="1:19">
      <c r="A35" s="23" t="s">
        <v>176</v>
      </c>
      <c r="B35" s="23" t="s">
        <v>177</v>
      </c>
      <c r="C35" s="23" t="s">
        <v>178</v>
      </c>
      <c r="D35" s="47" t="s">
        <v>19</v>
      </c>
      <c r="E35" s="47">
        <f>VLOOKUP(M35,Revistas!$B$2:$H$64092,2,FALSE)</f>
        <v>3.0569999999999999</v>
      </c>
      <c r="F35" s="47" t="str">
        <f>VLOOKUP(M35,Revistas!$B$2:$H$64092,3,FALSE)</f>
        <v>Q1</v>
      </c>
      <c r="G35" s="47" t="str">
        <f>VLOOKUP(M35,Revistas!$B$2:$H$64092,4,FALSE)</f>
        <v>MULTIDISCIPLINARY SCIENCES - SCIE</v>
      </c>
      <c r="H35" s="47" t="str">
        <f>VLOOKUP(M35,Revistas!$B$2:$H$64092,5,FALSE)</f>
        <v>63/11</v>
      </c>
      <c r="I35" s="47" t="str">
        <f>VLOOKUP(M35,Revistas!$B$2:$H$64092,6,FALSE)</f>
        <v>NO</v>
      </c>
      <c r="J35" s="47" t="s">
        <v>179</v>
      </c>
      <c r="K35" s="47" t="s">
        <v>180</v>
      </c>
      <c r="L35" s="47">
        <v>0</v>
      </c>
      <c r="M35" s="47" t="s">
        <v>181</v>
      </c>
      <c r="N35" s="48">
        <v>39600</v>
      </c>
      <c r="O35" s="47">
        <v>2016</v>
      </c>
      <c r="P35" s="47">
        <v>11</v>
      </c>
      <c r="Q35" s="47">
        <v>6</v>
      </c>
      <c r="R35" s="47"/>
      <c r="S35" s="47" t="s">
        <v>182</v>
      </c>
    </row>
    <row r="36" spans="1:19">
      <c r="A36" s="23" t="s">
        <v>154</v>
      </c>
      <c r="B36" s="23" t="s">
        <v>155</v>
      </c>
      <c r="C36" s="23" t="s">
        <v>156</v>
      </c>
      <c r="D36" s="47" t="s">
        <v>19</v>
      </c>
      <c r="E36" s="47">
        <f>VLOOKUP(M36,Revistas!$B$2:$H$64092,2,FALSE)</f>
        <v>1.655</v>
      </c>
      <c r="F36" s="47" t="str">
        <f>VLOOKUP(M36,Revistas!$B$2:$H$64092,3,FALSE)</f>
        <v>Q2</v>
      </c>
      <c r="G36" s="47" t="str">
        <f>VLOOKUP(M36,Revistas!$B$2:$H$64092,4,FALSE)</f>
        <v>REHABILITATION - SCIE;</v>
      </c>
      <c r="H36" s="47" t="str">
        <f>VLOOKUP(M36,Revistas!$B$2:$H$64092,5,FALSE)</f>
        <v>23/65</v>
      </c>
      <c r="I36" s="47" t="str">
        <f>VLOOKUP(M36,Revistas!$B$2:$H$64092,6,FALSE)</f>
        <v>NO</v>
      </c>
      <c r="J36" s="47" t="s">
        <v>157</v>
      </c>
      <c r="K36" s="47" t="s">
        <v>158</v>
      </c>
      <c r="L36" s="47">
        <v>0</v>
      </c>
      <c r="M36" s="47" t="s">
        <v>159</v>
      </c>
      <c r="N36" s="47" t="s">
        <v>153</v>
      </c>
      <c r="O36" s="47">
        <v>2016</v>
      </c>
      <c r="P36" s="47">
        <v>8</v>
      </c>
      <c r="Q36" s="47">
        <v>7</v>
      </c>
      <c r="R36" s="47">
        <v>618</v>
      </c>
      <c r="S36" s="47">
        <v>628</v>
      </c>
    </row>
    <row r="37" spans="1:19">
      <c r="A37" s="23" t="s">
        <v>353</v>
      </c>
      <c r="B37" s="23" t="s">
        <v>352</v>
      </c>
      <c r="C37" s="23" t="s">
        <v>354</v>
      </c>
      <c r="D37" s="47" t="s">
        <v>19</v>
      </c>
      <c r="E37" s="47" t="str">
        <f>VLOOKUP(M37,Revistas!$B$2:$H$64092,2,FALSE)</f>
        <v>NO TIENE</v>
      </c>
      <c r="F37" s="47" t="str">
        <f>VLOOKUP(M37,Revistas!$B$2:$H$64092,3,FALSE)</f>
        <v>NO TIENE</v>
      </c>
      <c r="G37" s="47" t="str">
        <f>VLOOKUP(M37,Revistas!$B$2:$H$64092,4,FALSE)</f>
        <v>NO TIENE</v>
      </c>
      <c r="H37" s="47" t="str">
        <f>VLOOKUP(M37,Revistas!$B$2:$H$64092,5,FALSE)</f>
        <v>NO TIENE</v>
      </c>
      <c r="I37" s="47" t="str">
        <f>VLOOKUP(M37,Revistas!$B$2:$H$64092,6,FALSE)</f>
        <v>NO</v>
      </c>
      <c r="J37" s="47" t="s">
        <v>356</v>
      </c>
      <c r="K37" s="47"/>
      <c r="L37" s="47" t="s">
        <v>361</v>
      </c>
      <c r="M37" s="47" t="s">
        <v>357</v>
      </c>
      <c r="N37" s="47" t="s">
        <v>355</v>
      </c>
      <c r="O37" s="47">
        <v>2016</v>
      </c>
      <c r="P37" s="47">
        <v>12</v>
      </c>
      <c r="Q37" s="47">
        <v>3</v>
      </c>
      <c r="R37" s="47">
        <v>130</v>
      </c>
      <c r="S37" s="47">
        <v>138</v>
      </c>
    </row>
    <row r="38" spans="1:19">
      <c r="A38" s="23" t="s">
        <v>82</v>
      </c>
      <c r="B38" s="23" t="s">
        <v>83</v>
      </c>
      <c r="C38" s="23" t="s">
        <v>52</v>
      </c>
      <c r="D38" s="47" t="s">
        <v>19</v>
      </c>
      <c r="E38" s="47">
        <f>VLOOKUP(M38,Revistas!$B$2:$H$64092,2,FALSE)</f>
        <v>0.68400000000000005</v>
      </c>
      <c r="F38" s="47" t="str">
        <f>VLOOKUP(M38,Revistas!$B$2:$H$64092,3,FALSE)</f>
        <v>Q4</v>
      </c>
      <c r="G38" s="47" t="str">
        <f>VLOOKUP(M38,Revistas!$B$2:$H$64092,4,FALSE)</f>
        <v>CLINICAL NEUROLOGY - SCIE</v>
      </c>
      <c r="H38" s="47" t="str">
        <f>VLOOKUP(M38,Revistas!$B$2:$H$64092,5,FALSE)</f>
        <v>180/193</v>
      </c>
      <c r="I38" s="47" t="str">
        <f>VLOOKUP(M38,Revistas!$B$2:$H$64092,6,FALSE)</f>
        <v>NO</v>
      </c>
      <c r="J38" s="47" t="s">
        <v>84</v>
      </c>
      <c r="K38" s="47" t="s">
        <v>85</v>
      </c>
      <c r="L38" s="47">
        <v>0</v>
      </c>
      <c r="M38" s="47" t="s">
        <v>55</v>
      </c>
      <c r="N38" s="48">
        <v>42248</v>
      </c>
      <c r="O38" s="47">
        <v>2016</v>
      </c>
      <c r="P38" s="47">
        <v>63</v>
      </c>
      <c r="Q38" s="47">
        <v>6</v>
      </c>
      <c r="R38" s="47">
        <v>269</v>
      </c>
      <c r="S38" s="47">
        <v>279</v>
      </c>
    </row>
    <row r="39" spans="1:19">
      <c r="A39" s="23" t="s">
        <v>253</v>
      </c>
      <c r="B39" s="23" t="s">
        <v>254</v>
      </c>
      <c r="C39" s="23" t="s">
        <v>52</v>
      </c>
      <c r="D39" s="47" t="s">
        <v>19</v>
      </c>
      <c r="E39" s="47">
        <f>VLOOKUP(M39,Revistas!$B$2:$H$64092,2,FALSE)</f>
        <v>0.68400000000000005</v>
      </c>
      <c r="F39" s="47" t="str">
        <f>VLOOKUP(M39,Revistas!$B$2:$H$64092,3,FALSE)</f>
        <v>Q4</v>
      </c>
      <c r="G39" s="47" t="str">
        <f>VLOOKUP(M39,Revistas!$B$2:$H$64092,4,FALSE)</f>
        <v>CLINICAL NEUROLOGY - SCIE</v>
      </c>
      <c r="H39" s="47" t="str">
        <f>VLOOKUP(M39,Revistas!$B$2:$H$64092,5,FALSE)</f>
        <v>180/193</v>
      </c>
      <c r="I39" s="47" t="str">
        <f>VLOOKUP(M39,Revistas!$B$2:$H$64092,6,FALSE)</f>
        <v>NO</v>
      </c>
      <c r="J39" s="47" t="s">
        <v>255</v>
      </c>
      <c r="K39" s="47" t="s">
        <v>256</v>
      </c>
      <c r="L39" s="47">
        <v>0</v>
      </c>
      <c r="M39" s="47" t="s">
        <v>55</v>
      </c>
      <c r="N39" s="47" t="s">
        <v>257</v>
      </c>
      <c r="O39" s="47">
        <v>2016</v>
      </c>
      <c r="P39" s="47">
        <v>62</v>
      </c>
      <c r="Q39" s="47">
        <v>2</v>
      </c>
      <c r="R39" s="47">
        <v>49</v>
      </c>
      <c r="S39" s="47">
        <v>60</v>
      </c>
    </row>
    <row r="40" spans="1:19">
      <c r="A40" s="23" t="s">
        <v>50</v>
      </c>
      <c r="B40" s="23" t="s">
        <v>51</v>
      </c>
      <c r="C40" s="23" t="s">
        <v>52</v>
      </c>
      <c r="D40" s="47" t="s">
        <v>19</v>
      </c>
      <c r="E40" s="47">
        <f>VLOOKUP(M40,Revistas!$B$2:$H$64092,2,FALSE)</f>
        <v>0.68400000000000005</v>
      </c>
      <c r="F40" s="47" t="str">
        <f>VLOOKUP(M40,Revistas!$B$2:$H$64092,3,FALSE)</f>
        <v>Q4</v>
      </c>
      <c r="G40" s="47" t="str">
        <f>VLOOKUP(M40,Revistas!$B$2:$H$64092,4,FALSE)</f>
        <v>CLINICAL NEUROLOGY - SCIE</v>
      </c>
      <c r="H40" s="47" t="str">
        <f>VLOOKUP(M40,Revistas!$B$2:$H$64092,5,FALSE)</f>
        <v>180/193</v>
      </c>
      <c r="I40" s="47" t="str">
        <f>VLOOKUP(M40,Revistas!$B$2:$H$64092,6,FALSE)</f>
        <v>NO</v>
      </c>
      <c r="J40" s="47" t="s">
        <v>53</v>
      </c>
      <c r="K40" s="47" t="s">
        <v>54</v>
      </c>
      <c r="L40" s="47">
        <v>0</v>
      </c>
      <c r="M40" s="47" t="s">
        <v>55</v>
      </c>
      <c r="N40" s="47" t="s">
        <v>56</v>
      </c>
      <c r="O40" s="47">
        <v>2016</v>
      </c>
      <c r="P40" s="47">
        <v>63</v>
      </c>
      <c r="Q40" s="47">
        <v>12</v>
      </c>
      <c r="R40" s="47">
        <v>529</v>
      </c>
      <c r="S40" s="47">
        <v>536</v>
      </c>
    </row>
    <row r="41" spans="1:19">
      <c r="A41" s="23" t="s">
        <v>258</v>
      </c>
      <c r="B41" s="23" t="s">
        <v>259</v>
      </c>
      <c r="C41" s="23" t="s">
        <v>52</v>
      </c>
      <c r="D41" s="47" t="s">
        <v>19</v>
      </c>
      <c r="E41" s="47">
        <f>VLOOKUP(M41,Revistas!$B$2:$H$64092,2,FALSE)</f>
        <v>0.68400000000000005</v>
      </c>
      <c r="F41" s="47" t="str">
        <f>VLOOKUP(M41,Revistas!$B$2:$H$64092,3,FALSE)</f>
        <v>Q4</v>
      </c>
      <c r="G41" s="47" t="str">
        <f>VLOOKUP(M41,Revistas!$B$2:$H$64092,4,FALSE)</f>
        <v>CLINICAL NEUROLOGY - SCIE</v>
      </c>
      <c r="H41" s="47" t="str">
        <f>VLOOKUP(M41,Revistas!$B$2:$H$64092,5,FALSE)</f>
        <v>180/193</v>
      </c>
      <c r="I41" s="47" t="str">
        <f>VLOOKUP(M41,Revistas!$B$2:$H$64092,6,FALSE)</f>
        <v>NO</v>
      </c>
      <c r="J41" s="47" t="s">
        <v>260</v>
      </c>
      <c r="K41" s="47" t="s">
        <v>261</v>
      </c>
      <c r="L41" s="47">
        <v>0</v>
      </c>
      <c r="M41" s="47" t="s">
        <v>55</v>
      </c>
      <c r="N41" s="47" t="s">
        <v>257</v>
      </c>
      <c r="O41" s="47">
        <v>2016</v>
      </c>
      <c r="P41" s="47">
        <v>62</v>
      </c>
      <c r="Q41" s="47">
        <v>2</v>
      </c>
      <c r="R41" s="47">
        <v>61</v>
      </c>
      <c r="S41" s="47">
        <v>67</v>
      </c>
    </row>
    <row r="42" spans="1:19">
      <c r="A42" s="23" t="s">
        <v>219</v>
      </c>
      <c r="B42" s="23" t="s">
        <v>220</v>
      </c>
      <c r="C42" s="23" t="s">
        <v>52</v>
      </c>
      <c r="D42" s="47" t="s">
        <v>19</v>
      </c>
      <c r="E42" s="47">
        <f>VLOOKUP(M42,Revistas!$B$2:$H$64092,2,FALSE)</f>
        <v>0.68400000000000005</v>
      </c>
      <c r="F42" s="47" t="str">
        <f>VLOOKUP(M42,Revistas!$B$2:$H$64092,3,FALSE)</f>
        <v>Q4</v>
      </c>
      <c r="G42" s="47" t="str">
        <f>VLOOKUP(M42,Revistas!$B$2:$H$64092,4,FALSE)</f>
        <v>CLINICAL NEUROLOGY - SCIE</v>
      </c>
      <c r="H42" s="47" t="str">
        <f>VLOOKUP(M42,Revistas!$B$2:$H$64092,5,FALSE)</f>
        <v>180/193</v>
      </c>
      <c r="I42" s="47" t="str">
        <f>VLOOKUP(M42,Revistas!$B$2:$H$64092,6,FALSE)</f>
        <v>NO</v>
      </c>
      <c r="J42" s="47" t="s">
        <v>221</v>
      </c>
      <c r="K42" s="47" t="s">
        <v>222</v>
      </c>
      <c r="L42" s="47">
        <v>2</v>
      </c>
      <c r="M42" s="47" t="s">
        <v>55</v>
      </c>
      <c r="N42" s="47" t="s">
        <v>223</v>
      </c>
      <c r="O42" s="47">
        <v>2016</v>
      </c>
      <c r="P42" s="47">
        <v>62</v>
      </c>
      <c r="Q42" s="47">
        <v>7</v>
      </c>
      <c r="R42" s="47">
        <v>303</v>
      </c>
      <c r="S42" s="47">
        <v>310</v>
      </c>
    </row>
    <row r="43" spans="1:19">
      <c r="A43" s="23" t="s">
        <v>93</v>
      </c>
      <c r="B43" s="23" t="s">
        <v>94</v>
      </c>
      <c r="C43" s="23" t="s">
        <v>95</v>
      </c>
      <c r="D43" s="47" t="s">
        <v>19</v>
      </c>
      <c r="E43" s="47">
        <f>VLOOKUP(M43,Revistas!$B$2:$H$64092,2,FALSE)</f>
        <v>5.7869999999999999</v>
      </c>
      <c r="F43" s="47" t="str">
        <f>VLOOKUP(M43,Revistas!$B$2:$H$64092,3,FALSE)</f>
        <v>Q1</v>
      </c>
      <c r="G43" s="47" t="str">
        <f>VLOOKUP(M43,Revistas!$B$2:$H$64092,4,FALSE)</f>
        <v>PERIPHERAL VASCULAR DISEASE - SCIE;</v>
      </c>
      <c r="H43" s="47" t="str">
        <f>VLOOKUP(M43,Revistas!$B$2:$H$64092,5,FALSE)</f>
        <v>63/5</v>
      </c>
      <c r="I43" s="47" t="str">
        <f>VLOOKUP(M43,Revistas!$B$2:$H$64092,6,FALSE)</f>
        <v>SI</v>
      </c>
      <c r="J43" s="47" t="s">
        <v>96</v>
      </c>
      <c r="K43" s="47" t="s">
        <v>97</v>
      </c>
      <c r="L43" s="47">
        <v>1</v>
      </c>
      <c r="M43" s="47" t="s">
        <v>98</v>
      </c>
      <c r="N43" s="47" t="s">
        <v>99</v>
      </c>
      <c r="O43" s="47">
        <v>2016</v>
      </c>
      <c r="P43" s="47">
        <v>47</v>
      </c>
      <c r="Q43" s="47">
        <v>9</v>
      </c>
      <c r="R43" s="47">
        <v>2278</v>
      </c>
      <c r="S43" s="47">
        <v>2285</v>
      </c>
    </row>
    <row r="44" spans="1:19">
      <c r="A44" s="23" t="s">
        <v>76</v>
      </c>
      <c r="B44" s="23" t="s">
        <v>77</v>
      </c>
      <c r="C44" s="23" t="s">
        <v>78</v>
      </c>
      <c r="D44" s="47" t="s">
        <v>19</v>
      </c>
      <c r="E44" s="47">
        <f>VLOOKUP(M44,Revistas!$B$2:$H$64092,2,FALSE)</f>
        <v>4.5030000000000001</v>
      </c>
      <c r="F44" s="47" t="str">
        <f>VLOOKUP(M44,Revistas!$B$2:$H$64092,3,FALSE)</f>
        <v>Q1</v>
      </c>
      <c r="G44" s="47" t="str">
        <f>VLOOKUP(M44,Revistas!$B$2:$H$64092,4,FALSE)</f>
        <v>CLINICAL NEUROLOGY - SCIE</v>
      </c>
      <c r="H44" s="47" t="str">
        <f>VLOOKUP(M44,Revistas!$B$2:$H$64092,5,FALSE)</f>
        <v>28/193</v>
      </c>
      <c r="I44" s="47" t="str">
        <f>VLOOKUP(M44,Revistas!$B$2:$H$64092,6,FALSE)</f>
        <v>NO</v>
      </c>
      <c r="J44" s="47" t="s">
        <v>79</v>
      </c>
      <c r="K44" s="47" t="s">
        <v>80</v>
      </c>
      <c r="L44" s="47">
        <v>1</v>
      </c>
      <c r="M44" s="47" t="s">
        <v>81</v>
      </c>
      <c r="N44" s="47" t="s">
        <v>75</v>
      </c>
      <c r="O44" s="47">
        <v>2016</v>
      </c>
      <c r="P44" s="47">
        <v>7</v>
      </c>
      <c r="Q44" s="47">
        <v>5</v>
      </c>
      <c r="R44" s="47">
        <v>378</v>
      </c>
      <c r="S44" s="47">
        <v>387</v>
      </c>
    </row>
    <row r="45" spans="1:19">
      <c r="A45" s="23" t="s">
        <v>134</v>
      </c>
      <c r="B45" s="23" t="s">
        <v>135</v>
      </c>
      <c r="C45" s="23" t="s">
        <v>136</v>
      </c>
      <c r="D45" s="47" t="s">
        <v>19</v>
      </c>
      <c r="E45" s="47">
        <f>VLOOKUP(M45,Revistas!$B$2:$H$64092,2,FALSE)</f>
        <v>2.7869999999999999</v>
      </c>
      <c r="F45" s="47" t="str">
        <f>VLOOKUP(M45,Revistas!$B$2:$H$64092,3,FALSE)</f>
        <v>Q2</v>
      </c>
      <c r="G45" s="47" t="str">
        <f>VLOOKUP(M45,Revistas!$B$2:$H$64092,4,FALSE)</f>
        <v>GASTROENTEROLOGY &amp; HEPATOLOGY - SCIE</v>
      </c>
      <c r="H45" s="47" t="str">
        <f>VLOOKUP(M45,Revistas!$B$2:$H$64092,5,FALSE)</f>
        <v>38/79</v>
      </c>
      <c r="I45" s="47" t="str">
        <f>VLOOKUP(M45,Revistas!$B$2:$H$64092,6,FALSE)</f>
        <v>NO</v>
      </c>
      <c r="J45" s="47" t="s">
        <v>137</v>
      </c>
      <c r="K45" s="47" t="s">
        <v>138</v>
      </c>
      <c r="L45" s="47">
        <v>0</v>
      </c>
      <c r="M45" s="47" t="s">
        <v>139</v>
      </c>
      <c r="N45" s="48">
        <v>39264</v>
      </c>
      <c r="O45" s="47">
        <v>2016</v>
      </c>
      <c r="P45" s="47">
        <v>22</v>
      </c>
      <c r="Q45" s="47">
        <v>25</v>
      </c>
      <c r="R45" s="47">
        <v>5800</v>
      </c>
      <c r="S45" s="47">
        <v>5813</v>
      </c>
    </row>
    <row r="46" spans="1:19">
      <c r="A46" s="23" t="s">
        <v>291</v>
      </c>
      <c r="B46" s="23" t="s">
        <v>292</v>
      </c>
      <c r="C46" s="23" t="s">
        <v>293</v>
      </c>
      <c r="D46" s="47" t="s">
        <v>294</v>
      </c>
      <c r="E46" s="47">
        <f>VLOOKUP(M46,Revistas!$B$2:$H$64092,2,FALSE)</f>
        <v>3.92</v>
      </c>
      <c r="F46" s="47" t="str">
        <f>VLOOKUP(M46,Revistas!$B$2:$H$64092,3,FALSE)</f>
        <v>Q2</v>
      </c>
      <c r="G46" s="47" t="str">
        <f>VLOOKUP(M46,Revistas!$B$2:$H$64092,4,FALSE)</f>
        <v>NEUROSCIENCES - SCIE</v>
      </c>
      <c r="H46" s="47" t="str">
        <f>VLOOKUP(M46,Revistas!$B$2:$H$64092,5,FALSE)</f>
        <v>68/256</v>
      </c>
      <c r="I46" s="47" t="str">
        <f>VLOOKUP(M46,Revistas!$B$2:$H$64092,6,FALSE)</f>
        <v>NO</v>
      </c>
      <c r="J46" s="47" t="s">
        <v>295</v>
      </c>
      <c r="K46" s="47" t="s">
        <v>296</v>
      </c>
      <c r="L46" s="47">
        <v>17</v>
      </c>
      <c r="M46" s="47" t="s">
        <v>297</v>
      </c>
      <c r="N46" s="47"/>
      <c r="O46" s="47">
        <v>2016</v>
      </c>
      <c r="P46" s="47">
        <v>51</v>
      </c>
      <c r="Q46" s="47">
        <v>4</v>
      </c>
      <c r="R46" s="47">
        <v>979</v>
      </c>
      <c r="S46" s="47">
        <v>984</v>
      </c>
    </row>
    <row r="47" spans="1:19">
      <c r="A47" s="23" t="s">
        <v>7712</v>
      </c>
      <c r="B47" s="23" t="s">
        <v>7713</v>
      </c>
      <c r="C47" s="23" t="s">
        <v>7714</v>
      </c>
      <c r="D47" s="47" t="s">
        <v>215</v>
      </c>
      <c r="E47" s="47">
        <f>VLOOKUP(M47,Revistas!$B$2:$H$64092,2,FALSE)</f>
        <v>1.7330000000000001</v>
      </c>
      <c r="F47" s="47" t="str">
        <f>VLOOKUP(M47,Revistas!$B$2:$H$64092,3,FALSE)</f>
        <v>Q2</v>
      </c>
      <c r="G47" s="47" t="str">
        <f>VLOOKUP(M47,Revistas!$B$2:$H$64092,4,FALSE)</f>
        <v>HEALTH CARE SCIENCES &amp; SERVICES - SCIE</v>
      </c>
      <c r="H47" s="47" t="str">
        <f>VLOOKUP(M47,Revistas!$B$2:$H$64092,5,FALSE)</f>
        <v>43/88</v>
      </c>
      <c r="I47" s="47" t="str">
        <f>VLOOKUP(M47,Revistas!$B$2:$H$64092,6,FALSE)</f>
        <v>NO</v>
      </c>
      <c r="J47" s="47" t="s">
        <v>7715</v>
      </c>
      <c r="K47" s="47" t="s">
        <v>7716</v>
      </c>
      <c r="L47" s="47">
        <v>0</v>
      </c>
      <c r="M47" s="47" t="s">
        <v>7717</v>
      </c>
      <c r="N47" s="47" t="s">
        <v>828</v>
      </c>
      <c r="O47" s="47">
        <v>2016</v>
      </c>
      <c r="P47" s="47">
        <v>31</v>
      </c>
      <c r="Q47" s="47">
        <v>1</v>
      </c>
      <c r="R47" s="47">
        <v>94</v>
      </c>
      <c r="S47" s="47">
        <v>94</v>
      </c>
    </row>
    <row r="48" spans="1:19">
      <c r="A48" s="23" t="s">
        <v>128</v>
      </c>
      <c r="B48" s="23" t="s">
        <v>311</v>
      </c>
      <c r="C48" s="23" t="s">
        <v>312</v>
      </c>
      <c r="D48" s="47" t="s">
        <v>215</v>
      </c>
      <c r="E48" s="47">
        <f>VLOOKUP(M48,Revistas!$B$2:$H$64092,2,FALSE)</f>
        <v>3.044</v>
      </c>
      <c r="F48" s="47" t="str">
        <f>VLOOKUP(M48,Revistas!$B$2:$H$64092,3,FALSE)</f>
        <v>Q2</v>
      </c>
      <c r="G48" s="47" t="str">
        <f>VLOOKUP(M48,Revistas!$B$2:$H$64092,4,FALSE)</f>
        <v>PERIPHERAL VASCULAR DISEASE - SCIE</v>
      </c>
      <c r="H48" s="47" t="str">
        <f>VLOOKUP(M48,Revistas!$B$2:$H$64092,5,FALSE)</f>
        <v>24/63</v>
      </c>
      <c r="I48" s="47" t="str">
        <f>VLOOKUP(M48,Revistas!$B$2:$H$64092,6,FALSE)</f>
        <v>NO</v>
      </c>
      <c r="J48" s="47" t="s">
        <v>313</v>
      </c>
      <c r="K48" s="47" t="s">
        <v>314</v>
      </c>
      <c r="L48" s="47">
        <v>0</v>
      </c>
      <c r="M48" s="47" t="s">
        <v>315</v>
      </c>
      <c r="N48" s="47" t="s">
        <v>37</v>
      </c>
      <c r="O48" s="47">
        <v>2016</v>
      </c>
      <c r="P48" s="47">
        <v>11</v>
      </c>
      <c r="Q48" s="47">
        <v>1</v>
      </c>
      <c r="R48" s="47" t="s">
        <v>316</v>
      </c>
      <c r="S48" s="47" t="s">
        <v>317</v>
      </c>
    </row>
    <row r="49" spans="1:19">
      <c r="A49" s="23" t="s">
        <v>224</v>
      </c>
      <c r="B49" s="23" t="s">
        <v>225</v>
      </c>
      <c r="C49" s="23" t="s">
        <v>9</v>
      </c>
      <c r="D49" s="47" t="s">
        <v>215</v>
      </c>
      <c r="E49" s="47">
        <f>VLOOKUP(M49,Revistas!$B$2:$H$64092,2,FALSE)</f>
        <v>1.79</v>
      </c>
      <c r="F49" s="47" t="str">
        <f>VLOOKUP(M49,Revistas!$B$2:$H$64092,3,FALSE)</f>
        <v>Q3</v>
      </c>
      <c r="G49" s="47" t="str">
        <f>VLOOKUP(M49,Revistas!$B$2:$H$64092,4,FALSE)</f>
        <v>CLINICAL NEUROLOGY - SCIE</v>
      </c>
      <c r="H49" s="47" t="str">
        <f>VLOOKUP(M49,Revistas!$B$2:$H$64092,5,FALSE)</f>
        <v>125/193</v>
      </c>
      <c r="I49" s="47" t="str">
        <f>VLOOKUP(M49,Revistas!$B$2:$H$64092,6,FALSE)</f>
        <v>NO</v>
      </c>
      <c r="J49" s="47" t="s">
        <v>226</v>
      </c>
      <c r="K49" s="47" t="s">
        <v>227</v>
      </c>
      <c r="L49" s="47">
        <v>0</v>
      </c>
      <c r="M49" s="47" t="s">
        <v>13</v>
      </c>
      <c r="N49" s="47" t="s">
        <v>15</v>
      </c>
      <c r="O49" s="47">
        <v>2016</v>
      </c>
      <c r="P49" s="47">
        <v>31</v>
      </c>
      <c r="Q49" s="47">
        <v>2</v>
      </c>
      <c r="R49" s="47">
        <v>136</v>
      </c>
      <c r="S49" s="47">
        <v>136</v>
      </c>
    </row>
    <row r="50" spans="1:19">
      <c r="A50" s="23" t="s">
        <v>213</v>
      </c>
      <c r="B50" s="23" t="s">
        <v>214</v>
      </c>
      <c r="C50" s="23" t="s">
        <v>52</v>
      </c>
      <c r="D50" s="47" t="s">
        <v>215</v>
      </c>
      <c r="E50" s="47">
        <f>VLOOKUP(M50,Revistas!$B$2:$H$64092,2,FALSE)</f>
        <v>0.68400000000000005</v>
      </c>
      <c r="F50" s="47" t="str">
        <f>VLOOKUP(M50,Revistas!$B$2:$H$64092,3,FALSE)</f>
        <v>Q4</v>
      </c>
      <c r="G50" s="47" t="str">
        <f>VLOOKUP(M50,Revistas!$B$2:$H$64092,4,FALSE)</f>
        <v>CLINICAL NEUROLOGY - SCIE</v>
      </c>
      <c r="H50" s="47" t="str">
        <f>VLOOKUP(M50,Revistas!$B$2:$H$64092,5,FALSE)</f>
        <v>180/193</v>
      </c>
      <c r="I50" s="47" t="str">
        <f>VLOOKUP(M50,Revistas!$B$2:$H$64092,6,FALSE)</f>
        <v>NO</v>
      </c>
      <c r="J50" s="47" t="s">
        <v>216</v>
      </c>
      <c r="K50" s="47" t="s">
        <v>217</v>
      </c>
      <c r="L50" s="47">
        <v>0</v>
      </c>
      <c r="M50" s="47" t="s">
        <v>55</v>
      </c>
      <c r="N50" s="47" t="s">
        <v>218</v>
      </c>
      <c r="O50" s="47">
        <v>2016</v>
      </c>
      <c r="P50" s="47">
        <v>62</v>
      </c>
      <c r="Q50" s="47">
        <v>8</v>
      </c>
      <c r="R50" s="47">
        <v>382</v>
      </c>
      <c r="S50" s="47">
        <v>383</v>
      </c>
    </row>
    <row r="51" spans="1:19">
      <c r="A51" s="23" t="s">
        <v>106</v>
      </c>
      <c r="B51" s="23" t="s">
        <v>107</v>
      </c>
      <c r="C51" s="23" t="s">
        <v>102</v>
      </c>
      <c r="D51" s="47" t="s">
        <v>103</v>
      </c>
      <c r="E51" s="47">
        <f>VLOOKUP(M51,Revistas!$B$2:$H$64092,2,FALSE)</f>
        <v>2.028</v>
      </c>
      <c r="F51" s="47" t="str">
        <f>VLOOKUP(M51,Revistas!$B$2:$H$64092,3,FALSE)</f>
        <v>Q3</v>
      </c>
      <c r="G51" s="47" t="str">
        <f>VLOOKUP(M51,Revistas!$B$2:$H$64092,4,FALSE)</f>
        <v>NEUROSCIENCES - SCIE;</v>
      </c>
      <c r="H51" s="47" t="str">
        <f>VLOOKUP(M51,Revistas!$B$2:$H$64092,5,FALSE)</f>
        <v>164/256</v>
      </c>
      <c r="I51" s="47" t="str">
        <f>VLOOKUP(M51,Revistas!$B$2:$H$64092,6,FALSE)</f>
        <v>NO</v>
      </c>
      <c r="J51" s="47" t="s">
        <v>108</v>
      </c>
      <c r="K51" s="47"/>
      <c r="L51" s="47">
        <v>0</v>
      </c>
      <c r="M51" s="47" t="s">
        <v>105</v>
      </c>
      <c r="N51" s="47" t="s">
        <v>99</v>
      </c>
      <c r="O51" s="47">
        <v>2016</v>
      </c>
      <c r="P51" s="47">
        <v>21</v>
      </c>
      <c r="Q51" s="47">
        <v>3</v>
      </c>
      <c r="R51" s="47">
        <v>301</v>
      </c>
      <c r="S51" s="47">
        <v>301</v>
      </c>
    </row>
    <row r="52" spans="1:19">
      <c r="A52" s="23" t="s">
        <v>100</v>
      </c>
      <c r="B52" s="23" t="s">
        <v>101</v>
      </c>
      <c r="C52" s="23" t="s">
        <v>102</v>
      </c>
      <c r="D52" s="47" t="s">
        <v>103</v>
      </c>
      <c r="E52" s="47">
        <f>VLOOKUP(M52,Revistas!$B$2:$H$64092,2,FALSE)</f>
        <v>2.028</v>
      </c>
      <c r="F52" s="47" t="str">
        <f>VLOOKUP(M52,Revistas!$B$2:$H$64092,3,FALSE)</f>
        <v>Q3</v>
      </c>
      <c r="G52" s="47" t="str">
        <f>VLOOKUP(M52,Revistas!$B$2:$H$64092,4,FALSE)</f>
        <v>NEUROSCIENCES - SCIE;</v>
      </c>
      <c r="H52" s="47" t="str">
        <f>VLOOKUP(M52,Revistas!$B$2:$H$64092,5,FALSE)</f>
        <v>164/256</v>
      </c>
      <c r="I52" s="47" t="str">
        <f>VLOOKUP(M52,Revistas!$B$2:$H$64092,6,FALSE)</f>
        <v>NO</v>
      </c>
      <c r="J52" s="47" t="s">
        <v>104</v>
      </c>
      <c r="K52" s="47"/>
      <c r="L52" s="47">
        <v>0</v>
      </c>
      <c r="M52" s="47" t="s">
        <v>105</v>
      </c>
      <c r="N52" s="47" t="s">
        <v>99</v>
      </c>
      <c r="O52" s="47">
        <v>2016</v>
      </c>
      <c r="P52" s="47">
        <v>21</v>
      </c>
      <c r="Q52" s="47">
        <v>3</v>
      </c>
      <c r="R52" s="47">
        <v>238</v>
      </c>
      <c r="S52" s="47">
        <v>238</v>
      </c>
    </row>
    <row r="53" spans="1:19">
      <c r="A53" s="23" t="s">
        <v>120</v>
      </c>
      <c r="B53" s="23" t="s">
        <v>121</v>
      </c>
      <c r="C53" s="23" t="s">
        <v>122</v>
      </c>
      <c r="D53" s="47" t="s">
        <v>10</v>
      </c>
      <c r="E53" s="47">
        <f>VLOOKUP(M53,Revistas!$B$2:$H$64092,2,FALSE)</f>
        <v>1.599</v>
      </c>
      <c r="F53" s="47" t="str">
        <f>VLOOKUP(M53,Revistas!$B$2:$H$64092,3,FALSE)</f>
        <v>Q3</v>
      </c>
      <c r="G53" s="47" t="str">
        <f>VLOOKUP(M53,Revistas!$B$2:$H$64092,4,FALSE)</f>
        <v>PERIPHERAL VASCULAR DISEASE - SCIE;</v>
      </c>
      <c r="H53" s="47" t="str">
        <f>VLOOKUP(M53,Revistas!$B$2:$H$64092,5,FALSE)</f>
        <v>47/63</v>
      </c>
      <c r="I53" s="47" t="str">
        <f>VLOOKUP(M53,Revistas!$B$2:$H$64092,6,FALSE)</f>
        <v>NO</v>
      </c>
      <c r="J53" s="47" t="s">
        <v>123</v>
      </c>
      <c r="K53" s="47" t="s">
        <v>124</v>
      </c>
      <c r="L53" s="47">
        <v>0</v>
      </c>
      <c r="M53" s="47" t="s">
        <v>125</v>
      </c>
      <c r="N53" s="47" t="s">
        <v>127</v>
      </c>
      <c r="O53" s="47">
        <v>2016</v>
      </c>
      <c r="P53" s="47">
        <v>25</v>
      </c>
      <c r="Q53" s="47">
        <v>8</v>
      </c>
      <c r="R53" s="47">
        <v>1984</v>
      </c>
      <c r="S53" s="47">
        <v>1996</v>
      </c>
    </row>
    <row r="54" spans="1:19">
      <c r="A54" s="23" t="s">
        <v>275</v>
      </c>
      <c r="B54" s="23" t="s">
        <v>276</v>
      </c>
      <c r="C54" s="23" t="s">
        <v>271</v>
      </c>
      <c r="D54" s="47" t="s">
        <v>10</v>
      </c>
      <c r="E54" s="47">
        <f>VLOOKUP(M54,Revistas!$B$2:$H$64092,2,FALSE)</f>
        <v>2.3239999999999998</v>
      </c>
      <c r="F54" s="47" t="str">
        <f>VLOOKUP(M54,Revistas!$B$2:$H$64092,3,FALSE)</f>
        <v>Q1</v>
      </c>
      <c r="G54" s="47" t="str">
        <f>VLOOKUP(M54,Revistas!$B$2:$H$64092,4,FALSE)</f>
        <v>MEDICINE, GENERAL &amp; INTERNAL - SCIE</v>
      </c>
      <c r="H54" s="47" t="str">
        <f>VLOOKUP(M54,Revistas!$B$2:$H$64092,5,FALSE)</f>
        <v>36/155</v>
      </c>
      <c r="I54" s="47" t="str">
        <f>VLOOKUP(M54,Revistas!$B$2:$H$64092,6,FALSE)</f>
        <v>NO</v>
      </c>
      <c r="J54" s="47" t="s">
        <v>277</v>
      </c>
      <c r="K54" s="47" t="s">
        <v>278</v>
      </c>
      <c r="L54" s="47">
        <v>1</v>
      </c>
      <c r="M54" s="47" t="s">
        <v>274</v>
      </c>
      <c r="N54" s="47" t="s">
        <v>37</v>
      </c>
      <c r="O54" s="47">
        <v>2016</v>
      </c>
      <c r="P54" s="47">
        <v>17</v>
      </c>
      <c r="Q54" s="47">
        <v>1</v>
      </c>
      <c r="R54" s="47">
        <v>172</v>
      </c>
      <c r="S54" s="47">
        <v>188</v>
      </c>
    </row>
    <row r="55" spans="1:19">
      <c r="A55" s="23" t="s">
        <v>115</v>
      </c>
      <c r="B55" s="23" t="s">
        <v>116</v>
      </c>
      <c r="C55" s="23" t="s">
        <v>52</v>
      </c>
      <c r="D55" s="47" t="s">
        <v>10</v>
      </c>
      <c r="E55" s="47">
        <f>VLOOKUP(M55,Revistas!$B$2:$H$64092,2,FALSE)</f>
        <v>0.68400000000000005</v>
      </c>
      <c r="F55" s="47" t="str">
        <f>VLOOKUP(M55,Revistas!$B$2:$H$64092,3,FALSE)</f>
        <v>Q4</v>
      </c>
      <c r="G55" s="47" t="str">
        <f>VLOOKUP(M55,Revistas!$B$2:$H$64092,4,FALSE)</f>
        <v>CLINICAL NEUROLOGY - SCIE</v>
      </c>
      <c r="H55" s="47" t="str">
        <f>VLOOKUP(M55,Revistas!$B$2:$H$64092,5,FALSE)</f>
        <v>180/193</v>
      </c>
      <c r="I55" s="47" t="str">
        <f>VLOOKUP(M55,Revistas!$B$2:$H$64092,6,FALSE)</f>
        <v>NO</v>
      </c>
      <c r="J55" s="47" t="s">
        <v>117</v>
      </c>
      <c r="K55" s="47" t="s">
        <v>118</v>
      </c>
      <c r="L55" s="47">
        <v>0</v>
      </c>
      <c r="M55" s="47" t="s">
        <v>55</v>
      </c>
      <c r="N55" s="47" t="s">
        <v>119</v>
      </c>
      <c r="O55" s="47">
        <v>2016</v>
      </c>
      <c r="P55" s="47">
        <v>63</v>
      </c>
      <c r="Q55" s="47">
        <v>3</v>
      </c>
      <c r="R55" s="47">
        <v>125</v>
      </c>
      <c r="S55" s="47">
        <v>129</v>
      </c>
    </row>
    <row r="56" spans="1:19">
      <c r="D56" s="44"/>
      <c r="E56" s="44"/>
      <c r="F56" s="44"/>
      <c r="G56" s="44"/>
      <c r="H56" s="44"/>
      <c r="I56" s="44"/>
      <c r="J56" s="44"/>
      <c r="K56" s="44"/>
      <c r="L56" s="44"/>
      <c r="M56" s="44"/>
      <c r="N56" s="44"/>
      <c r="O56" s="44"/>
      <c r="P56" s="44"/>
      <c r="Q56" s="44"/>
      <c r="R56" s="44"/>
      <c r="S56" s="44"/>
    </row>
    <row r="57" spans="1:19">
      <c r="D57" s="44"/>
      <c r="E57" s="44"/>
      <c r="F57" s="44"/>
      <c r="G57" s="44"/>
      <c r="H57" s="44"/>
      <c r="I57" s="44"/>
      <c r="J57" s="44"/>
      <c r="K57" s="44"/>
      <c r="L57" s="44"/>
      <c r="M57" s="44"/>
      <c r="N57" s="44"/>
      <c r="O57" s="44"/>
      <c r="P57" s="44"/>
      <c r="Q57" s="44"/>
      <c r="R57" s="44"/>
      <c r="S57" s="44"/>
    </row>
    <row r="58" spans="1:19" hidden="1">
      <c r="D58" s="44"/>
      <c r="E58" s="44"/>
      <c r="F58" s="44"/>
      <c r="G58" s="44"/>
      <c r="H58" s="44"/>
      <c r="I58" s="44"/>
      <c r="J58" s="44"/>
      <c r="K58" s="44"/>
      <c r="L58" s="44"/>
      <c r="M58" s="44"/>
      <c r="N58" s="44"/>
      <c r="O58" s="44"/>
      <c r="P58" s="44"/>
      <c r="Q58" s="44"/>
      <c r="R58" s="44"/>
      <c r="S58" s="44"/>
    </row>
    <row r="59" spans="1:19" hidden="1">
      <c r="D59" s="44"/>
      <c r="E59" s="44"/>
      <c r="F59" s="44"/>
      <c r="G59" s="44"/>
      <c r="H59" s="44"/>
      <c r="I59" s="44"/>
      <c r="J59" s="44"/>
      <c r="K59" s="44"/>
      <c r="L59" s="44"/>
      <c r="M59" s="44"/>
      <c r="N59" s="44"/>
      <c r="O59" s="44"/>
      <c r="P59" s="44"/>
      <c r="Q59" s="44"/>
      <c r="R59" s="44"/>
      <c r="S59" s="44"/>
    </row>
    <row r="60" spans="1:19" hidden="1">
      <c r="D60" s="44"/>
      <c r="E60" s="44"/>
      <c r="F60" s="44"/>
      <c r="G60" s="44"/>
      <c r="H60" s="44"/>
      <c r="I60" s="44"/>
      <c r="J60" s="44"/>
      <c r="K60" s="44"/>
      <c r="L60" s="44"/>
      <c r="M60" s="44"/>
      <c r="N60" s="44"/>
      <c r="O60" s="44"/>
      <c r="P60" s="44"/>
      <c r="Q60" s="44"/>
      <c r="R60" s="44"/>
      <c r="S60" s="44"/>
    </row>
    <row r="61" spans="1:19" hidden="1">
      <c r="D61" s="44"/>
      <c r="E61" s="44"/>
      <c r="F61" s="44"/>
      <c r="G61" s="44"/>
      <c r="H61" s="44"/>
      <c r="I61" s="44"/>
      <c r="J61" s="44"/>
      <c r="K61" s="44"/>
      <c r="L61" s="44"/>
      <c r="M61" s="44"/>
      <c r="N61" s="44"/>
      <c r="O61" s="44"/>
      <c r="P61" s="44"/>
      <c r="Q61" s="44"/>
      <c r="R61" s="44"/>
      <c r="S61" s="44"/>
    </row>
    <row r="62" spans="1:19" hidden="1">
      <c r="D62" s="44"/>
      <c r="E62" s="44"/>
      <c r="F62" s="44"/>
      <c r="G62" s="44"/>
      <c r="H62" s="44"/>
      <c r="I62" s="44"/>
      <c r="J62" s="44"/>
      <c r="K62" s="44"/>
      <c r="L62" s="44"/>
      <c r="M62" s="44"/>
      <c r="N62" s="44"/>
      <c r="O62" s="44"/>
      <c r="P62" s="44"/>
      <c r="Q62" s="44"/>
      <c r="R62" s="44"/>
      <c r="S62" s="44"/>
    </row>
    <row r="63" spans="1:19" hidden="1">
      <c r="D63" s="44"/>
      <c r="E63" s="44"/>
      <c r="F63" s="44"/>
      <c r="G63" s="44"/>
      <c r="H63" s="44"/>
      <c r="I63" s="44"/>
      <c r="J63" s="44"/>
      <c r="K63" s="44"/>
      <c r="L63" s="44"/>
      <c r="M63" s="44"/>
      <c r="N63" s="44"/>
      <c r="O63" s="44"/>
      <c r="P63" s="44"/>
      <c r="Q63" s="44"/>
      <c r="R63" s="44"/>
      <c r="S63" s="44"/>
    </row>
    <row r="64" spans="1:19" hidden="1">
      <c r="D64" s="44"/>
      <c r="E64" s="44"/>
      <c r="F64" s="44"/>
      <c r="G64" s="44"/>
      <c r="H64" s="44"/>
      <c r="I64" s="44"/>
      <c r="J64" s="44"/>
      <c r="K64" s="44"/>
      <c r="L64" s="44"/>
      <c r="M64" s="44"/>
      <c r="N64" s="44"/>
      <c r="O64" s="44"/>
      <c r="P64" s="44"/>
      <c r="Q64" s="44"/>
      <c r="R64" s="44"/>
      <c r="S64" s="44"/>
    </row>
    <row r="65" spans="4:19" hidden="1">
      <c r="D65" s="44"/>
      <c r="E65" s="44"/>
      <c r="F65" s="44"/>
      <c r="G65" s="44"/>
      <c r="H65" s="44"/>
      <c r="I65" s="44"/>
      <c r="J65" s="44"/>
      <c r="K65" s="44"/>
      <c r="L65" s="44"/>
      <c r="M65" s="44"/>
      <c r="N65" s="44"/>
      <c r="O65" s="44"/>
      <c r="P65" s="44"/>
      <c r="Q65" s="44"/>
      <c r="R65" s="44"/>
      <c r="S65" s="44"/>
    </row>
    <row r="66" spans="4:19" hidden="1">
      <c r="D66" s="44"/>
      <c r="E66" s="44"/>
      <c r="F66" s="44"/>
      <c r="G66" s="44"/>
      <c r="H66" s="44"/>
      <c r="I66" s="44"/>
      <c r="J66" s="44"/>
      <c r="K66" s="44"/>
      <c r="L66" s="44"/>
      <c r="M66" s="44"/>
      <c r="N66" s="44"/>
      <c r="O66" s="44"/>
      <c r="P66" s="44"/>
      <c r="Q66" s="44"/>
      <c r="R66" s="44"/>
      <c r="S66" s="44"/>
    </row>
    <row r="67" spans="4:19" hidden="1">
      <c r="D67" s="44"/>
      <c r="E67" s="44"/>
      <c r="F67" s="44"/>
      <c r="G67" s="44"/>
      <c r="H67" s="44"/>
      <c r="I67" s="44"/>
      <c r="J67" s="44"/>
      <c r="K67" s="44"/>
      <c r="L67" s="44"/>
      <c r="M67" s="44"/>
      <c r="N67" s="44"/>
      <c r="O67" s="44"/>
      <c r="P67" s="44"/>
      <c r="Q67" s="44"/>
      <c r="R67" s="44"/>
      <c r="S67" s="44"/>
    </row>
    <row r="68" spans="4:19" hidden="1">
      <c r="D68" s="44"/>
      <c r="E68" s="44"/>
      <c r="F68" s="44"/>
      <c r="G68" s="44"/>
      <c r="H68" s="44"/>
      <c r="I68" s="44"/>
      <c r="J68" s="44"/>
      <c r="K68" s="44"/>
      <c r="L68" s="44"/>
      <c r="M68" s="44"/>
      <c r="N68" s="44"/>
      <c r="O68" s="44"/>
      <c r="P68" s="44"/>
      <c r="Q68" s="44"/>
      <c r="R68" s="44"/>
      <c r="S68" s="44"/>
    </row>
    <row r="69" spans="4:19" hidden="1">
      <c r="D69" s="44"/>
      <c r="E69" s="44"/>
      <c r="F69" s="44"/>
      <c r="G69" s="44"/>
      <c r="H69" s="44"/>
      <c r="I69" s="44"/>
      <c r="J69" s="44"/>
      <c r="K69" s="44"/>
      <c r="L69" s="44"/>
      <c r="M69" s="44"/>
      <c r="N69" s="44"/>
      <c r="O69" s="44"/>
      <c r="P69" s="44"/>
      <c r="Q69" s="44"/>
      <c r="R69" s="44"/>
      <c r="S69" s="44"/>
    </row>
    <row r="70" spans="4:19" hidden="1">
      <c r="D70" s="44"/>
      <c r="E70" s="44"/>
      <c r="F70" s="44"/>
      <c r="G70" s="44"/>
      <c r="H70" s="44"/>
      <c r="I70" s="44"/>
      <c r="J70" s="44"/>
      <c r="K70" s="44"/>
      <c r="L70" s="44"/>
      <c r="M70" s="44"/>
      <c r="N70" s="44"/>
      <c r="O70" s="44"/>
      <c r="P70" s="44"/>
      <c r="Q70" s="44"/>
      <c r="R70" s="44"/>
      <c r="S70" s="44"/>
    </row>
    <row r="71" spans="4:19" hidden="1">
      <c r="D71" s="44"/>
      <c r="E71" s="44"/>
      <c r="F71" s="44"/>
      <c r="G71" s="44"/>
      <c r="H71" s="44"/>
      <c r="I71" s="44"/>
      <c r="J71" s="44"/>
      <c r="K71" s="44"/>
      <c r="L71" s="44"/>
      <c r="M71" s="44"/>
      <c r="N71" s="44"/>
      <c r="O71" s="44"/>
      <c r="P71" s="44"/>
      <c r="Q71" s="44"/>
      <c r="R71" s="44"/>
      <c r="S71" s="44"/>
    </row>
    <row r="72" spans="4:19" hidden="1">
      <c r="D72" s="44"/>
      <c r="E72" s="44"/>
      <c r="F72" s="44"/>
      <c r="G72" s="44"/>
      <c r="H72" s="44"/>
      <c r="I72" s="44"/>
      <c r="J72" s="44"/>
      <c r="K72" s="44"/>
      <c r="L72" s="44"/>
      <c r="M72" s="44"/>
      <c r="N72" s="44"/>
      <c r="O72" s="44"/>
      <c r="P72" s="44"/>
      <c r="Q72" s="44"/>
      <c r="R72" s="44"/>
      <c r="S72" s="44"/>
    </row>
    <row r="73" spans="4:19" hidden="1">
      <c r="D73" s="44"/>
      <c r="E73" s="44"/>
      <c r="F73" s="44"/>
      <c r="G73" s="44"/>
      <c r="H73" s="44"/>
      <c r="I73" s="44"/>
      <c r="J73" s="44"/>
      <c r="K73" s="44"/>
      <c r="L73" s="44"/>
      <c r="M73" s="44"/>
      <c r="N73" s="44"/>
      <c r="O73" s="44"/>
      <c r="P73" s="44"/>
      <c r="Q73" s="44"/>
      <c r="R73" s="44"/>
      <c r="S73" s="44"/>
    </row>
    <row r="74" spans="4:19" hidden="1">
      <c r="D74" s="44"/>
      <c r="E74" s="44"/>
      <c r="F74" s="44"/>
      <c r="G74" s="44"/>
      <c r="H74" s="44"/>
      <c r="I74" s="44"/>
      <c r="J74" s="44"/>
      <c r="K74" s="44"/>
      <c r="L74" s="44"/>
      <c r="M74" s="44"/>
      <c r="N74" s="44"/>
      <c r="O74" s="44"/>
      <c r="P74" s="44"/>
      <c r="Q74" s="44"/>
      <c r="R74" s="44"/>
      <c r="S74" s="44"/>
    </row>
    <row r="75" spans="4:19" hidden="1">
      <c r="D75" s="44"/>
      <c r="E75" s="44"/>
      <c r="F75" s="44"/>
      <c r="G75" s="44"/>
      <c r="H75" s="44"/>
      <c r="I75" s="44"/>
      <c r="J75" s="44"/>
      <c r="K75" s="44"/>
      <c r="L75" s="44"/>
      <c r="M75" s="44"/>
      <c r="N75" s="44"/>
      <c r="O75" s="44"/>
      <c r="P75" s="44"/>
      <c r="Q75" s="44"/>
      <c r="R75" s="44"/>
      <c r="S75" s="44"/>
    </row>
    <row r="76" spans="4:19" hidden="1">
      <c r="D76" s="44"/>
      <c r="E76" s="44"/>
      <c r="F76" s="44"/>
      <c r="G76" s="44"/>
      <c r="H76" s="44"/>
      <c r="I76" s="44"/>
      <c r="J76" s="44"/>
      <c r="K76" s="44"/>
      <c r="L76" s="44"/>
      <c r="M76" s="44"/>
      <c r="N76" s="44"/>
      <c r="O76" s="44"/>
      <c r="P76" s="44"/>
      <c r="Q76" s="44"/>
      <c r="R76" s="44"/>
      <c r="S76" s="44"/>
    </row>
    <row r="77" spans="4:19" hidden="1">
      <c r="D77" s="44"/>
      <c r="E77" s="44"/>
      <c r="F77" s="44"/>
      <c r="G77" s="44"/>
      <c r="H77" s="44"/>
      <c r="I77" s="44"/>
      <c r="J77" s="44"/>
      <c r="K77" s="44"/>
      <c r="L77" s="44"/>
      <c r="M77" s="44"/>
      <c r="N77" s="44"/>
      <c r="O77" s="44"/>
      <c r="P77" s="44"/>
      <c r="Q77" s="44"/>
      <c r="R77" s="44"/>
      <c r="S77" s="44"/>
    </row>
    <row r="78" spans="4:19" hidden="1">
      <c r="D78" s="44"/>
      <c r="E78" s="44"/>
      <c r="F78" s="44"/>
      <c r="G78" s="44"/>
      <c r="H78" s="44"/>
      <c r="I78" s="44"/>
      <c r="J78" s="44"/>
      <c r="K78" s="44"/>
      <c r="L78" s="44"/>
      <c r="M78" s="44"/>
      <c r="N78" s="44"/>
      <c r="O78" s="44"/>
      <c r="P78" s="44"/>
      <c r="Q78" s="44"/>
      <c r="R78" s="44"/>
      <c r="S78" s="44"/>
    </row>
    <row r="79" spans="4:19" hidden="1">
      <c r="D79" s="44"/>
      <c r="E79" s="44"/>
      <c r="F79" s="44"/>
      <c r="G79" s="44"/>
      <c r="H79" s="44"/>
      <c r="I79" s="44"/>
      <c r="J79" s="44"/>
      <c r="K79" s="44"/>
      <c r="L79" s="44"/>
      <c r="M79" s="44"/>
      <c r="N79" s="44"/>
      <c r="O79" s="44"/>
      <c r="P79" s="44"/>
      <c r="Q79" s="44"/>
      <c r="R79" s="44"/>
      <c r="S79" s="44"/>
    </row>
    <row r="80" spans="4:19" hidden="1">
      <c r="D80" s="44"/>
      <c r="E80" s="44"/>
      <c r="F80" s="44"/>
      <c r="G80" s="44"/>
      <c r="H80" s="44"/>
      <c r="I80" s="44"/>
      <c r="J80" s="44"/>
      <c r="K80" s="44"/>
      <c r="L80" s="44"/>
      <c r="M80" s="44"/>
      <c r="N80" s="44"/>
      <c r="O80" s="44"/>
      <c r="P80" s="44"/>
      <c r="Q80" s="44"/>
      <c r="R80" s="44"/>
      <c r="S80" s="44"/>
    </row>
    <row r="81" spans="1:19" hidden="1">
      <c r="D81" s="44"/>
      <c r="E81" s="44"/>
      <c r="F81" s="44"/>
      <c r="G81" s="44"/>
      <c r="H81" s="44"/>
      <c r="I81" s="44"/>
      <c r="J81" s="44"/>
      <c r="K81" s="44"/>
      <c r="L81" s="44"/>
      <c r="M81" s="44"/>
      <c r="N81" s="44"/>
      <c r="O81" s="44"/>
      <c r="P81" s="44"/>
      <c r="Q81" s="44"/>
      <c r="R81" s="44"/>
      <c r="S81" s="44"/>
    </row>
    <row r="82" spans="1:19" s="33" customFormat="1" hidden="1">
      <c r="A82" s="32" t="s">
        <v>41</v>
      </c>
      <c r="B82" s="32" t="s">
        <v>41</v>
      </c>
      <c r="C82" s="32" t="s">
        <v>41</v>
      </c>
      <c r="D82" s="63" t="s">
        <v>42</v>
      </c>
      <c r="E82" s="63" t="s">
        <v>41</v>
      </c>
      <c r="F82" s="63" t="s">
        <v>43</v>
      </c>
      <c r="G82" s="63" t="s">
        <v>7165</v>
      </c>
      <c r="H82" s="63" t="s">
        <v>41</v>
      </c>
      <c r="I82" s="63" t="s">
        <v>46</v>
      </c>
      <c r="J82" s="63" t="s">
        <v>7166</v>
      </c>
      <c r="K82" s="64"/>
      <c r="L82" s="64"/>
      <c r="M82" s="64"/>
      <c r="N82" s="64"/>
      <c r="O82" s="64"/>
      <c r="P82" s="64"/>
      <c r="Q82" s="64"/>
      <c r="R82" s="64"/>
      <c r="S82" s="64"/>
    </row>
    <row r="83" spans="1:19" s="33" customFormat="1" hidden="1">
      <c r="A83" s="32" t="s">
        <v>19</v>
      </c>
      <c r="B83" s="32">
        <f>DCOUNTA(A1:S78,A82,A82:A83)</f>
        <v>44</v>
      </c>
      <c r="C83" s="32" t="s">
        <v>19</v>
      </c>
      <c r="D83" s="63">
        <f>DSUM(A1:S78,E1,C82:C83)</f>
        <v>114.08700000000002</v>
      </c>
      <c r="E83" s="63" t="s">
        <v>19</v>
      </c>
      <c r="F83" s="63" t="s">
        <v>4330</v>
      </c>
      <c r="G83" s="63">
        <f>DCOUNTA(A1:S78,F1,E82:F83)</f>
        <v>17</v>
      </c>
      <c r="H83" s="63" t="s">
        <v>19</v>
      </c>
      <c r="I83" s="63" t="s">
        <v>1827</v>
      </c>
      <c r="J83" s="63">
        <f>DCOUNTA(A1:S78,I1,H82:I83)</f>
        <v>6</v>
      </c>
      <c r="K83" s="64"/>
      <c r="L83" s="64"/>
      <c r="M83" s="64"/>
      <c r="N83" s="64"/>
      <c r="O83" s="64"/>
      <c r="P83" s="64"/>
      <c r="Q83" s="64"/>
      <c r="R83" s="64"/>
      <c r="S83" s="64"/>
    </row>
    <row r="84" spans="1:19" s="33" customFormat="1" hidden="1">
      <c r="D84" s="64"/>
      <c r="E84" s="64"/>
      <c r="F84" s="64"/>
      <c r="G84" s="64"/>
      <c r="H84" s="64"/>
      <c r="I84" s="64"/>
      <c r="J84" s="64"/>
      <c r="K84" s="64"/>
      <c r="L84" s="64"/>
      <c r="M84" s="64"/>
      <c r="N84" s="64"/>
      <c r="O84" s="64"/>
      <c r="P84" s="64"/>
      <c r="Q84" s="64"/>
      <c r="R84" s="64"/>
      <c r="S84" s="64"/>
    </row>
    <row r="85" spans="1:19" s="33" customFormat="1" hidden="1">
      <c r="A85" s="32" t="s">
        <v>41</v>
      </c>
      <c r="B85" s="32" t="s">
        <v>41</v>
      </c>
      <c r="C85" s="32" t="s">
        <v>41</v>
      </c>
      <c r="D85" s="63" t="s">
        <v>42</v>
      </c>
      <c r="E85" s="63" t="s">
        <v>41</v>
      </c>
      <c r="F85" s="63" t="s">
        <v>43</v>
      </c>
      <c r="G85" s="63" t="s">
        <v>7165</v>
      </c>
      <c r="H85" s="63" t="s">
        <v>41</v>
      </c>
      <c r="I85" s="63" t="s">
        <v>46</v>
      </c>
      <c r="J85" s="63" t="s">
        <v>7166</v>
      </c>
      <c r="K85" s="64"/>
      <c r="L85" s="64"/>
      <c r="M85" s="64"/>
      <c r="N85" s="64"/>
      <c r="O85" s="64"/>
      <c r="P85" s="64"/>
      <c r="Q85" s="64"/>
      <c r="R85" s="64"/>
      <c r="S85" s="64"/>
    </row>
    <row r="86" spans="1:19" s="33" customFormat="1" hidden="1">
      <c r="A86" s="32" t="s">
        <v>215</v>
      </c>
      <c r="B86" s="32">
        <f>DCOUNTA(A1:S78,D1,A85:A86)</f>
        <v>4</v>
      </c>
      <c r="C86" s="32" t="s">
        <v>215</v>
      </c>
      <c r="D86" s="63">
        <f>DSUM(A1:S78,E1,C85:C86)</f>
        <v>7.2510000000000003</v>
      </c>
      <c r="E86" s="63" t="s">
        <v>215</v>
      </c>
      <c r="F86" s="63" t="s">
        <v>4330</v>
      </c>
      <c r="G86" s="63">
        <f>DCOUNTA(A1:S78,F1,E85:F86)</f>
        <v>0</v>
      </c>
      <c r="H86" s="63" t="s">
        <v>215</v>
      </c>
      <c r="I86" s="63" t="s">
        <v>1827</v>
      </c>
      <c r="J86" s="63">
        <f>DCOUNTA(F1:S78,I1,H85:I86)</f>
        <v>0</v>
      </c>
      <c r="K86" s="64"/>
      <c r="L86" s="64"/>
      <c r="M86" s="64"/>
      <c r="N86" s="64"/>
      <c r="O86" s="64"/>
      <c r="P86" s="64"/>
      <c r="Q86" s="64"/>
      <c r="R86" s="64"/>
      <c r="S86" s="64"/>
    </row>
    <row r="87" spans="1:19" s="33" customFormat="1" hidden="1">
      <c r="D87" s="64"/>
      <c r="E87" s="64"/>
      <c r="F87" s="64"/>
      <c r="G87" s="64"/>
      <c r="H87" s="64"/>
      <c r="I87" s="64"/>
      <c r="J87" s="64"/>
      <c r="K87" s="64"/>
      <c r="L87" s="64"/>
      <c r="M87" s="64"/>
      <c r="N87" s="64"/>
      <c r="O87" s="64"/>
      <c r="P87" s="64"/>
      <c r="Q87" s="64"/>
      <c r="R87" s="64"/>
      <c r="S87" s="64"/>
    </row>
    <row r="88" spans="1:19" s="33" customFormat="1" hidden="1">
      <c r="A88" s="32" t="s">
        <v>41</v>
      </c>
      <c r="B88" s="32" t="s">
        <v>41</v>
      </c>
      <c r="C88" s="32" t="s">
        <v>41</v>
      </c>
      <c r="D88" s="63" t="s">
        <v>42</v>
      </c>
      <c r="E88" s="63" t="s">
        <v>41</v>
      </c>
      <c r="F88" s="63" t="s">
        <v>43</v>
      </c>
      <c r="G88" s="63" t="s">
        <v>7165</v>
      </c>
      <c r="H88" s="63" t="s">
        <v>41</v>
      </c>
      <c r="I88" s="63" t="s">
        <v>46</v>
      </c>
      <c r="J88" s="63" t="s">
        <v>7166</v>
      </c>
      <c r="K88" s="64"/>
      <c r="L88" s="64"/>
      <c r="M88" s="64"/>
      <c r="N88" s="64"/>
      <c r="O88" s="64"/>
      <c r="P88" s="64"/>
      <c r="Q88" s="64"/>
      <c r="R88" s="64"/>
      <c r="S88" s="64"/>
    </row>
    <row r="89" spans="1:19" s="33" customFormat="1" hidden="1">
      <c r="A89" s="32" t="s">
        <v>458</v>
      </c>
      <c r="B89" s="32">
        <f>DCOUNTA(A1:S78,D1,A88:A89)</f>
        <v>0</v>
      </c>
      <c r="C89" s="32" t="s">
        <v>458</v>
      </c>
      <c r="D89" s="63">
        <f>DSUM(A1:S78,D88,C88:C89)</f>
        <v>0</v>
      </c>
      <c r="E89" s="63" t="s">
        <v>458</v>
      </c>
      <c r="F89" s="63" t="s">
        <v>4330</v>
      </c>
      <c r="G89" s="63">
        <f>DCOUNTA(A1:S78,F1,E88:F89)</f>
        <v>0</v>
      </c>
      <c r="H89" s="63" t="s">
        <v>458</v>
      </c>
      <c r="I89" s="63" t="s">
        <v>1827</v>
      </c>
      <c r="J89" s="63">
        <f>DCOUNTA(A1:S78,I1,H88:I89)</f>
        <v>0</v>
      </c>
      <c r="K89" s="64"/>
      <c r="L89" s="64"/>
      <c r="M89" s="64"/>
      <c r="N89" s="64"/>
      <c r="O89" s="64"/>
      <c r="P89" s="64"/>
      <c r="Q89" s="64"/>
      <c r="R89" s="64"/>
      <c r="S89" s="64"/>
    </row>
    <row r="90" spans="1:19" s="33" customFormat="1" hidden="1">
      <c r="D90" s="64"/>
      <c r="E90" s="64"/>
      <c r="F90" s="64"/>
      <c r="G90" s="64"/>
      <c r="H90" s="64"/>
      <c r="I90" s="64"/>
      <c r="J90" s="64"/>
      <c r="K90" s="64"/>
      <c r="L90" s="64"/>
      <c r="M90" s="64"/>
      <c r="N90" s="64"/>
      <c r="O90" s="64"/>
      <c r="P90" s="64"/>
      <c r="Q90" s="64"/>
      <c r="R90" s="64"/>
      <c r="S90" s="64"/>
    </row>
    <row r="91" spans="1:19" s="33" customFormat="1" hidden="1">
      <c r="A91" s="32" t="s">
        <v>41</v>
      </c>
      <c r="B91" s="32" t="s">
        <v>41</v>
      </c>
      <c r="C91" s="32" t="s">
        <v>41</v>
      </c>
      <c r="D91" s="63" t="s">
        <v>42</v>
      </c>
      <c r="E91" s="63" t="s">
        <v>41</v>
      </c>
      <c r="F91" s="63" t="s">
        <v>43</v>
      </c>
      <c r="G91" s="63" t="s">
        <v>7165</v>
      </c>
      <c r="H91" s="63" t="s">
        <v>41</v>
      </c>
      <c r="I91" s="63" t="s">
        <v>46</v>
      </c>
      <c r="J91" s="63" t="s">
        <v>7166</v>
      </c>
      <c r="K91" s="64"/>
      <c r="L91" s="64"/>
      <c r="M91" s="64"/>
      <c r="N91" s="64"/>
      <c r="O91" s="64"/>
      <c r="P91" s="64"/>
      <c r="Q91" s="64"/>
      <c r="R91" s="64"/>
      <c r="S91" s="64"/>
    </row>
    <row r="92" spans="1:19" s="33" customFormat="1" hidden="1">
      <c r="A92" s="32" t="s">
        <v>294</v>
      </c>
      <c r="B92" s="32">
        <f>DCOUNTA(A1:S78,B91,A91:A92)</f>
        <v>1</v>
      </c>
      <c r="C92" s="32" t="s">
        <v>294</v>
      </c>
      <c r="D92" s="63">
        <f>DSUM(A1:S78,E1,C91:C92)</f>
        <v>3.92</v>
      </c>
      <c r="E92" s="63" t="s">
        <v>294</v>
      </c>
      <c r="F92" s="63" t="s">
        <v>4330</v>
      </c>
      <c r="G92" s="63">
        <f>DCOUNTA(A1:S78,F1,E91:F92)</f>
        <v>0</v>
      </c>
      <c r="H92" s="63" t="s">
        <v>294</v>
      </c>
      <c r="I92" s="63" t="s">
        <v>1827</v>
      </c>
      <c r="J92" s="63">
        <f>DCOUNTA(A1:S78,I91,H91:I92)</f>
        <v>0</v>
      </c>
      <c r="K92" s="64"/>
      <c r="L92" s="64"/>
      <c r="M92" s="64"/>
      <c r="N92" s="64"/>
      <c r="O92" s="64"/>
      <c r="P92" s="64"/>
      <c r="Q92" s="64"/>
      <c r="R92" s="64"/>
      <c r="S92" s="64"/>
    </row>
    <row r="93" spans="1:19" s="33" customFormat="1" hidden="1">
      <c r="D93" s="64"/>
      <c r="E93" s="64"/>
      <c r="F93" s="64"/>
      <c r="G93" s="64"/>
      <c r="H93" s="64"/>
      <c r="I93" s="64"/>
      <c r="J93" s="64"/>
      <c r="K93" s="64"/>
      <c r="L93" s="64"/>
      <c r="M93" s="64"/>
      <c r="N93" s="64"/>
      <c r="O93" s="64"/>
      <c r="P93" s="64"/>
      <c r="Q93" s="64"/>
      <c r="R93" s="64"/>
      <c r="S93" s="64"/>
    </row>
    <row r="94" spans="1:19" s="33" customFormat="1" hidden="1">
      <c r="D94" s="64"/>
      <c r="E94" s="64"/>
      <c r="F94" s="64"/>
      <c r="G94" s="64"/>
      <c r="H94" s="64"/>
      <c r="I94" s="64"/>
      <c r="J94" s="64"/>
      <c r="K94" s="64"/>
      <c r="L94" s="64"/>
      <c r="M94" s="64"/>
      <c r="N94" s="64"/>
      <c r="O94" s="64"/>
      <c r="P94" s="64"/>
      <c r="Q94" s="64"/>
      <c r="R94" s="64"/>
      <c r="S94" s="64"/>
    </row>
    <row r="95" spans="1:19" s="33" customFormat="1" hidden="1">
      <c r="A95" s="32" t="s">
        <v>41</v>
      </c>
      <c r="B95" s="32" t="s">
        <v>41</v>
      </c>
      <c r="C95" s="32" t="s">
        <v>41</v>
      </c>
      <c r="D95" s="63" t="s">
        <v>42</v>
      </c>
      <c r="E95" s="63" t="s">
        <v>41</v>
      </c>
      <c r="F95" s="63" t="s">
        <v>43</v>
      </c>
      <c r="G95" s="63" t="s">
        <v>7165</v>
      </c>
      <c r="H95" s="63" t="s">
        <v>41</v>
      </c>
      <c r="I95" s="63" t="s">
        <v>46</v>
      </c>
      <c r="J95" s="63" t="s">
        <v>7166</v>
      </c>
      <c r="K95" s="64"/>
      <c r="L95" s="64"/>
      <c r="M95" s="64"/>
      <c r="N95" s="64"/>
      <c r="O95" s="64"/>
      <c r="P95" s="64"/>
      <c r="Q95" s="64"/>
      <c r="R95" s="64"/>
      <c r="S95" s="64"/>
    </row>
    <row r="96" spans="1:19" s="33" customFormat="1" hidden="1">
      <c r="A96" s="32" t="s">
        <v>103</v>
      </c>
      <c r="B96" s="32">
        <f>DCOUNTA(A1:S78,D1,A95:A96)</f>
        <v>2</v>
      </c>
      <c r="C96" s="32" t="s">
        <v>103</v>
      </c>
      <c r="D96" s="63">
        <f>DSUM(A1:S78,E1,C95:C96)</f>
        <v>4.056</v>
      </c>
      <c r="E96" s="63" t="s">
        <v>103</v>
      </c>
      <c r="F96" s="63" t="s">
        <v>4330</v>
      </c>
      <c r="G96" s="63">
        <f>DCOUNTA(A1:S78,F95,E95:F96)</f>
        <v>0</v>
      </c>
      <c r="H96" s="63" t="s">
        <v>103</v>
      </c>
      <c r="I96" s="63" t="s">
        <v>1827</v>
      </c>
      <c r="J96" s="63">
        <f>DCOUNTA(A1:S78,I1,H95:I96)</f>
        <v>0</v>
      </c>
      <c r="K96" s="64"/>
      <c r="L96" s="64"/>
      <c r="M96" s="64"/>
      <c r="N96" s="64"/>
      <c r="O96" s="64"/>
      <c r="P96" s="64"/>
      <c r="Q96" s="64"/>
      <c r="R96" s="64"/>
      <c r="S96" s="64"/>
    </row>
    <row r="97" spans="1:19" s="33" customFormat="1" hidden="1">
      <c r="D97" s="64"/>
      <c r="E97" s="64"/>
      <c r="F97" s="64"/>
      <c r="G97" s="64"/>
      <c r="H97" s="64"/>
      <c r="I97" s="64"/>
      <c r="J97" s="64"/>
      <c r="K97" s="64"/>
      <c r="L97" s="64"/>
      <c r="M97" s="64"/>
      <c r="N97" s="64"/>
      <c r="O97" s="64"/>
      <c r="P97" s="64"/>
      <c r="Q97" s="64"/>
      <c r="R97" s="64"/>
      <c r="S97" s="64"/>
    </row>
    <row r="98" spans="1:19" s="33" customFormat="1" hidden="1">
      <c r="A98" s="32" t="s">
        <v>41</v>
      </c>
      <c r="B98" s="32" t="s">
        <v>41</v>
      </c>
      <c r="C98" s="32" t="s">
        <v>41</v>
      </c>
      <c r="D98" s="63" t="s">
        <v>42</v>
      </c>
      <c r="E98" s="63" t="s">
        <v>41</v>
      </c>
      <c r="F98" s="63" t="s">
        <v>43</v>
      </c>
      <c r="G98" s="63" t="s">
        <v>7165</v>
      </c>
      <c r="H98" s="63" t="s">
        <v>41</v>
      </c>
      <c r="I98" s="63" t="s">
        <v>46</v>
      </c>
      <c r="J98" s="63" t="s">
        <v>7166</v>
      </c>
      <c r="K98" s="64"/>
      <c r="L98" s="64"/>
      <c r="M98" s="64"/>
      <c r="N98" s="64"/>
      <c r="O98" s="64"/>
      <c r="P98" s="64"/>
      <c r="Q98" s="64"/>
      <c r="R98" s="64"/>
      <c r="S98" s="64"/>
    </row>
    <row r="99" spans="1:19" s="33" customFormat="1" hidden="1">
      <c r="A99" s="32" t="s">
        <v>10</v>
      </c>
      <c r="B99" s="32">
        <f>DCOUNTA(A1:S78,D1,A98:A99)</f>
        <v>3</v>
      </c>
      <c r="C99" s="32" t="s">
        <v>10</v>
      </c>
      <c r="D99" s="63">
        <f>DSUM(A1:S78,D98,C98:C99)</f>
        <v>4.6070000000000002</v>
      </c>
      <c r="E99" s="63" t="s">
        <v>10</v>
      </c>
      <c r="F99" s="63" t="s">
        <v>4330</v>
      </c>
      <c r="G99" s="63">
        <f>DCOUNTA(A1:S78,F1,E98:F99)</f>
        <v>1</v>
      </c>
      <c r="H99" s="63" t="s">
        <v>10</v>
      </c>
      <c r="I99" s="63" t="s">
        <v>1827</v>
      </c>
      <c r="J99" s="63">
        <f>DCOUNTA(A1:S78,I1,H98:I99)</f>
        <v>0</v>
      </c>
      <c r="K99" s="64"/>
      <c r="L99" s="64"/>
      <c r="M99" s="64"/>
      <c r="N99" s="64"/>
      <c r="O99" s="64"/>
      <c r="P99" s="64"/>
      <c r="Q99" s="64"/>
      <c r="R99" s="64"/>
      <c r="S99" s="64"/>
    </row>
    <row r="100" spans="1:19" s="33" customFormat="1" hidden="1">
      <c r="D100" s="64"/>
      <c r="E100" s="64"/>
      <c r="F100" s="64"/>
      <c r="G100" s="64"/>
      <c r="H100" s="64"/>
      <c r="I100" s="64"/>
      <c r="J100" s="64"/>
      <c r="K100" s="64"/>
      <c r="L100" s="64"/>
      <c r="M100" s="64"/>
      <c r="N100" s="64"/>
      <c r="O100" s="64"/>
      <c r="P100" s="64"/>
      <c r="Q100" s="64"/>
      <c r="R100" s="64"/>
      <c r="S100" s="64"/>
    </row>
    <row r="101" spans="1:19" s="33" customFormat="1" hidden="1">
      <c r="D101" s="64"/>
      <c r="E101" s="64"/>
      <c r="F101" s="64"/>
      <c r="G101" s="64"/>
      <c r="H101" s="64"/>
      <c r="I101" s="64"/>
      <c r="J101" s="64"/>
      <c r="K101" s="64"/>
      <c r="L101" s="64"/>
      <c r="M101" s="64"/>
      <c r="N101" s="64"/>
      <c r="O101" s="64"/>
      <c r="P101" s="64"/>
      <c r="Q101" s="64"/>
      <c r="R101" s="64"/>
      <c r="S101" s="64"/>
    </row>
    <row r="102" spans="1:19" s="33" customFormat="1" hidden="1">
      <c r="D102" s="64"/>
      <c r="E102" s="64"/>
      <c r="F102" s="64"/>
      <c r="G102" s="64"/>
      <c r="H102" s="64"/>
      <c r="I102" s="64"/>
      <c r="J102" s="64"/>
      <c r="K102" s="64"/>
      <c r="L102" s="64"/>
      <c r="M102" s="64"/>
      <c r="N102" s="64"/>
      <c r="O102" s="64"/>
      <c r="P102" s="64"/>
      <c r="Q102" s="64"/>
      <c r="R102" s="64"/>
      <c r="S102" s="64"/>
    </row>
    <row r="103" spans="1:19" s="33" customFormat="1" ht="16.8">
      <c r="B103" s="59" t="s">
        <v>7167</v>
      </c>
      <c r="C103" s="59" t="s">
        <v>7168</v>
      </c>
      <c r="D103" s="59" t="s">
        <v>4326</v>
      </c>
      <c r="E103" s="59" t="s">
        <v>7169</v>
      </c>
      <c r="F103" s="59" t="s">
        <v>7170</v>
      </c>
      <c r="G103" s="64"/>
      <c r="H103" s="64"/>
      <c r="I103" s="64"/>
      <c r="J103" s="64"/>
      <c r="K103" s="64"/>
      <c r="L103" s="64"/>
      <c r="M103" s="64"/>
      <c r="N103" s="64"/>
      <c r="O103" s="64"/>
      <c r="P103" s="64"/>
      <c r="Q103" s="64"/>
      <c r="R103" s="64"/>
      <c r="S103" s="64"/>
    </row>
    <row r="104" spans="1:19" s="33" customFormat="1" ht="16.8">
      <c r="B104" s="57">
        <f>B83</f>
        <v>44</v>
      </c>
      <c r="C104" s="57" t="s">
        <v>7171</v>
      </c>
      <c r="D104" s="57">
        <f>D83</f>
        <v>114.08700000000002</v>
      </c>
      <c r="E104" s="57">
        <f>G83</f>
        <v>17</v>
      </c>
      <c r="F104" s="57">
        <f>J83</f>
        <v>6</v>
      </c>
      <c r="G104" s="64"/>
      <c r="H104" s="64"/>
      <c r="I104" s="64"/>
      <c r="J104" s="64"/>
      <c r="K104" s="64"/>
      <c r="L104" s="64"/>
      <c r="M104" s="64"/>
      <c r="N104" s="64"/>
      <c r="O104" s="64"/>
      <c r="P104" s="64"/>
      <c r="Q104" s="64"/>
      <c r="R104" s="64"/>
      <c r="S104" s="64"/>
    </row>
    <row r="105" spans="1:19" s="33" customFormat="1" ht="16.8">
      <c r="B105" s="57">
        <f>B86</f>
        <v>4</v>
      </c>
      <c r="C105" s="57" t="s">
        <v>7172</v>
      </c>
      <c r="D105" s="57">
        <f>D86</f>
        <v>7.2510000000000003</v>
      </c>
      <c r="E105" s="57">
        <f>G86</f>
        <v>0</v>
      </c>
      <c r="F105" s="57">
        <f>J86</f>
        <v>0</v>
      </c>
      <c r="G105" s="64"/>
      <c r="H105" s="64"/>
      <c r="I105" s="64"/>
      <c r="J105" s="64"/>
      <c r="K105" s="64"/>
      <c r="L105" s="64"/>
      <c r="M105" s="64"/>
      <c r="N105" s="64"/>
      <c r="O105" s="64"/>
      <c r="P105" s="64"/>
      <c r="Q105" s="64"/>
      <c r="R105" s="64"/>
      <c r="S105" s="64"/>
    </row>
    <row r="106" spans="1:19" s="33" customFormat="1" ht="16.8">
      <c r="B106" s="58">
        <f>B89</f>
        <v>0</v>
      </c>
      <c r="C106" s="58" t="s">
        <v>7173</v>
      </c>
      <c r="D106" s="58">
        <f>D89</f>
        <v>0</v>
      </c>
      <c r="E106" s="58">
        <f>G89</f>
        <v>0</v>
      </c>
      <c r="F106" s="58">
        <f>J89</f>
        <v>0</v>
      </c>
      <c r="G106" s="64"/>
      <c r="H106" s="64"/>
      <c r="I106" s="64"/>
      <c r="J106" s="64"/>
      <c r="K106" s="64"/>
      <c r="L106" s="64"/>
      <c r="M106" s="64"/>
      <c r="N106" s="64"/>
      <c r="O106" s="64"/>
      <c r="P106" s="64"/>
      <c r="Q106" s="64"/>
      <c r="R106" s="64"/>
      <c r="S106" s="64"/>
    </row>
    <row r="107" spans="1:19" s="33" customFormat="1" ht="16.8">
      <c r="B107" s="58">
        <f>B92</f>
        <v>1</v>
      </c>
      <c r="C107" s="58" t="s">
        <v>7174</v>
      </c>
      <c r="D107" s="58">
        <f>D92</f>
        <v>3.92</v>
      </c>
      <c r="E107" s="58">
        <f>G92</f>
        <v>0</v>
      </c>
      <c r="F107" s="58">
        <f>J92</f>
        <v>0</v>
      </c>
      <c r="G107" s="64"/>
      <c r="H107" s="64"/>
      <c r="I107" s="64"/>
      <c r="J107" s="64"/>
      <c r="K107" s="64"/>
      <c r="L107" s="64"/>
      <c r="M107" s="64"/>
      <c r="N107" s="64"/>
      <c r="O107" s="64"/>
      <c r="P107" s="64"/>
      <c r="Q107" s="64"/>
      <c r="R107" s="64"/>
      <c r="S107" s="64"/>
    </row>
    <row r="108" spans="1:19" s="33" customFormat="1" ht="16.8">
      <c r="B108" s="57">
        <f>B96</f>
        <v>2</v>
      </c>
      <c r="C108" s="57" t="s">
        <v>103</v>
      </c>
      <c r="D108" s="57">
        <f>D96</f>
        <v>4.056</v>
      </c>
      <c r="E108" s="57">
        <f>G96</f>
        <v>0</v>
      </c>
      <c r="F108" s="57">
        <f>J96</f>
        <v>0</v>
      </c>
      <c r="G108" s="64"/>
      <c r="H108" s="64"/>
      <c r="I108" s="64"/>
      <c r="J108" s="64"/>
      <c r="K108" s="64"/>
      <c r="L108" s="64"/>
      <c r="M108" s="64"/>
      <c r="N108" s="64"/>
      <c r="O108" s="64"/>
      <c r="P108" s="64"/>
      <c r="Q108" s="64"/>
      <c r="R108" s="64"/>
      <c r="S108" s="64"/>
    </row>
    <row r="109" spans="1:19" s="33" customFormat="1" ht="16.8">
      <c r="B109" s="57">
        <f>B99</f>
        <v>3</v>
      </c>
      <c r="C109" s="58" t="s">
        <v>7175</v>
      </c>
      <c r="D109" s="57">
        <f>D99</f>
        <v>4.6070000000000002</v>
      </c>
      <c r="E109" s="57">
        <f>G99</f>
        <v>1</v>
      </c>
      <c r="F109" s="57">
        <f>J99</f>
        <v>0</v>
      </c>
      <c r="G109" s="64"/>
      <c r="H109" s="64"/>
      <c r="I109" s="64"/>
      <c r="J109" s="64"/>
      <c r="K109" s="64"/>
      <c r="L109" s="64"/>
      <c r="M109" s="64"/>
      <c r="N109" s="64"/>
      <c r="O109" s="64"/>
      <c r="P109" s="64"/>
      <c r="Q109" s="64"/>
      <c r="R109" s="64"/>
      <c r="S109" s="64"/>
    </row>
    <row r="110" spans="1:19" s="33" customFormat="1" ht="16.8">
      <c r="B110" s="34"/>
      <c r="C110" s="59" t="s">
        <v>7176</v>
      </c>
      <c r="D110" s="62">
        <f>D104</f>
        <v>114.08700000000002</v>
      </c>
      <c r="E110" s="34"/>
      <c r="F110" s="65"/>
      <c r="G110" s="64"/>
      <c r="H110" s="64"/>
      <c r="I110" s="64"/>
      <c r="J110" s="64"/>
      <c r="K110" s="64"/>
      <c r="L110" s="64"/>
      <c r="M110" s="64"/>
      <c r="N110" s="64"/>
      <c r="O110" s="64"/>
      <c r="P110" s="64"/>
      <c r="Q110" s="64"/>
      <c r="R110" s="64"/>
      <c r="S110" s="64"/>
    </row>
    <row r="111" spans="1:19" s="33" customFormat="1" ht="16.8">
      <c r="B111" s="34"/>
      <c r="C111" s="61" t="s">
        <v>7177</v>
      </c>
      <c r="D111" s="59">
        <f>D104+D105+D106+D107+D108+D109</f>
        <v>133.92100000000002</v>
      </c>
      <c r="E111" s="65"/>
      <c r="F111" s="65"/>
      <c r="G111" s="64"/>
      <c r="H111" s="64"/>
      <c r="I111" s="64"/>
      <c r="J111" s="64"/>
      <c r="K111" s="64"/>
      <c r="L111" s="64"/>
      <c r="M111" s="64"/>
      <c r="N111" s="64"/>
      <c r="O111" s="64"/>
      <c r="P111" s="64"/>
      <c r="Q111" s="64"/>
      <c r="R111" s="64"/>
      <c r="S111" s="64"/>
    </row>
    <row r="112" spans="1:19" s="33" customFormat="1">
      <c r="D112" s="37"/>
      <c r="E112" s="37"/>
      <c r="F112" s="37"/>
      <c r="G112" s="37"/>
      <c r="H112" s="37"/>
      <c r="I112" s="37"/>
      <c r="J112" s="37"/>
      <c r="K112" s="37"/>
      <c r="L112" s="37"/>
      <c r="M112" s="37"/>
      <c r="N112" s="37"/>
      <c r="O112" s="37"/>
      <c r="P112" s="37"/>
      <c r="Q112" s="37"/>
      <c r="R112" s="37"/>
      <c r="S112" s="37"/>
    </row>
  </sheetData>
  <sortState ref="A2:AV55">
    <sortCondition ref="D2:D55"/>
    <sortCondition ref="C2:C55"/>
    <sortCondition ref="B2:B55"/>
  </sortState>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6" tint="0.39997558519241921"/>
  </sheetPr>
  <dimension ref="A1:U111"/>
  <sheetViews>
    <sheetView workbookViewId="0">
      <selection activeCell="R105" sqref="R105"/>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8.554687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362</v>
      </c>
      <c r="B2" s="24" t="s">
        <v>363</v>
      </c>
      <c r="C2" s="24" t="s">
        <v>364</v>
      </c>
      <c r="D2" s="46" t="s">
        <v>19</v>
      </c>
      <c r="E2" s="46">
        <f>VLOOKUP(M2,Revistas!$B$2:$H$64092,2,FALSE)</f>
        <v>4.609</v>
      </c>
      <c r="F2" s="46" t="str">
        <f>VLOOKUP(M2,Revistas!$B$2:$H$64092,3,FALSE)</f>
        <v>Q1</v>
      </c>
      <c r="G2" s="46" t="str">
        <f>VLOOKUP(M2,Revistas!$B$2:$H$64092,4,FALSE)</f>
        <v>NEUROSCIENCES - SCIE</v>
      </c>
      <c r="H2" s="46" t="str">
        <f>VLOOKUP(M2,Revistas!$B$2:$H$64092,5,FALSE)</f>
        <v>52/256</v>
      </c>
      <c r="I2" s="46" t="str">
        <f>VLOOKUP(M2,Revistas!$B$2:$H$64092,6,FALSE)</f>
        <v>NO</v>
      </c>
      <c r="J2" s="46" t="s">
        <v>365</v>
      </c>
      <c r="K2" s="46" t="s">
        <v>366</v>
      </c>
      <c r="L2" s="46">
        <v>0</v>
      </c>
      <c r="M2" s="46" t="s">
        <v>367</v>
      </c>
      <c r="N2" s="53">
        <v>46296</v>
      </c>
      <c r="O2" s="46">
        <v>2016</v>
      </c>
      <c r="P2" s="46">
        <v>10</v>
      </c>
      <c r="Q2" s="46"/>
      <c r="R2" s="46">
        <v>0</v>
      </c>
      <c r="S2" s="46" t="s">
        <v>3702</v>
      </c>
      <c r="U2" s="29"/>
    </row>
    <row r="3" spans="1:21">
      <c r="A3" s="23" t="s">
        <v>368</v>
      </c>
      <c r="B3" s="23" t="s">
        <v>369</v>
      </c>
      <c r="C3" s="23" t="s">
        <v>370</v>
      </c>
      <c r="D3" s="47" t="s">
        <v>19</v>
      </c>
      <c r="E3" s="47">
        <f>VLOOKUP(M3,Revistas!$B$2:$H$64092,2,FALSE)</f>
        <v>3.879</v>
      </c>
      <c r="F3" s="47" t="str">
        <f>VLOOKUP(M3,Revistas!$B$2:$H$64092,3,FALSE)</f>
        <v>Q2</v>
      </c>
      <c r="G3" s="47" t="str">
        <f>VLOOKUP(M3,Revistas!$B$2:$H$64092,4,FALSE)</f>
        <v>NEUROSCIENCES - SCIE</v>
      </c>
      <c r="H3" s="47" t="str">
        <f>VLOOKUP(M3,Revistas!$B$2:$H$64092,5,FALSE)</f>
        <v>70/256</v>
      </c>
      <c r="I3" s="47" t="str">
        <f>VLOOKUP(M3,Revistas!$B$2:$H$64092,6,FALSE)</f>
        <v>NO</v>
      </c>
      <c r="J3" s="47" t="s">
        <v>371</v>
      </c>
      <c r="K3" s="47" t="s">
        <v>372</v>
      </c>
      <c r="L3" s="47">
        <v>2</v>
      </c>
      <c r="M3" s="47" t="s">
        <v>373</v>
      </c>
      <c r="N3" s="47" t="s">
        <v>374</v>
      </c>
      <c r="O3" s="47">
        <v>2016</v>
      </c>
      <c r="P3" s="47">
        <v>10</v>
      </c>
      <c r="Q3" s="47"/>
      <c r="R3" s="47"/>
      <c r="S3" s="47">
        <v>28</v>
      </c>
    </row>
    <row r="4" spans="1:21">
      <c r="A4" s="23" t="s">
        <v>375</v>
      </c>
      <c r="B4" s="23" t="s">
        <v>376</v>
      </c>
      <c r="C4" s="23" t="s">
        <v>178</v>
      </c>
      <c r="D4" s="47" t="s">
        <v>19</v>
      </c>
      <c r="E4" s="47">
        <f>VLOOKUP(M4,Revistas!$B$2:$H$64092,2,FALSE)</f>
        <v>3.0569999999999999</v>
      </c>
      <c r="F4" s="47" t="str">
        <f>VLOOKUP(M4,Revistas!$B$2:$H$64092,3,FALSE)</f>
        <v>Q1</v>
      </c>
      <c r="G4" s="47" t="str">
        <f>VLOOKUP(M4,Revistas!$B$2:$H$64092,4,FALSE)</f>
        <v>MULTIDISCIPLINARY SCIENCES - SCIE</v>
      </c>
      <c r="H4" s="47" t="str">
        <f>VLOOKUP(M4,Revistas!$B$2:$H$64092,5,FALSE)</f>
        <v>63/11</v>
      </c>
      <c r="I4" s="47" t="str">
        <f>VLOOKUP(M4,Revistas!$B$2:$H$64092,6,FALSE)</f>
        <v>NO</v>
      </c>
      <c r="J4" s="47" t="s">
        <v>377</v>
      </c>
      <c r="K4" s="47" t="s">
        <v>372</v>
      </c>
      <c r="L4" s="47">
        <v>2</v>
      </c>
      <c r="M4" s="47" t="s">
        <v>181</v>
      </c>
      <c r="N4" s="47" t="s">
        <v>378</v>
      </c>
      <c r="O4" s="47">
        <v>2016</v>
      </c>
      <c r="P4" s="47">
        <v>11</v>
      </c>
      <c r="Q4" s="47">
        <v>1</v>
      </c>
      <c r="R4" s="47"/>
      <c r="S4" s="47" t="s">
        <v>379</v>
      </c>
    </row>
    <row r="5" spans="1:21" hidden="1">
      <c r="D5" s="44"/>
      <c r="E5" s="44"/>
      <c r="F5" s="44"/>
      <c r="G5" s="44"/>
      <c r="H5" s="44"/>
      <c r="I5" s="44"/>
      <c r="J5" s="44"/>
      <c r="K5" s="44"/>
      <c r="L5" s="44"/>
      <c r="M5" s="44"/>
      <c r="N5" s="44"/>
      <c r="O5" s="44"/>
      <c r="P5" s="44"/>
      <c r="Q5" s="44"/>
      <c r="R5" s="44"/>
      <c r="S5" s="44"/>
    </row>
    <row r="6" spans="1:21" hidden="1">
      <c r="D6" s="44"/>
      <c r="E6" s="44"/>
      <c r="F6" s="44"/>
      <c r="G6" s="44"/>
      <c r="H6" s="44"/>
      <c r="I6" s="44"/>
      <c r="J6" s="44"/>
      <c r="K6" s="44"/>
      <c r="L6" s="44"/>
      <c r="M6" s="44"/>
      <c r="N6" s="44"/>
      <c r="O6" s="44"/>
      <c r="P6" s="44"/>
      <c r="Q6" s="44"/>
      <c r="R6" s="44"/>
      <c r="S6" s="44"/>
    </row>
    <row r="7" spans="1:21" hidden="1">
      <c r="D7" s="44"/>
      <c r="E7" s="44"/>
      <c r="F7" s="44"/>
      <c r="G7" s="44"/>
      <c r="H7" s="44"/>
      <c r="I7" s="44"/>
      <c r="J7" s="44"/>
      <c r="K7" s="44"/>
      <c r="L7" s="44"/>
      <c r="M7" s="44"/>
      <c r="N7" s="44"/>
      <c r="O7" s="44"/>
      <c r="P7" s="44"/>
      <c r="Q7" s="44"/>
      <c r="R7" s="44"/>
      <c r="S7" s="44"/>
    </row>
    <row r="8" spans="1:21" hidden="1">
      <c r="D8" s="44"/>
      <c r="E8" s="44"/>
      <c r="F8" s="44"/>
      <c r="G8" s="44"/>
      <c r="H8" s="44"/>
      <c r="I8" s="44"/>
      <c r="J8" s="44"/>
      <c r="K8" s="44"/>
      <c r="L8" s="44"/>
      <c r="M8" s="44"/>
      <c r="N8" s="44"/>
      <c r="O8" s="44"/>
      <c r="P8" s="44"/>
      <c r="Q8" s="44"/>
      <c r="R8" s="44"/>
      <c r="S8" s="44"/>
    </row>
    <row r="9" spans="1:21" hidden="1"/>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3</v>
      </c>
      <c r="C82" s="32" t="s">
        <v>19</v>
      </c>
      <c r="D82" s="36">
        <f>DSUM(A1:S77,E1,C81:C82)</f>
        <v>11.545</v>
      </c>
      <c r="E82" s="36" t="s">
        <v>19</v>
      </c>
      <c r="F82" s="36" t="s">
        <v>4330</v>
      </c>
      <c r="G82" s="36">
        <f>DCOUNTA(A1:S77,F1,E81:F82)</f>
        <v>2</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3</v>
      </c>
      <c r="C103" s="57" t="s">
        <v>7171</v>
      </c>
      <c r="D103" s="57">
        <f>D82</f>
        <v>11.545</v>
      </c>
      <c r="E103" s="57">
        <f>G82</f>
        <v>2</v>
      </c>
      <c r="F103" s="57">
        <f>J82</f>
        <v>0</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11.545</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11.545</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tint="0.39997558519241921"/>
  </sheetPr>
  <dimension ref="A1:U111"/>
  <sheetViews>
    <sheetView workbookViewId="0">
      <selection sqref="A1:XFD1048576"/>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5.33203125" style="40" customWidth="1"/>
    <col min="17" max="17" width="3.33203125" style="40" customWidth="1"/>
    <col min="18" max="18" width="5.21875" style="40" customWidth="1"/>
    <col min="19" max="19" width="8.7773437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497</v>
      </c>
      <c r="B2" s="24" t="s">
        <v>496</v>
      </c>
      <c r="C2" s="24" t="s">
        <v>498</v>
      </c>
      <c r="D2" s="46" t="s">
        <v>19</v>
      </c>
      <c r="E2" s="46">
        <f>VLOOKUP(M2,Revistas!$B$2:$H$64092,2,FALSE)</f>
        <v>3.0739999999999998</v>
      </c>
      <c r="F2" s="46" t="str">
        <f>VLOOKUP(M2,Revistas!$B$2:$H$64092,3,FALSE)</f>
        <v>Q2</v>
      </c>
      <c r="G2" s="46" t="str">
        <f>VLOOKUP(M2,Revistas!$B$2:$H$64092,4,FALSE)</f>
        <v>ENDOCRINOLOGY &amp; METABOLISM - SCIE</v>
      </c>
      <c r="H2" s="46" t="str">
        <f>VLOOKUP(M2,Revistas!$B$2:$H$64092,5,FALSE)</f>
        <v>60/133</v>
      </c>
      <c r="I2" s="46" t="str">
        <f>VLOOKUP(M2,Revistas!$B$2:$H$64092,6,FALSE)</f>
        <v>NO</v>
      </c>
      <c r="J2" s="46" t="s">
        <v>500</v>
      </c>
      <c r="K2" s="46"/>
      <c r="L2" s="46" t="s">
        <v>361</v>
      </c>
      <c r="M2" s="46" t="s">
        <v>501</v>
      </c>
      <c r="N2" s="46" t="s">
        <v>499</v>
      </c>
      <c r="O2" s="46">
        <v>2016</v>
      </c>
      <c r="P2" s="46">
        <v>53</v>
      </c>
      <c r="Q2" s="46">
        <v>6</v>
      </c>
      <c r="R2" s="46">
        <v>957</v>
      </c>
      <c r="S2" s="46">
        <v>964</v>
      </c>
      <c r="U2" s="29"/>
    </row>
    <row r="3" spans="1:21">
      <c r="A3" s="23" t="s">
        <v>431</v>
      </c>
      <c r="B3" s="23" t="s">
        <v>432</v>
      </c>
      <c r="C3" s="23" t="s">
        <v>433</v>
      </c>
      <c r="D3" s="47" t="s">
        <v>19</v>
      </c>
      <c r="E3" s="47">
        <f>VLOOKUP(M3,Revistas!$B$2:$H$64092,2,FALSE)</f>
        <v>7.093</v>
      </c>
      <c r="F3" s="47" t="str">
        <f>VLOOKUP(M3,Revistas!$B$2:$H$64092,3,FALSE)</f>
        <v>Q1</v>
      </c>
      <c r="G3" s="47" t="str">
        <f>VLOOKUP(M3,Revistas!$B$2:$H$64092,4,FALSE)</f>
        <v>ENDOCRINOLOGY &amp; METABOLISM - SCIE;</v>
      </c>
      <c r="H3" s="47" t="str">
        <f>VLOOKUP(M3,Revistas!$B$2:$H$64092,5,FALSE)</f>
        <v>11/113</v>
      </c>
      <c r="I3" s="47" t="str">
        <f>VLOOKUP(M3,Revistas!$B$2:$H$64092,6,FALSE)</f>
        <v>SI</v>
      </c>
      <c r="J3" s="47" t="s">
        <v>434</v>
      </c>
      <c r="K3" s="47" t="s">
        <v>435</v>
      </c>
      <c r="L3" s="47">
        <v>3</v>
      </c>
      <c r="M3" s="47" t="s">
        <v>436</v>
      </c>
      <c r="N3" s="48">
        <v>40360</v>
      </c>
      <c r="O3" s="47">
        <v>2016</v>
      </c>
      <c r="P3" s="47">
        <v>25</v>
      </c>
      <c r="Q3" s="47">
        <v>2</v>
      </c>
      <c r="R3" s="47">
        <v>61</v>
      </c>
      <c r="S3" s="47">
        <v>77</v>
      </c>
    </row>
    <row r="4" spans="1:21">
      <c r="A4" s="23" t="s">
        <v>492</v>
      </c>
      <c r="B4" s="23" t="s">
        <v>493</v>
      </c>
      <c r="C4" s="23" t="s">
        <v>488</v>
      </c>
      <c r="D4" s="47" t="s">
        <v>19</v>
      </c>
      <c r="E4" s="47">
        <f>VLOOKUP(M4,Revistas!$B$2:$H$64092,2,FALSE)</f>
        <v>9.1080000000000005</v>
      </c>
      <c r="F4" s="47" t="str">
        <f>VLOOKUP(M4,Revistas!$B$2:$H$64092,3,FALSE)</f>
        <v>Q1</v>
      </c>
      <c r="G4" s="47" t="str">
        <f>VLOOKUP(M4,Revistas!$B$2:$H$64092,4,FALSE)</f>
        <v>CELL BIOLOGY - SCIE</v>
      </c>
      <c r="H4" s="47" t="str">
        <f>VLOOKUP(M4,Revistas!$B$2:$H$64092,5,FALSE)</f>
        <v>19/187</v>
      </c>
      <c r="I4" s="47" t="str">
        <f>VLOOKUP(M4,Revistas!$B$2:$H$64092,6,FALSE)</f>
        <v>NO</v>
      </c>
      <c r="J4" s="47" t="s">
        <v>494</v>
      </c>
      <c r="K4" s="47" t="s">
        <v>495</v>
      </c>
      <c r="L4" s="47">
        <v>217</v>
      </c>
      <c r="M4" s="47" t="s">
        <v>491</v>
      </c>
      <c r="N4" s="47"/>
      <c r="O4" s="47">
        <v>2016</v>
      </c>
      <c r="P4" s="47">
        <v>12</v>
      </c>
      <c r="Q4" s="47">
        <v>1</v>
      </c>
      <c r="R4" s="47">
        <v>1</v>
      </c>
      <c r="S4" s="47">
        <v>222</v>
      </c>
    </row>
    <row r="5" spans="1:21">
      <c r="A5" s="23" t="s">
        <v>486</v>
      </c>
      <c r="B5" s="23" t="s">
        <v>487</v>
      </c>
      <c r="C5" s="23" t="s">
        <v>488</v>
      </c>
      <c r="D5" s="47" t="s">
        <v>19</v>
      </c>
      <c r="E5" s="47">
        <f>VLOOKUP(M5,Revistas!$B$2:$H$64092,2,FALSE)</f>
        <v>9.1080000000000005</v>
      </c>
      <c r="F5" s="47" t="str">
        <f>VLOOKUP(M5,Revistas!$B$2:$H$64092,3,FALSE)</f>
        <v>Q1</v>
      </c>
      <c r="G5" s="47" t="str">
        <f>VLOOKUP(M5,Revistas!$B$2:$H$64092,4,FALSE)</f>
        <v>CELL BIOLOGY - SCIE</v>
      </c>
      <c r="H5" s="47" t="str">
        <f>VLOOKUP(M5,Revistas!$B$2:$H$64092,5,FALSE)</f>
        <v>19/187</v>
      </c>
      <c r="I5" s="47" t="str">
        <f>VLOOKUP(M5,Revistas!$B$2:$H$64092,6,FALSE)</f>
        <v>NO</v>
      </c>
      <c r="J5" s="47" t="s">
        <v>489</v>
      </c>
      <c r="K5" s="47" t="s">
        <v>490</v>
      </c>
      <c r="L5" s="47">
        <v>2</v>
      </c>
      <c r="M5" s="47" t="s">
        <v>491</v>
      </c>
      <c r="N5" s="47"/>
      <c r="O5" s="47">
        <v>2016</v>
      </c>
      <c r="P5" s="47">
        <v>12</v>
      </c>
      <c r="Q5" s="47">
        <v>10</v>
      </c>
      <c r="R5" s="47">
        <v>1902</v>
      </c>
      <c r="S5" s="47">
        <v>1916</v>
      </c>
    </row>
    <row r="6" spans="1:21">
      <c r="A6" s="23" t="s">
        <v>387</v>
      </c>
      <c r="B6" s="23" t="s">
        <v>388</v>
      </c>
      <c r="C6" s="23" t="s">
        <v>389</v>
      </c>
      <c r="D6" s="47" t="s">
        <v>19</v>
      </c>
      <c r="E6" s="47">
        <f>VLOOKUP(M6,Revistas!$B$2:$H$64092,2,FALSE)</f>
        <v>4.7789999999999999</v>
      </c>
      <c r="F6" s="47" t="str">
        <f>VLOOKUP(M6,Revistas!$B$2:$H$64092,3,FALSE)</f>
        <v>Q1</v>
      </c>
      <c r="G6" s="47" t="str">
        <f>VLOOKUP(M6,Revistas!$B$2:$H$64092,4,FALSE)</f>
        <v>BIOCHEMISTRY &amp; MOLECULAR BIOLOGY - SCIE;</v>
      </c>
      <c r="H6" s="47" t="str">
        <f>VLOOKUP(M6,Revistas!$B$2:$H$64092,5,FALSE)</f>
        <v>55/289</v>
      </c>
      <c r="I6" s="47" t="str">
        <f>VLOOKUP(M6,Revistas!$B$2:$H$64092,6,FALSE)</f>
        <v>NO</v>
      </c>
      <c r="J6" s="47" t="s">
        <v>390</v>
      </c>
      <c r="K6" s="47" t="s">
        <v>391</v>
      </c>
      <c r="L6" s="47">
        <v>0</v>
      </c>
      <c r="M6" s="47" t="s">
        <v>392</v>
      </c>
      <c r="N6" s="47" t="s">
        <v>393</v>
      </c>
      <c r="O6" s="47">
        <v>2016</v>
      </c>
      <c r="P6" s="47">
        <v>1861</v>
      </c>
      <c r="Q6" s="47">
        <v>12</v>
      </c>
      <c r="R6" s="47">
        <v>1929</v>
      </c>
      <c r="S6" s="47">
        <v>1941</v>
      </c>
    </row>
    <row r="7" spans="1:21">
      <c r="A7" s="23" t="s">
        <v>422</v>
      </c>
      <c r="B7" s="23" t="s">
        <v>423</v>
      </c>
      <c r="C7" s="23" t="s">
        <v>414</v>
      </c>
      <c r="D7" s="47" t="s">
        <v>19</v>
      </c>
      <c r="E7" s="47">
        <f>VLOOKUP(M7,Revistas!$B$2:$H$64092,2,FALSE)</f>
        <v>5.1580000000000004</v>
      </c>
      <c r="F7" s="47" t="str">
        <f>VLOOKUP(M7,Revistas!$B$2:$H$64092,3,FALSE)</f>
        <v>Q1</v>
      </c>
      <c r="G7" s="47" t="str">
        <f>VLOOKUP(M7,Revistas!$B$2:$H$64092,4,FALSE)</f>
        <v>BIOCHEMISTRY &amp; MOLECULAR BIOLOGY - SCIE;</v>
      </c>
      <c r="H7" s="47" t="str">
        <f>VLOOKUP(M7,Revistas!$B$2:$H$64092,5,FALSE)</f>
        <v>49/289</v>
      </c>
      <c r="I7" s="47" t="str">
        <f>VLOOKUP(M7,Revistas!$B$2:$H$64092,6,FALSE)</f>
        <v>NO</v>
      </c>
      <c r="J7" s="47" t="s">
        <v>424</v>
      </c>
      <c r="K7" s="47" t="s">
        <v>425</v>
      </c>
      <c r="L7" s="47">
        <v>0</v>
      </c>
      <c r="M7" s="47" t="s">
        <v>417</v>
      </c>
      <c r="N7" s="47" t="s">
        <v>99</v>
      </c>
      <c r="O7" s="47">
        <v>2016</v>
      </c>
      <c r="P7" s="47">
        <v>1862</v>
      </c>
      <c r="Q7" s="47">
        <v>9</v>
      </c>
      <c r="R7" s="47">
        <v>1710</v>
      </c>
      <c r="S7" s="47">
        <v>1723</v>
      </c>
    </row>
    <row r="8" spans="1:21">
      <c r="A8" s="23" t="s">
        <v>412</v>
      </c>
      <c r="B8" s="23" t="s">
        <v>413</v>
      </c>
      <c r="C8" s="23" t="s">
        <v>414</v>
      </c>
      <c r="D8" s="47" t="s">
        <v>19</v>
      </c>
      <c r="E8" s="47">
        <f>VLOOKUP(M8,Revistas!$B$2:$H$64092,2,FALSE)</f>
        <v>5.1580000000000004</v>
      </c>
      <c r="F8" s="47" t="str">
        <f>VLOOKUP(M8,Revistas!$B$2:$H$64092,3,FALSE)</f>
        <v>Q1</v>
      </c>
      <c r="G8" s="47" t="str">
        <f>VLOOKUP(M8,Revistas!$B$2:$H$64092,4,FALSE)</f>
        <v>BIOCHEMISTRY &amp; MOLECULAR BIOLOGY - SCIE;</v>
      </c>
      <c r="H8" s="47" t="str">
        <f>VLOOKUP(M8,Revistas!$B$2:$H$64092,5,FALSE)</f>
        <v>49/289</v>
      </c>
      <c r="I8" s="47" t="str">
        <f>VLOOKUP(M8,Revistas!$B$2:$H$64092,6,FALSE)</f>
        <v>NO</v>
      </c>
      <c r="J8" s="47" t="s">
        <v>415</v>
      </c>
      <c r="K8" s="47" t="s">
        <v>416</v>
      </c>
      <c r="L8" s="47">
        <v>1</v>
      </c>
      <c r="M8" s="47" t="s">
        <v>417</v>
      </c>
      <c r="N8" s="47" t="s">
        <v>99</v>
      </c>
      <c r="O8" s="47">
        <v>2016</v>
      </c>
      <c r="P8" s="47">
        <v>1862</v>
      </c>
      <c r="Q8" s="47">
        <v>9</v>
      </c>
      <c r="R8" s="47">
        <v>1558</v>
      </c>
      <c r="S8" s="47">
        <v>1569</v>
      </c>
    </row>
    <row r="9" spans="1:21">
      <c r="A9" s="23" t="s">
        <v>418</v>
      </c>
      <c r="B9" s="23" t="s">
        <v>419</v>
      </c>
      <c r="C9" s="23" t="s">
        <v>414</v>
      </c>
      <c r="D9" s="47" t="s">
        <v>19</v>
      </c>
      <c r="E9" s="47">
        <f>VLOOKUP(M9,Revistas!$B$2:$H$64092,2,FALSE)</f>
        <v>5.1580000000000004</v>
      </c>
      <c r="F9" s="47" t="str">
        <f>VLOOKUP(M9,Revistas!$B$2:$H$64092,3,FALSE)</f>
        <v>Q1</v>
      </c>
      <c r="G9" s="47" t="str">
        <f>VLOOKUP(M9,Revistas!$B$2:$H$64092,4,FALSE)</f>
        <v>BIOCHEMISTRY &amp; MOLECULAR BIOLOGY - SCIE;</v>
      </c>
      <c r="H9" s="47" t="str">
        <f>VLOOKUP(M9,Revistas!$B$2:$H$64092,5,FALSE)</f>
        <v>49/289</v>
      </c>
      <c r="I9" s="47" t="str">
        <f>VLOOKUP(M9,Revistas!$B$2:$H$64092,6,FALSE)</f>
        <v>NO</v>
      </c>
      <c r="J9" s="47" t="s">
        <v>420</v>
      </c>
      <c r="K9" s="47" t="s">
        <v>421</v>
      </c>
      <c r="L9" s="47">
        <v>0</v>
      </c>
      <c r="M9" s="47" t="s">
        <v>417</v>
      </c>
      <c r="N9" s="47" t="s">
        <v>99</v>
      </c>
      <c r="O9" s="47">
        <v>2016</v>
      </c>
      <c r="P9" s="47">
        <v>1862</v>
      </c>
      <c r="Q9" s="47">
        <v>9</v>
      </c>
      <c r="R9" s="47">
        <v>1663</v>
      </c>
      <c r="S9" s="47">
        <v>1674</v>
      </c>
    </row>
    <row r="10" spans="1:21">
      <c r="A10" s="23" t="s">
        <v>467</v>
      </c>
      <c r="B10" s="23" t="s">
        <v>468</v>
      </c>
      <c r="C10" s="23" t="s">
        <v>469</v>
      </c>
      <c r="D10" s="47" t="s">
        <v>19</v>
      </c>
      <c r="E10" s="47">
        <f>VLOOKUP(M10,Revistas!$B$2:$H$64092,2,FALSE)</f>
        <v>5.2590000000000003</v>
      </c>
      <c r="F10" s="47" t="str">
        <f>VLOOKUP(M10,Revistas!$B$2:$H$64092,3,FALSE)</f>
        <v>Q1</v>
      </c>
      <c r="G10" s="47" t="str">
        <f>VLOOKUP(M10,Revistas!$B$2:$H$64092,4,FALSE)</f>
        <v>PHARMACOLOGY &amp; PHARMACY - SCIE</v>
      </c>
      <c r="H10" s="47" t="str">
        <f>VLOOKUP(M10,Revistas!$B$2:$H$64092,5,FALSE)</f>
        <v>17/255</v>
      </c>
      <c r="I10" s="47" t="str">
        <f>VLOOKUP(M10,Revistas!$B$2:$H$64092,6,FALSE)</f>
        <v>SI</v>
      </c>
      <c r="J10" s="47" t="s">
        <v>470</v>
      </c>
      <c r="K10" s="47" t="s">
        <v>471</v>
      </c>
      <c r="L10" s="47">
        <v>1</v>
      </c>
      <c r="M10" s="47" t="s">
        <v>472</v>
      </c>
      <c r="N10" s="47" t="s">
        <v>15</v>
      </c>
      <c r="O10" s="47">
        <v>2016</v>
      </c>
      <c r="P10" s="47">
        <v>173</v>
      </c>
      <c r="Q10" s="47">
        <v>6</v>
      </c>
      <c r="R10" s="47">
        <v>1070</v>
      </c>
      <c r="S10" s="47">
        <v>1084</v>
      </c>
    </row>
    <row r="11" spans="1:21">
      <c r="A11" s="23" t="s">
        <v>400</v>
      </c>
      <c r="B11" s="23" t="s">
        <v>401</v>
      </c>
      <c r="C11" s="23" t="s">
        <v>402</v>
      </c>
      <c r="D11" s="47" t="s">
        <v>19</v>
      </c>
      <c r="E11" s="47">
        <f>VLOOKUP(M11,Revistas!$B$2:$H$64092,2,FALSE)</f>
        <v>8.7840000000000007</v>
      </c>
      <c r="F11" s="47" t="str">
        <f>VLOOKUP(M11,Revistas!$B$2:$H$64092,3,FALSE)</f>
        <v>Q1</v>
      </c>
      <c r="G11" s="47" t="str">
        <f>VLOOKUP(M11,Revistas!$B$2:$H$64092,4,FALSE)</f>
        <v>ENDOCRINOLOGY &amp; METABOLISM - SCIE</v>
      </c>
      <c r="H11" s="47" t="str">
        <f>VLOOKUP(M11,Revistas!$B$2:$H$64092,5,FALSE)</f>
        <v>9/133</v>
      </c>
      <c r="I11" s="47" t="str">
        <f>VLOOKUP(M11,Revistas!$B$2:$H$64092,6,FALSE)</f>
        <v>SI</v>
      </c>
      <c r="J11" s="47" t="s">
        <v>403</v>
      </c>
      <c r="K11" s="47" t="s">
        <v>404</v>
      </c>
      <c r="L11" s="47">
        <v>2</v>
      </c>
      <c r="M11" s="47" t="s">
        <v>405</v>
      </c>
      <c r="N11" s="47" t="s">
        <v>75</v>
      </c>
      <c r="O11" s="47">
        <v>2016</v>
      </c>
      <c r="P11" s="47">
        <v>65</v>
      </c>
      <c r="Q11" s="47">
        <v>10</v>
      </c>
      <c r="R11" s="47">
        <v>3185</v>
      </c>
      <c r="S11" s="47">
        <v>3199</v>
      </c>
    </row>
    <row r="12" spans="1:21">
      <c r="A12" s="23" t="s">
        <v>406</v>
      </c>
      <c r="B12" s="23" t="s">
        <v>407</v>
      </c>
      <c r="C12" s="23" t="s">
        <v>408</v>
      </c>
      <c r="D12" s="47" t="s">
        <v>19</v>
      </c>
      <c r="E12" s="47">
        <f>VLOOKUP(M12,Revistas!$B$2:$H$64092,2,FALSE)</f>
        <v>4.3159999999999998</v>
      </c>
      <c r="F12" s="47" t="str">
        <f>VLOOKUP(M12,Revistas!$B$2:$H$64092,3,FALSE)</f>
        <v>Q1</v>
      </c>
      <c r="G12" s="47" t="str">
        <f>VLOOKUP(M12,Revistas!$B$2:$H$64092,4,FALSE)</f>
        <v>PATHOLOGY - SCIE;</v>
      </c>
      <c r="H12" s="47" t="str">
        <f>VLOOKUP(M12,Revistas!$B$2:$H$64092,5,FALSE)</f>
        <v>79/10</v>
      </c>
      <c r="I12" s="47" t="str">
        <f>VLOOKUP(M12,Revistas!$B$2:$H$64092,6,FALSE)</f>
        <v>NO</v>
      </c>
      <c r="J12" s="47" t="s">
        <v>409</v>
      </c>
      <c r="K12" s="47" t="s">
        <v>410</v>
      </c>
      <c r="L12" s="47">
        <v>0</v>
      </c>
      <c r="M12" s="47" t="s">
        <v>411</v>
      </c>
      <c r="N12" s="48">
        <v>37135</v>
      </c>
      <c r="O12" s="47">
        <v>2016</v>
      </c>
      <c r="P12" s="47">
        <v>9</v>
      </c>
      <c r="Q12" s="47">
        <v>9</v>
      </c>
      <c r="R12" s="47">
        <v>965</v>
      </c>
      <c r="S12" s="47">
        <v>974</v>
      </c>
    </row>
    <row r="13" spans="1:21">
      <c r="A13" s="23" t="s">
        <v>451</v>
      </c>
      <c r="B13" s="23" t="s">
        <v>452</v>
      </c>
      <c r="C13" s="23" t="s">
        <v>408</v>
      </c>
      <c r="D13" s="47" t="s">
        <v>19</v>
      </c>
      <c r="E13" s="47">
        <f>VLOOKUP(M13,Revistas!$B$2:$H$64092,2,FALSE)</f>
        <v>4.3159999999999998</v>
      </c>
      <c r="F13" s="47" t="str">
        <f>VLOOKUP(M13,Revistas!$B$2:$H$64092,3,FALSE)</f>
        <v>Q1</v>
      </c>
      <c r="G13" s="47" t="str">
        <f>VLOOKUP(M13,Revistas!$B$2:$H$64092,4,FALSE)</f>
        <v>PATHOLOGY - SCIE;</v>
      </c>
      <c r="H13" s="47" t="str">
        <f>VLOOKUP(M13,Revistas!$B$2:$H$64092,5,FALSE)</f>
        <v>79/10</v>
      </c>
      <c r="I13" s="47" t="str">
        <f>VLOOKUP(M13,Revistas!$B$2:$H$64092,6,FALSE)</f>
        <v>NO</v>
      </c>
      <c r="J13" s="47" t="s">
        <v>453</v>
      </c>
      <c r="K13" s="47" t="s">
        <v>454</v>
      </c>
      <c r="L13" s="47">
        <v>1</v>
      </c>
      <c r="M13" s="47" t="s">
        <v>411</v>
      </c>
      <c r="N13" s="48">
        <v>37012</v>
      </c>
      <c r="O13" s="47">
        <v>2016</v>
      </c>
      <c r="P13" s="47">
        <v>9</v>
      </c>
      <c r="Q13" s="47">
        <v>5</v>
      </c>
      <c r="R13" s="47">
        <v>573</v>
      </c>
      <c r="S13" s="47">
        <v>583</v>
      </c>
    </row>
    <row r="14" spans="1:21">
      <c r="A14" s="23" t="s">
        <v>473</v>
      </c>
      <c r="B14" s="23" t="s">
        <v>474</v>
      </c>
      <c r="C14" s="23" t="s">
        <v>475</v>
      </c>
      <c r="D14" s="47" t="s">
        <v>19</v>
      </c>
      <c r="E14" s="47">
        <f>VLOOKUP(M14,Revistas!$B$2:$H$64092,2,FALSE)</f>
        <v>11.711</v>
      </c>
      <c r="F14" s="47" t="str">
        <f>VLOOKUP(M14,Revistas!$B$2:$H$64092,3,FALSE)</f>
        <v>Q1</v>
      </c>
      <c r="G14" s="47" t="str">
        <f>VLOOKUP(M14,Revistas!$B$2:$H$64092,4,FALSE)</f>
        <v>GASTROENTEROLOGY &amp; HEPATOLOGY - SCIE</v>
      </c>
      <c r="H14" s="47" t="str">
        <f>VLOOKUP(M14,Revistas!$B$2:$H$64092,5,FALSE)</f>
        <v>79/4</v>
      </c>
      <c r="I14" s="47" t="str">
        <f>VLOOKUP(M14,Revistas!$B$2:$H$64092,6,FALSE)</f>
        <v>SI</v>
      </c>
      <c r="J14" s="47" t="s">
        <v>476</v>
      </c>
      <c r="K14" s="47" t="s">
        <v>477</v>
      </c>
      <c r="L14" s="47">
        <v>5</v>
      </c>
      <c r="M14" s="47" t="s">
        <v>478</v>
      </c>
      <c r="N14" s="47" t="s">
        <v>240</v>
      </c>
      <c r="O14" s="47">
        <v>2016</v>
      </c>
      <c r="P14" s="47">
        <v>63</v>
      </c>
      <c r="Q14" s="47">
        <v>2</v>
      </c>
      <c r="R14" s="47">
        <v>604</v>
      </c>
      <c r="S14" s="47">
        <v>619</v>
      </c>
    </row>
    <row r="15" spans="1:21">
      <c r="A15" s="23" t="s">
        <v>447</v>
      </c>
      <c r="B15" s="23" t="s">
        <v>448</v>
      </c>
      <c r="C15" s="23" t="s">
        <v>162</v>
      </c>
      <c r="D15" s="47" t="s">
        <v>19</v>
      </c>
      <c r="E15" s="47">
        <f>VLOOKUP(M15,Revistas!$B$2:$H$64092,2,FALSE)</f>
        <v>5.3970000000000002</v>
      </c>
      <c r="F15" s="47" t="str">
        <f>VLOOKUP(M15,Revistas!$B$2:$H$64092,3,FALSE)</f>
        <v>Q1</v>
      </c>
      <c r="G15" s="47" t="str">
        <f>VLOOKUP(M15,Revistas!$B$2:$H$64092,4,FALSE)</f>
        <v>NEUROSCIENCES - SCIE</v>
      </c>
      <c r="H15" s="47" t="str">
        <f>VLOOKUP(M15,Revistas!$B$2:$H$64092,5,FALSE)</f>
        <v>32/256</v>
      </c>
      <c r="I15" s="47" t="str">
        <f>VLOOKUP(M15,Revistas!$B$2:$H$64092,6,FALSE)</f>
        <v>NO</v>
      </c>
      <c r="J15" s="47" t="s">
        <v>449</v>
      </c>
      <c r="K15" s="47" t="s">
        <v>450</v>
      </c>
      <c r="L15" s="47">
        <v>4</v>
      </c>
      <c r="M15" s="47" t="s">
        <v>165</v>
      </c>
      <c r="N15" s="47" t="s">
        <v>153</v>
      </c>
      <c r="O15" s="47">
        <v>2016</v>
      </c>
      <c r="P15" s="47">
        <v>53</v>
      </c>
      <c r="Q15" s="47">
        <v>5</v>
      </c>
      <c r="R15" s="47">
        <v>3030</v>
      </c>
      <c r="S15" s="47">
        <v>3045</v>
      </c>
    </row>
    <row r="16" spans="1:21">
      <c r="A16" s="23" t="s">
        <v>479</v>
      </c>
      <c r="B16" s="23" t="s">
        <v>480</v>
      </c>
      <c r="C16" s="23" t="s">
        <v>481</v>
      </c>
      <c r="D16" s="47" t="s">
        <v>19</v>
      </c>
      <c r="E16" s="47">
        <f>VLOOKUP(M16,Revistas!$B$2:$H$64092,2,FALSE)</f>
        <v>5.008</v>
      </c>
      <c r="F16" s="47" t="str">
        <f>VLOOKUP(M16,Revistas!$B$2:$H$64092,3,FALSE)</f>
        <v>Q1</v>
      </c>
      <c r="G16" s="47" t="str">
        <f>VLOOKUP(M16,Revistas!$B$2:$H$64092,4,FALSE)</f>
        <v>CELL BIOLOGY - SCIE;</v>
      </c>
      <c r="H16" s="47" t="str">
        <f>VLOOKUP(M16,Revistas!$B$2:$H$64092,5,FALSE)</f>
        <v>43/187</v>
      </c>
      <c r="I16" s="47" t="str">
        <f>VLOOKUP(M16,Revistas!$B$2:$H$64092,6,FALSE)</f>
        <v>NO</v>
      </c>
      <c r="J16" s="47" t="s">
        <v>482</v>
      </c>
      <c r="K16" s="47" t="s">
        <v>483</v>
      </c>
      <c r="L16" s="47">
        <v>3</v>
      </c>
      <c r="M16" s="47" t="s">
        <v>484</v>
      </c>
      <c r="N16" s="47" t="s">
        <v>485</v>
      </c>
      <c r="O16" s="47">
        <v>2016</v>
      </c>
      <c r="P16" s="47">
        <v>7</v>
      </c>
      <c r="Q16" s="47">
        <v>1</v>
      </c>
      <c r="R16" s="47">
        <v>490</v>
      </c>
      <c r="S16" s="47">
        <v>508</v>
      </c>
    </row>
    <row r="17" spans="1:19">
      <c r="A17" s="23" t="s">
        <v>426</v>
      </c>
      <c r="B17" s="23" t="s">
        <v>427</v>
      </c>
      <c r="C17" s="23" t="s">
        <v>178</v>
      </c>
      <c r="D17" s="47" t="s">
        <v>19</v>
      </c>
      <c r="E17" s="47">
        <f>VLOOKUP(M17,Revistas!$B$2:$H$64092,2,FALSE)</f>
        <v>3.0569999999999999</v>
      </c>
      <c r="F17" s="47" t="str">
        <f>VLOOKUP(M17,Revistas!$B$2:$H$64092,3,FALSE)</f>
        <v>Q1</v>
      </c>
      <c r="G17" s="47" t="str">
        <f>VLOOKUP(M17,Revistas!$B$2:$H$64092,4,FALSE)</f>
        <v>MULTIDISCIPLINARY SCIENCES - SCIE</v>
      </c>
      <c r="H17" s="47" t="str">
        <f>VLOOKUP(M17,Revistas!$B$2:$H$64092,5,FALSE)</f>
        <v>63/11</v>
      </c>
      <c r="I17" s="47" t="str">
        <f>VLOOKUP(M17,Revistas!$B$2:$H$64092,6,FALSE)</f>
        <v>NO</v>
      </c>
      <c r="J17" s="47" t="s">
        <v>428</v>
      </c>
      <c r="K17" s="47" t="s">
        <v>429</v>
      </c>
      <c r="L17" s="47">
        <v>0</v>
      </c>
      <c r="M17" s="47" t="s">
        <v>181</v>
      </c>
      <c r="N17" s="48">
        <v>44013</v>
      </c>
      <c r="O17" s="47">
        <v>2016</v>
      </c>
      <c r="P17" s="47">
        <v>11</v>
      </c>
      <c r="Q17" s="47">
        <v>7</v>
      </c>
      <c r="R17" s="47"/>
      <c r="S17" s="47" t="s">
        <v>430</v>
      </c>
    </row>
    <row r="18" spans="1:19">
      <c r="A18" s="23" t="s">
        <v>394</v>
      </c>
      <c r="B18" s="23" t="s">
        <v>395</v>
      </c>
      <c r="C18" s="23" t="s">
        <v>396</v>
      </c>
      <c r="D18" s="47" t="s">
        <v>19</v>
      </c>
      <c r="E18" s="47">
        <f>VLOOKUP(M18,Revistas!$B$2:$H$64092,2,FALSE)</f>
        <v>5.2279999999999998</v>
      </c>
      <c r="F18" s="47" t="str">
        <f>VLOOKUP(M18,Revistas!$B$2:$H$64092,3,FALSE)</f>
        <v>Q1</v>
      </c>
      <c r="G18" s="47" t="str">
        <f>VLOOKUP(M18,Revistas!$B$2:$H$64092,4,FALSE)</f>
        <v>MULTIDISCIPLINARY SCIENCES - SCIE</v>
      </c>
      <c r="H18" s="47" t="str">
        <f>VLOOKUP(M18,Revistas!$B$2:$H$64092,5,FALSE)</f>
        <v>63/7</v>
      </c>
      <c r="I18" s="47" t="str">
        <f>VLOOKUP(M18,Revistas!$B$2:$H$64092,6,FALSE)</f>
        <v>NO</v>
      </c>
      <c r="J18" s="47" t="s">
        <v>397</v>
      </c>
      <c r="K18" s="47" t="s">
        <v>398</v>
      </c>
      <c r="L18" s="47">
        <v>0</v>
      </c>
      <c r="M18" s="47" t="s">
        <v>399</v>
      </c>
      <c r="N18" s="48">
        <v>40452</v>
      </c>
      <c r="O18" s="47">
        <v>2016</v>
      </c>
      <c r="P18" s="47">
        <v>6</v>
      </c>
      <c r="Q18" s="47"/>
      <c r="R18" s="47"/>
      <c r="S18" s="47">
        <v>34542</v>
      </c>
    </row>
    <row r="19" spans="1:19">
      <c r="A19" s="23" t="s">
        <v>380</v>
      </c>
      <c r="B19" s="23" t="s">
        <v>381</v>
      </c>
      <c r="C19" s="23" t="s">
        <v>382</v>
      </c>
      <c r="D19" s="47" t="s">
        <v>19</v>
      </c>
      <c r="E19" s="47">
        <f>VLOOKUP(M19,Revistas!$B$2:$H$64092,2,FALSE)</f>
        <v>3.847</v>
      </c>
      <c r="F19" s="47" t="str">
        <f>VLOOKUP(M19,Revistas!$B$2:$H$64092,3,FALSE)</f>
        <v>Q1</v>
      </c>
      <c r="G19" s="47" t="str">
        <f>VLOOKUP(M19,Revistas!$B$2:$H$64092,4,FALSE)</f>
        <v>PHARMACOLOGY &amp; PHARMACY - SCIE;</v>
      </c>
      <c r="H19" s="47" t="str">
        <f>VLOOKUP(M19,Revistas!$B$2:$H$64092,5,FALSE)</f>
        <v>48/255</v>
      </c>
      <c r="I19" s="47" t="str">
        <f>VLOOKUP(M19,Revistas!$B$2:$H$64092,6,FALSE)</f>
        <v>NO</v>
      </c>
      <c r="J19" s="47" t="s">
        <v>383</v>
      </c>
      <c r="K19" s="47" t="s">
        <v>384</v>
      </c>
      <c r="L19" s="47">
        <v>0</v>
      </c>
      <c r="M19" s="47" t="s">
        <v>385</v>
      </c>
      <c r="N19" s="47" t="s">
        <v>386</v>
      </c>
      <c r="O19" s="47">
        <v>2016</v>
      </c>
      <c r="P19" s="47">
        <v>313</v>
      </c>
      <c r="Q19" s="47"/>
      <c r="R19" s="47">
        <v>57</v>
      </c>
      <c r="S19" s="47">
        <v>67</v>
      </c>
    </row>
    <row r="20" spans="1:19">
      <c r="A20" s="23" t="s">
        <v>455</v>
      </c>
      <c r="B20" s="23" t="s">
        <v>456</v>
      </c>
      <c r="C20" s="23" t="s">
        <v>457</v>
      </c>
      <c r="D20" s="47" t="s">
        <v>458</v>
      </c>
      <c r="E20" s="47">
        <f>VLOOKUP(M20,Revistas!$B$2:$H$64092,2,FALSE)</f>
        <v>5.1280000000000001</v>
      </c>
      <c r="F20" s="47" t="str">
        <f>VLOOKUP(M20,Revistas!$B$2:$H$64092,3,FALSE)</f>
        <v>Q1</v>
      </c>
      <c r="G20" s="47" t="str">
        <f>VLOOKUP(M20,Revistas!$B$2:$H$64092,4,FALSE)</f>
        <v>BIOCHEMISTRY &amp; MOLECULAR BIOLOGY - SCIE;</v>
      </c>
      <c r="H20" s="47" t="str">
        <f>VLOOKUP(M20,Revistas!$B$2:$H$64092,5,FALSE)</f>
        <v>50/289</v>
      </c>
      <c r="I20" s="47" t="str">
        <f>VLOOKUP(M20,Revistas!$B$2:$H$64092,6,FALSE)</f>
        <v>NO</v>
      </c>
      <c r="J20" s="47" t="s">
        <v>459</v>
      </c>
      <c r="K20" s="47" t="s">
        <v>460</v>
      </c>
      <c r="L20" s="47">
        <v>0</v>
      </c>
      <c r="M20" s="47" t="s">
        <v>461</v>
      </c>
      <c r="N20" s="47" t="s">
        <v>462</v>
      </c>
      <c r="O20" s="47">
        <v>2016</v>
      </c>
      <c r="P20" s="47">
        <v>1863</v>
      </c>
      <c r="Q20" s="47">
        <v>4</v>
      </c>
      <c r="R20" s="47">
        <v>786</v>
      </c>
      <c r="S20" s="47">
        <v>786</v>
      </c>
    </row>
    <row r="21" spans="1:19">
      <c r="A21" s="23" t="s">
        <v>463</v>
      </c>
      <c r="B21" s="23" t="s">
        <v>464</v>
      </c>
      <c r="C21" s="23" t="s">
        <v>433</v>
      </c>
      <c r="D21" s="47" t="s">
        <v>215</v>
      </c>
      <c r="E21" s="47">
        <f>VLOOKUP(M21,Revistas!$B$2:$H$64092,2,FALSE)</f>
        <v>7.093</v>
      </c>
      <c r="F21" s="47" t="str">
        <f>VLOOKUP(M21,Revistas!$B$2:$H$64092,3,FALSE)</f>
        <v>Q1</v>
      </c>
      <c r="G21" s="47" t="str">
        <f>VLOOKUP(M21,Revistas!$B$2:$H$64092,4,FALSE)</f>
        <v>ENDOCRINOLOGY &amp; METABOLISM - SCIE;</v>
      </c>
      <c r="H21" s="47" t="str">
        <f>VLOOKUP(M21,Revistas!$B$2:$H$64092,5,FALSE)</f>
        <v>11/113</v>
      </c>
      <c r="I21" s="47" t="str">
        <f>VLOOKUP(M21,Revistas!$B$2:$H$64092,6,FALSE)</f>
        <v>SI</v>
      </c>
      <c r="J21" s="47" t="s">
        <v>465</v>
      </c>
      <c r="K21" s="47" t="s">
        <v>466</v>
      </c>
      <c r="L21" s="47">
        <v>0</v>
      </c>
      <c r="M21" s="47" t="s">
        <v>436</v>
      </c>
      <c r="N21" s="48">
        <v>43891</v>
      </c>
      <c r="O21" s="47">
        <v>2016</v>
      </c>
      <c r="P21" s="47">
        <v>24</v>
      </c>
      <c r="Q21" s="47">
        <v>9</v>
      </c>
      <c r="R21" s="47">
        <v>525</v>
      </c>
      <c r="S21" s="47">
        <v>526</v>
      </c>
    </row>
    <row r="22" spans="1:19">
      <c r="A22" s="23" t="s">
        <v>443</v>
      </c>
      <c r="B22" s="23" t="s">
        <v>444</v>
      </c>
      <c r="C22" s="23" t="s">
        <v>439</v>
      </c>
      <c r="D22" s="47" t="s">
        <v>103</v>
      </c>
      <c r="E22" s="47">
        <f>VLOOKUP(M22,Revistas!$B$2:$H$64092,2,FALSE)</f>
        <v>1.0069999999999999</v>
      </c>
      <c r="F22" s="47" t="str">
        <f>VLOOKUP(M22,Revistas!$B$2:$H$64092,3,FALSE)</f>
        <v>Q4</v>
      </c>
      <c r="G22" s="47" t="str">
        <f>VLOOKUP(M22,Revistas!$B$2:$H$64092,4,FALSE)</f>
        <v>OPHTHALMOLOGY - SCIE</v>
      </c>
      <c r="H22" s="47" t="str">
        <f>VLOOKUP(M22,Revistas!$B$2:$H$64092,5,FALSE)</f>
        <v>46/56</v>
      </c>
      <c r="I22" s="47" t="str">
        <f>VLOOKUP(M22,Revistas!$B$2:$H$64092,6,FALSE)</f>
        <v>NO</v>
      </c>
      <c r="J22" s="47" t="s">
        <v>445</v>
      </c>
      <c r="K22" s="47"/>
      <c r="L22" s="47">
        <v>0</v>
      </c>
      <c r="M22" s="47" t="s">
        <v>441</v>
      </c>
      <c r="N22" s="47" t="s">
        <v>146</v>
      </c>
      <c r="O22" s="47">
        <v>2016</v>
      </c>
      <c r="P22" s="47">
        <v>26</v>
      </c>
      <c r="Q22" s="47">
        <v>4</v>
      </c>
      <c r="R22" s="47" t="s">
        <v>446</v>
      </c>
      <c r="S22" s="47" t="s">
        <v>446</v>
      </c>
    </row>
    <row r="23" spans="1:19">
      <c r="A23" s="23" t="s">
        <v>437</v>
      </c>
      <c r="B23" s="23" t="s">
        <v>438</v>
      </c>
      <c r="C23" s="23" t="s">
        <v>439</v>
      </c>
      <c r="D23" s="47" t="s">
        <v>103</v>
      </c>
      <c r="E23" s="47">
        <f>VLOOKUP(M23,Revistas!$B$2:$H$64092,2,FALSE)</f>
        <v>1.0069999999999999</v>
      </c>
      <c r="F23" s="47" t="str">
        <f>VLOOKUP(M23,Revistas!$B$2:$H$64092,3,FALSE)</f>
        <v>Q4</v>
      </c>
      <c r="G23" s="47" t="str">
        <f>VLOOKUP(M23,Revistas!$B$2:$H$64092,4,FALSE)</f>
        <v>OPHTHALMOLOGY - SCIE</v>
      </c>
      <c r="H23" s="47" t="str">
        <f>VLOOKUP(M23,Revistas!$B$2:$H$64092,5,FALSE)</f>
        <v>46/56</v>
      </c>
      <c r="I23" s="47" t="str">
        <f>VLOOKUP(M23,Revistas!$B$2:$H$64092,6,FALSE)</f>
        <v>NO</v>
      </c>
      <c r="J23" s="47" t="s">
        <v>440</v>
      </c>
      <c r="K23" s="47"/>
      <c r="L23" s="47">
        <v>0</v>
      </c>
      <c r="M23" s="47" t="s">
        <v>441</v>
      </c>
      <c r="N23" s="47" t="s">
        <v>146</v>
      </c>
      <c r="O23" s="47">
        <v>2016</v>
      </c>
      <c r="P23" s="47">
        <v>26</v>
      </c>
      <c r="Q23" s="47">
        <v>4</v>
      </c>
      <c r="R23" s="47" t="s">
        <v>442</v>
      </c>
      <c r="S23" s="47" t="s">
        <v>442</v>
      </c>
    </row>
    <row r="24" spans="1:19" hidden="1">
      <c r="D24" s="44"/>
      <c r="E24" s="44"/>
      <c r="F24" s="44"/>
      <c r="G24" s="44"/>
      <c r="H24" s="44"/>
      <c r="I24" s="44"/>
      <c r="J24" s="44"/>
      <c r="K24" s="44"/>
      <c r="L24" s="44"/>
      <c r="M24" s="44"/>
      <c r="N24" s="44"/>
      <c r="O24" s="44"/>
      <c r="P24" s="44"/>
      <c r="Q24" s="44"/>
      <c r="R24" s="44"/>
    </row>
    <row r="25" spans="1:19" hidden="1">
      <c r="D25" s="44"/>
      <c r="E25" s="44"/>
      <c r="F25" s="44"/>
      <c r="G25" s="44"/>
      <c r="H25" s="44"/>
      <c r="I25" s="44"/>
      <c r="J25" s="44"/>
      <c r="K25" s="44"/>
      <c r="L25" s="44"/>
      <c r="M25" s="44"/>
      <c r="N25" s="44"/>
      <c r="O25" s="44"/>
      <c r="P25" s="44"/>
      <c r="Q25" s="44"/>
      <c r="R25" s="44"/>
    </row>
    <row r="26" spans="1:19" hidden="1">
      <c r="D26" s="44"/>
      <c r="E26" s="44"/>
      <c r="F26" s="44"/>
      <c r="G26" s="44"/>
      <c r="H26" s="44"/>
      <c r="I26" s="44"/>
      <c r="J26" s="44"/>
      <c r="K26" s="44"/>
      <c r="L26" s="44"/>
      <c r="M26" s="44"/>
      <c r="N26" s="44"/>
      <c r="O26" s="44"/>
      <c r="P26" s="44"/>
      <c r="Q26" s="44"/>
      <c r="R26" s="44"/>
    </row>
    <row r="27" spans="1:19" hidden="1">
      <c r="D27" s="44"/>
      <c r="E27" s="44"/>
      <c r="F27" s="44"/>
      <c r="G27" s="44"/>
      <c r="H27" s="44"/>
      <c r="I27" s="44"/>
      <c r="J27" s="44"/>
      <c r="K27" s="44"/>
      <c r="L27" s="44"/>
      <c r="M27" s="44"/>
      <c r="N27" s="44"/>
      <c r="O27" s="44"/>
      <c r="P27" s="44"/>
      <c r="Q27" s="44"/>
      <c r="R27" s="44"/>
    </row>
    <row r="28" spans="1:19" hidden="1">
      <c r="D28" s="44"/>
      <c r="E28" s="44"/>
      <c r="F28" s="44"/>
      <c r="G28" s="44"/>
      <c r="H28" s="44"/>
      <c r="I28" s="44"/>
      <c r="J28" s="44"/>
      <c r="K28" s="44"/>
      <c r="L28" s="44"/>
      <c r="M28" s="44"/>
      <c r="N28" s="44"/>
      <c r="O28" s="44"/>
      <c r="P28" s="44"/>
      <c r="Q28" s="44"/>
      <c r="R28" s="44"/>
    </row>
    <row r="29" spans="1:19" hidden="1">
      <c r="D29" s="44"/>
      <c r="E29" s="44"/>
      <c r="F29" s="44"/>
      <c r="G29" s="44"/>
      <c r="H29" s="44"/>
      <c r="I29" s="44"/>
      <c r="J29" s="44"/>
      <c r="K29" s="44"/>
      <c r="L29" s="44"/>
      <c r="M29" s="44"/>
      <c r="N29" s="44"/>
      <c r="O29" s="44"/>
      <c r="P29" s="44"/>
      <c r="Q29" s="44"/>
      <c r="R29" s="44"/>
    </row>
    <row r="30" spans="1:19" hidden="1">
      <c r="D30" s="44"/>
      <c r="E30" s="44"/>
      <c r="F30" s="44"/>
      <c r="G30" s="44"/>
      <c r="H30" s="44"/>
      <c r="I30" s="44"/>
      <c r="J30" s="44"/>
      <c r="K30" s="44"/>
      <c r="L30" s="44"/>
      <c r="M30" s="44"/>
      <c r="N30" s="44"/>
      <c r="O30" s="44"/>
      <c r="P30" s="44"/>
      <c r="Q30" s="44"/>
      <c r="R30" s="44"/>
    </row>
    <row r="31" spans="1:19" hidden="1">
      <c r="D31" s="44"/>
      <c r="E31" s="44"/>
      <c r="F31" s="44"/>
      <c r="G31" s="44"/>
      <c r="H31" s="44"/>
      <c r="I31" s="44"/>
      <c r="J31" s="44"/>
      <c r="K31" s="44"/>
      <c r="L31" s="44"/>
      <c r="M31" s="44"/>
      <c r="N31" s="44"/>
      <c r="O31" s="44"/>
      <c r="P31" s="44"/>
      <c r="Q31" s="44"/>
      <c r="R31" s="44"/>
    </row>
    <row r="32" spans="1:19" hidden="1">
      <c r="D32" s="44"/>
      <c r="E32" s="44"/>
      <c r="F32" s="44"/>
      <c r="G32" s="44"/>
      <c r="H32" s="44"/>
      <c r="I32" s="44"/>
      <c r="J32" s="44"/>
      <c r="K32" s="44"/>
      <c r="L32" s="44"/>
      <c r="M32" s="44"/>
      <c r="N32" s="44"/>
      <c r="O32" s="44"/>
      <c r="P32" s="44"/>
      <c r="Q32" s="44"/>
      <c r="R32" s="44"/>
    </row>
    <row r="33" spans="4:18" hidden="1">
      <c r="D33" s="44"/>
      <c r="E33" s="44"/>
      <c r="F33" s="44"/>
      <c r="G33" s="44"/>
      <c r="H33" s="44"/>
      <c r="I33" s="44"/>
      <c r="J33" s="44"/>
      <c r="K33" s="44"/>
      <c r="L33" s="44"/>
      <c r="M33" s="44"/>
      <c r="N33" s="44"/>
      <c r="O33" s="44"/>
      <c r="P33" s="44"/>
      <c r="Q33" s="44"/>
      <c r="R33" s="44"/>
    </row>
    <row r="34" spans="4:18" hidden="1">
      <c r="D34" s="44"/>
      <c r="E34" s="44"/>
      <c r="F34" s="44"/>
      <c r="G34" s="44"/>
      <c r="H34" s="44"/>
      <c r="I34" s="44"/>
      <c r="J34" s="44"/>
      <c r="K34" s="44"/>
      <c r="L34" s="44"/>
      <c r="M34" s="44"/>
      <c r="N34" s="44"/>
      <c r="O34" s="44"/>
      <c r="P34" s="44"/>
      <c r="Q34" s="44"/>
      <c r="R34" s="44"/>
    </row>
    <row r="35" spans="4:18" hidden="1">
      <c r="D35" s="44"/>
      <c r="E35" s="44"/>
      <c r="F35" s="44"/>
      <c r="G35" s="44"/>
      <c r="H35" s="44"/>
      <c r="I35" s="44"/>
      <c r="J35" s="44"/>
      <c r="K35" s="44"/>
      <c r="L35" s="44"/>
      <c r="M35" s="44"/>
      <c r="N35" s="44"/>
      <c r="O35" s="44"/>
      <c r="P35" s="44"/>
      <c r="Q35" s="44"/>
      <c r="R35" s="44"/>
    </row>
    <row r="36" spans="4:18" hidden="1">
      <c r="D36" s="44"/>
      <c r="E36" s="44"/>
      <c r="F36" s="44"/>
      <c r="G36" s="44"/>
      <c r="H36" s="44"/>
      <c r="I36" s="44"/>
      <c r="J36" s="44"/>
      <c r="K36" s="44"/>
      <c r="L36" s="44"/>
      <c r="M36" s="44"/>
      <c r="N36" s="44"/>
      <c r="O36" s="44"/>
      <c r="P36" s="44"/>
      <c r="Q36" s="44"/>
      <c r="R36" s="44"/>
    </row>
    <row r="37" spans="4:18" hidden="1">
      <c r="D37" s="44"/>
      <c r="E37" s="44"/>
      <c r="F37" s="44"/>
      <c r="G37" s="44"/>
      <c r="H37" s="44"/>
      <c r="I37" s="44"/>
      <c r="J37" s="44"/>
      <c r="K37" s="44"/>
      <c r="L37" s="44"/>
      <c r="M37" s="44"/>
      <c r="N37" s="44"/>
      <c r="O37" s="44"/>
      <c r="P37" s="44"/>
      <c r="Q37" s="44"/>
      <c r="R37" s="44"/>
    </row>
    <row r="38" spans="4:18" hidden="1">
      <c r="D38" s="44"/>
      <c r="E38" s="44"/>
      <c r="F38" s="44"/>
      <c r="G38" s="44"/>
      <c r="H38" s="44"/>
      <c r="I38" s="44"/>
      <c r="J38" s="44"/>
      <c r="K38" s="44"/>
      <c r="L38" s="44"/>
      <c r="M38" s="44"/>
      <c r="N38" s="44"/>
      <c r="O38" s="44"/>
      <c r="P38" s="44"/>
      <c r="Q38" s="44"/>
      <c r="R38" s="44"/>
    </row>
    <row r="39" spans="4:18" hidden="1">
      <c r="D39" s="44"/>
      <c r="E39" s="44"/>
      <c r="F39" s="44"/>
      <c r="G39" s="44"/>
      <c r="H39" s="44"/>
      <c r="I39" s="44"/>
      <c r="J39" s="44"/>
      <c r="K39" s="44"/>
      <c r="L39" s="44"/>
      <c r="M39" s="44"/>
      <c r="N39" s="44"/>
      <c r="O39" s="44"/>
      <c r="P39" s="44"/>
      <c r="Q39" s="44"/>
      <c r="R39" s="44"/>
    </row>
    <row r="40" spans="4:18" hidden="1">
      <c r="D40" s="44"/>
      <c r="E40" s="44"/>
      <c r="F40" s="44"/>
      <c r="G40" s="44"/>
      <c r="H40" s="44"/>
      <c r="I40" s="44"/>
      <c r="J40" s="44"/>
      <c r="K40" s="44"/>
      <c r="L40" s="44"/>
      <c r="M40" s="44"/>
      <c r="N40" s="44"/>
      <c r="O40" s="44"/>
      <c r="P40" s="44"/>
      <c r="Q40" s="44"/>
      <c r="R40" s="44"/>
    </row>
    <row r="41" spans="4:18" hidden="1">
      <c r="D41" s="44"/>
      <c r="E41" s="44"/>
      <c r="F41" s="44"/>
      <c r="G41" s="44"/>
      <c r="H41" s="44"/>
      <c r="I41" s="44"/>
      <c r="J41" s="44"/>
      <c r="K41" s="44"/>
      <c r="L41" s="44"/>
      <c r="M41" s="44"/>
      <c r="N41" s="44"/>
      <c r="O41" s="44"/>
      <c r="P41" s="44"/>
      <c r="Q41" s="44"/>
      <c r="R41" s="44"/>
    </row>
    <row r="42" spans="4:18" hidden="1">
      <c r="D42" s="44"/>
      <c r="E42" s="44"/>
      <c r="F42" s="44"/>
      <c r="G42" s="44"/>
      <c r="H42" s="44"/>
      <c r="I42" s="44"/>
      <c r="J42" s="44"/>
      <c r="K42" s="44"/>
      <c r="L42" s="44"/>
      <c r="M42" s="44"/>
      <c r="N42" s="44"/>
      <c r="O42" s="44"/>
      <c r="P42" s="44"/>
      <c r="Q42" s="44"/>
      <c r="R42" s="44"/>
    </row>
    <row r="43" spans="4:18" hidden="1">
      <c r="D43" s="44"/>
      <c r="E43" s="44"/>
      <c r="F43" s="44"/>
      <c r="G43" s="44"/>
      <c r="H43" s="44"/>
      <c r="I43" s="44"/>
      <c r="J43" s="44"/>
      <c r="K43" s="44"/>
      <c r="L43" s="44"/>
      <c r="M43" s="44"/>
      <c r="N43" s="44"/>
      <c r="O43" s="44"/>
      <c r="P43" s="44"/>
      <c r="Q43" s="44"/>
      <c r="R43" s="44"/>
    </row>
    <row r="44" spans="4:18" hidden="1">
      <c r="D44" s="44"/>
      <c r="E44" s="44"/>
      <c r="F44" s="44"/>
      <c r="G44" s="44"/>
      <c r="H44" s="44"/>
      <c r="I44" s="44"/>
      <c r="J44" s="44"/>
      <c r="K44" s="44"/>
      <c r="L44" s="44"/>
      <c r="M44" s="44"/>
      <c r="N44" s="44"/>
      <c r="O44" s="44"/>
      <c r="P44" s="44"/>
      <c r="Q44" s="44"/>
      <c r="R44" s="44"/>
    </row>
    <row r="45" spans="4:18" hidden="1">
      <c r="D45" s="44"/>
      <c r="E45" s="44"/>
      <c r="F45" s="44"/>
      <c r="G45" s="44"/>
      <c r="H45" s="44"/>
      <c r="I45" s="44"/>
      <c r="J45" s="44"/>
      <c r="K45" s="44"/>
      <c r="L45" s="44"/>
      <c r="M45" s="44"/>
      <c r="N45" s="44"/>
      <c r="O45" s="44"/>
      <c r="P45" s="44"/>
      <c r="Q45" s="44"/>
      <c r="R45" s="44"/>
    </row>
    <row r="46" spans="4:18" hidden="1">
      <c r="D46" s="44"/>
      <c r="E46" s="44"/>
      <c r="F46" s="44"/>
      <c r="G46" s="44"/>
      <c r="H46" s="44"/>
      <c r="I46" s="44"/>
      <c r="J46" s="44"/>
      <c r="K46" s="44"/>
      <c r="L46" s="44"/>
      <c r="M46" s="44"/>
      <c r="N46" s="44"/>
      <c r="O46" s="44"/>
      <c r="P46" s="44"/>
      <c r="Q46" s="44"/>
      <c r="R46" s="44"/>
    </row>
    <row r="47" spans="4:18" hidden="1">
      <c r="D47" s="44"/>
      <c r="E47" s="44"/>
      <c r="F47" s="44"/>
      <c r="G47" s="44"/>
      <c r="H47" s="44"/>
      <c r="I47" s="44"/>
      <c r="J47" s="44"/>
      <c r="K47" s="44"/>
      <c r="L47" s="44"/>
      <c r="M47" s="44"/>
      <c r="N47" s="44"/>
      <c r="O47" s="44"/>
      <c r="P47" s="44"/>
      <c r="Q47" s="44"/>
      <c r="R47" s="44"/>
    </row>
    <row r="48" spans="4:18" hidden="1">
      <c r="D48" s="44"/>
      <c r="E48" s="44"/>
      <c r="F48" s="44"/>
      <c r="G48" s="44"/>
      <c r="H48" s="44"/>
      <c r="I48" s="44"/>
      <c r="J48" s="44"/>
      <c r="K48" s="44"/>
      <c r="L48" s="44"/>
      <c r="M48" s="44"/>
      <c r="N48" s="44"/>
      <c r="O48" s="44"/>
      <c r="P48" s="44"/>
      <c r="Q48" s="44"/>
      <c r="R48" s="44"/>
    </row>
    <row r="49" spans="4:18" hidden="1">
      <c r="D49" s="44"/>
      <c r="E49" s="44"/>
      <c r="F49" s="44"/>
      <c r="G49" s="44"/>
      <c r="H49" s="44"/>
      <c r="I49" s="44"/>
      <c r="J49" s="44"/>
      <c r="K49" s="44"/>
      <c r="L49" s="44"/>
      <c r="M49" s="44"/>
      <c r="N49" s="44"/>
      <c r="O49" s="44"/>
      <c r="P49" s="44"/>
      <c r="Q49" s="44"/>
      <c r="R49" s="44"/>
    </row>
    <row r="50" spans="4:18" hidden="1">
      <c r="D50" s="44"/>
      <c r="E50" s="44"/>
      <c r="F50" s="44"/>
      <c r="G50" s="44"/>
      <c r="H50" s="44"/>
      <c r="I50" s="44"/>
      <c r="J50" s="44"/>
      <c r="K50" s="44"/>
      <c r="L50" s="44"/>
      <c r="M50" s="44"/>
      <c r="N50" s="44"/>
      <c r="O50" s="44"/>
      <c r="P50" s="44"/>
      <c r="Q50" s="44"/>
      <c r="R50" s="44"/>
    </row>
    <row r="51" spans="4:18" hidden="1">
      <c r="D51" s="44"/>
      <c r="E51" s="44"/>
      <c r="F51" s="44"/>
      <c r="G51" s="44"/>
      <c r="H51" s="44"/>
      <c r="I51" s="44"/>
      <c r="J51" s="44"/>
      <c r="K51" s="44"/>
      <c r="L51" s="44"/>
      <c r="M51" s="44"/>
      <c r="N51" s="44"/>
      <c r="O51" s="44"/>
      <c r="P51" s="44"/>
      <c r="Q51" s="44"/>
      <c r="R51" s="44"/>
    </row>
    <row r="52" spans="4:18" hidden="1">
      <c r="D52" s="44"/>
      <c r="E52" s="44"/>
      <c r="F52" s="44"/>
      <c r="G52" s="44"/>
      <c r="H52" s="44"/>
      <c r="I52" s="44"/>
      <c r="J52" s="44"/>
      <c r="K52" s="44"/>
      <c r="L52" s="44"/>
      <c r="M52" s="44"/>
      <c r="N52" s="44"/>
      <c r="O52" s="44"/>
      <c r="P52" s="44"/>
      <c r="Q52" s="44"/>
      <c r="R52" s="44"/>
    </row>
    <row r="53" spans="4:18" hidden="1">
      <c r="D53" s="44"/>
      <c r="E53" s="44"/>
      <c r="F53" s="44"/>
      <c r="G53" s="44"/>
      <c r="H53" s="44"/>
      <c r="I53" s="44"/>
      <c r="J53" s="44"/>
      <c r="K53" s="44"/>
      <c r="L53" s="44"/>
      <c r="M53" s="44"/>
      <c r="N53" s="44"/>
      <c r="O53" s="44"/>
      <c r="P53" s="44"/>
      <c r="Q53" s="44"/>
      <c r="R53" s="44"/>
    </row>
    <row r="54" spans="4:18" hidden="1">
      <c r="D54" s="44"/>
      <c r="E54" s="44"/>
      <c r="F54" s="44"/>
      <c r="G54" s="44"/>
      <c r="H54" s="44"/>
      <c r="I54" s="44"/>
      <c r="J54" s="44"/>
      <c r="K54" s="44"/>
      <c r="L54" s="44"/>
      <c r="M54" s="44"/>
      <c r="N54" s="44"/>
      <c r="O54" s="44"/>
      <c r="P54" s="44"/>
      <c r="Q54" s="44"/>
      <c r="R54" s="44"/>
    </row>
    <row r="55" spans="4:18" hidden="1">
      <c r="D55" s="44"/>
      <c r="E55" s="44"/>
      <c r="F55" s="44"/>
      <c r="G55" s="44"/>
      <c r="H55" s="44"/>
      <c r="I55" s="44"/>
      <c r="J55" s="44"/>
      <c r="K55" s="44"/>
      <c r="L55" s="44"/>
      <c r="M55" s="44"/>
      <c r="N55" s="44"/>
      <c r="O55" s="44"/>
      <c r="P55" s="44"/>
      <c r="Q55" s="44"/>
      <c r="R55" s="44"/>
    </row>
    <row r="56" spans="4:18" hidden="1">
      <c r="D56" s="44"/>
      <c r="E56" s="44"/>
      <c r="F56" s="44"/>
      <c r="G56" s="44"/>
      <c r="H56" s="44"/>
      <c r="I56" s="44"/>
      <c r="J56" s="44"/>
      <c r="K56" s="44"/>
      <c r="L56" s="44"/>
      <c r="M56" s="44"/>
      <c r="N56" s="44"/>
      <c r="O56" s="44"/>
      <c r="P56" s="44"/>
      <c r="Q56" s="44"/>
      <c r="R56" s="44"/>
    </row>
    <row r="57" spans="4:18" hidden="1">
      <c r="D57" s="44"/>
      <c r="E57" s="44"/>
      <c r="F57" s="44"/>
      <c r="G57" s="44"/>
      <c r="H57" s="44"/>
      <c r="I57" s="44"/>
      <c r="J57" s="44"/>
      <c r="K57" s="44"/>
      <c r="L57" s="44"/>
      <c r="M57" s="44"/>
      <c r="N57" s="44"/>
      <c r="O57" s="44"/>
      <c r="P57" s="44"/>
      <c r="Q57" s="44"/>
      <c r="R57" s="44"/>
    </row>
    <row r="58" spans="4:18" hidden="1">
      <c r="D58" s="44"/>
      <c r="E58" s="44"/>
      <c r="F58" s="44"/>
      <c r="G58" s="44"/>
      <c r="H58" s="44"/>
      <c r="I58" s="44"/>
      <c r="J58" s="44"/>
      <c r="K58" s="44"/>
      <c r="L58" s="44"/>
      <c r="M58" s="44"/>
      <c r="N58" s="44"/>
      <c r="O58" s="44"/>
      <c r="P58" s="44"/>
      <c r="Q58" s="44"/>
      <c r="R58" s="44"/>
    </row>
    <row r="59" spans="4:18" hidden="1">
      <c r="D59" s="44"/>
      <c r="E59" s="44"/>
      <c r="F59" s="44"/>
      <c r="G59" s="44"/>
      <c r="H59" s="44"/>
      <c r="I59" s="44"/>
      <c r="J59" s="44"/>
      <c r="K59" s="44"/>
      <c r="L59" s="44"/>
      <c r="M59" s="44"/>
      <c r="N59" s="44"/>
      <c r="O59" s="44"/>
      <c r="P59" s="44"/>
      <c r="Q59" s="44"/>
      <c r="R59" s="44"/>
    </row>
    <row r="60" spans="4:18" hidden="1">
      <c r="D60" s="44"/>
      <c r="E60" s="44"/>
      <c r="F60" s="44"/>
      <c r="G60" s="44"/>
      <c r="H60" s="44"/>
      <c r="I60" s="44"/>
      <c r="J60" s="44"/>
      <c r="K60" s="44"/>
      <c r="L60" s="44"/>
      <c r="M60" s="44"/>
      <c r="N60" s="44"/>
      <c r="O60" s="44"/>
      <c r="P60" s="44"/>
      <c r="Q60" s="44"/>
      <c r="R60" s="44"/>
    </row>
    <row r="61" spans="4:18" hidden="1">
      <c r="D61" s="44"/>
      <c r="E61" s="44"/>
      <c r="F61" s="44"/>
      <c r="G61" s="44"/>
      <c r="H61" s="44"/>
      <c r="I61" s="44"/>
      <c r="J61" s="44"/>
      <c r="K61" s="44"/>
      <c r="L61" s="44"/>
      <c r="M61" s="44"/>
      <c r="N61" s="44"/>
      <c r="O61" s="44"/>
      <c r="P61" s="44"/>
      <c r="Q61" s="44"/>
      <c r="R61" s="44"/>
    </row>
    <row r="62" spans="4:18" hidden="1">
      <c r="D62" s="44"/>
      <c r="E62" s="44"/>
      <c r="F62" s="44"/>
      <c r="G62" s="44"/>
      <c r="H62" s="44"/>
      <c r="I62" s="44"/>
      <c r="J62" s="44"/>
      <c r="K62" s="44"/>
      <c r="L62" s="44"/>
      <c r="M62" s="44"/>
      <c r="N62" s="44"/>
      <c r="O62" s="44"/>
      <c r="P62" s="44"/>
      <c r="Q62" s="44"/>
      <c r="R62" s="44"/>
    </row>
    <row r="63" spans="4:18" hidden="1">
      <c r="D63" s="44"/>
      <c r="E63" s="44"/>
      <c r="F63" s="44"/>
      <c r="G63" s="44"/>
      <c r="H63" s="44"/>
      <c r="I63" s="44"/>
      <c r="J63" s="44"/>
      <c r="K63" s="44"/>
      <c r="L63" s="44"/>
      <c r="M63" s="44"/>
      <c r="N63" s="44"/>
      <c r="O63" s="44"/>
      <c r="P63" s="44"/>
      <c r="Q63" s="44"/>
      <c r="R63" s="44"/>
    </row>
    <row r="64" spans="4:18" hidden="1">
      <c r="D64" s="44"/>
      <c r="E64" s="44"/>
      <c r="F64" s="44"/>
      <c r="G64" s="44"/>
      <c r="H64" s="44"/>
      <c r="I64" s="44"/>
      <c r="J64" s="44"/>
      <c r="K64" s="44"/>
      <c r="L64" s="44"/>
      <c r="M64" s="44"/>
      <c r="N64" s="44"/>
      <c r="O64" s="44"/>
      <c r="P64" s="44"/>
      <c r="Q64" s="44"/>
      <c r="R64" s="44"/>
    </row>
    <row r="65" spans="4:18" hidden="1">
      <c r="D65" s="44"/>
      <c r="E65" s="44"/>
      <c r="F65" s="44"/>
      <c r="G65" s="44"/>
      <c r="H65" s="44"/>
      <c r="I65" s="44"/>
      <c r="J65" s="44"/>
      <c r="K65" s="44"/>
      <c r="L65" s="44"/>
      <c r="M65" s="44"/>
      <c r="N65" s="44"/>
      <c r="O65" s="44"/>
      <c r="P65" s="44"/>
      <c r="Q65" s="44"/>
      <c r="R65" s="44"/>
    </row>
    <row r="66" spans="4:18" hidden="1">
      <c r="D66" s="44"/>
      <c r="E66" s="44"/>
      <c r="F66" s="44"/>
      <c r="G66" s="44"/>
      <c r="H66" s="44"/>
      <c r="I66" s="44"/>
      <c r="J66" s="44"/>
      <c r="K66" s="44"/>
      <c r="L66" s="44"/>
      <c r="M66" s="44"/>
      <c r="N66" s="44"/>
      <c r="O66" s="44"/>
      <c r="P66" s="44"/>
      <c r="Q66" s="44"/>
      <c r="R66" s="44"/>
    </row>
    <row r="67" spans="4:18" hidden="1">
      <c r="D67" s="44"/>
      <c r="E67" s="44"/>
      <c r="F67" s="44"/>
      <c r="G67" s="44"/>
      <c r="H67" s="44"/>
      <c r="I67" s="44"/>
      <c r="J67" s="44"/>
      <c r="K67" s="44"/>
      <c r="L67" s="44"/>
      <c r="M67" s="44"/>
      <c r="N67" s="44"/>
      <c r="O67" s="44"/>
      <c r="P67" s="44"/>
      <c r="Q67" s="44"/>
      <c r="R67" s="44"/>
    </row>
    <row r="68" spans="4:18" hidden="1">
      <c r="D68" s="44"/>
      <c r="E68" s="44"/>
      <c r="F68" s="44"/>
      <c r="G68" s="44"/>
      <c r="H68" s="44"/>
      <c r="I68" s="44"/>
      <c r="J68" s="44"/>
      <c r="K68" s="44"/>
      <c r="L68" s="44"/>
      <c r="M68" s="44"/>
      <c r="N68" s="44"/>
      <c r="O68" s="44"/>
      <c r="P68" s="44"/>
      <c r="Q68" s="44"/>
      <c r="R68" s="44"/>
    </row>
    <row r="69" spans="4:18" hidden="1">
      <c r="D69" s="44"/>
      <c r="E69" s="44"/>
      <c r="F69" s="44"/>
      <c r="G69" s="44"/>
      <c r="H69" s="44"/>
      <c r="I69" s="44"/>
      <c r="J69" s="44"/>
      <c r="K69" s="44"/>
      <c r="L69" s="44"/>
      <c r="M69" s="44"/>
      <c r="N69" s="44"/>
      <c r="O69" s="44"/>
      <c r="P69" s="44"/>
      <c r="Q69" s="44"/>
      <c r="R69" s="44"/>
    </row>
    <row r="70" spans="4:18" hidden="1">
      <c r="D70" s="44"/>
      <c r="E70" s="44"/>
      <c r="F70" s="44"/>
      <c r="G70" s="44"/>
      <c r="H70" s="44"/>
      <c r="I70" s="44"/>
      <c r="J70" s="44"/>
      <c r="K70" s="44"/>
      <c r="L70" s="44"/>
      <c r="M70" s="44"/>
      <c r="N70" s="44"/>
      <c r="O70" s="44"/>
      <c r="P70" s="44"/>
      <c r="Q70" s="44"/>
      <c r="R70" s="44"/>
    </row>
    <row r="71" spans="4:18" hidden="1">
      <c r="D71" s="44"/>
      <c r="E71" s="44"/>
      <c r="F71" s="44"/>
      <c r="G71" s="44"/>
      <c r="H71" s="44"/>
      <c r="I71" s="44"/>
      <c r="J71" s="44"/>
      <c r="K71" s="44"/>
      <c r="L71" s="44"/>
      <c r="M71" s="44"/>
      <c r="N71" s="44"/>
      <c r="O71" s="44"/>
      <c r="P71" s="44"/>
      <c r="Q71" s="44"/>
      <c r="R71" s="44"/>
    </row>
    <row r="72" spans="4:18" hidden="1">
      <c r="D72" s="44"/>
      <c r="E72" s="44"/>
      <c r="F72" s="44"/>
      <c r="G72" s="44"/>
      <c r="H72" s="44"/>
      <c r="I72" s="44"/>
      <c r="J72" s="44"/>
      <c r="K72" s="44"/>
      <c r="L72" s="44"/>
      <c r="M72" s="44"/>
      <c r="N72" s="44"/>
      <c r="O72" s="44"/>
      <c r="P72" s="44"/>
      <c r="Q72" s="44"/>
      <c r="R72" s="44"/>
    </row>
    <row r="73" spans="4:18" hidden="1">
      <c r="D73" s="44"/>
      <c r="E73" s="44"/>
      <c r="F73" s="44"/>
      <c r="G73" s="44"/>
      <c r="H73" s="44"/>
      <c r="I73" s="44"/>
      <c r="J73" s="44"/>
      <c r="K73" s="44"/>
      <c r="L73" s="44"/>
      <c r="M73" s="44"/>
      <c r="N73" s="44"/>
      <c r="O73" s="44"/>
      <c r="P73" s="44"/>
      <c r="Q73" s="44"/>
      <c r="R73" s="44"/>
    </row>
    <row r="74" spans="4:18" hidden="1">
      <c r="D74" s="44"/>
      <c r="E74" s="44"/>
      <c r="F74" s="44"/>
      <c r="G74" s="44"/>
      <c r="H74" s="44"/>
      <c r="I74" s="44"/>
      <c r="J74" s="44"/>
      <c r="K74" s="44"/>
      <c r="L74" s="44"/>
      <c r="M74" s="44"/>
      <c r="N74" s="44"/>
      <c r="O74" s="44"/>
      <c r="P74" s="44"/>
      <c r="Q74" s="44"/>
      <c r="R74" s="44"/>
    </row>
    <row r="75" spans="4:18" hidden="1">
      <c r="D75" s="44"/>
      <c r="E75" s="44"/>
      <c r="F75" s="44"/>
      <c r="G75" s="44"/>
      <c r="H75" s="44"/>
      <c r="I75" s="44"/>
      <c r="J75" s="44"/>
      <c r="K75" s="44"/>
      <c r="L75" s="44"/>
      <c r="M75" s="44"/>
      <c r="N75" s="44"/>
      <c r="O75" s="44"/>
      <c r="P75" s="44"/>
      <c r="Q75" s="44"/>
      <c r="R75" s="44"/>
    </row>
    <row r="76" spans="4:18" hidden="1">
      <c r="D76" s="44"/>
      <c r="E76" s="44"/>
      <c r="F76" s="44"/>
      <c r="G76" s="44"/>
      <c r="H76" s="44"/>
      <c r="I76" s="44"/>
      <c r="J76" s="44"/>
      <c r="K76" s="44"/>
      <c r="L76" s="44"/>
      <c r="M76" s="44"/>
      <c r="N76" s="44"/>
      <c r="O76" s="44"/>
      <c r="P76" s="44"/>
      <c r="Q76" s="44"/>
      <c r="R76" s="44"/>
    </row>
    <row r="77" spans="4:18" hidden="1">
      <c r="D77" s="44"/>
      <c r="E77" s="44"/>
      <c r="F77" s="44"/>
      <c r="G77" s="44"/>
      <c r="H77" s="44"/>
      <c r="I77" s="44"/>
      <c r="J77" s="44"/>
      <c r="K77" s="44"/>
      <c r="L77" s="44"/>
      <c r="M77" s="44"/>
      <c r="N77" s="44"/>
      <c r="O77" s="44"/>
      <c r="P77" s="44"/>
      <c r="Q77" s="44"/>
      <c r="R77" s="44"/>
    </row>
    <row r="78" spans="4:18" hidden="1">
      <c r="D78" s="44"/>
      <c r="E78" s="44"/>
      <c r="F78" s="44"/>
      <c r="G78" s="44"/>
      <c r="H78" s="44"/>
      <c r="I78" s="44"/>
      <c r="J78" s="44"/>
      <c r="K78" s="44"/>
      <c r="L78" s="44"/>
      <c r="M78" s="44"/>
      <c r="N78" s="44"/>
      <c r="O78" s="44"/>
      <c r="P78" s="44"/>
      <c r="Q78" s="44"/>
      <c r="R78" s="44"/>
    </row>
    <row r="79" spans="4:18" hidden="1">
      <c r="D79" s="44"/>
      <c r="E79" s="44"/>
      <c r="F79" s="44"/>
      <c r="G79" s="44"/>
      <c r="H79" s="44"/>
      <c r="I79" s="44"/>
      <c r="J79" s="44"/>
      <c r="K79" s="44"/>
      <c r="L79" s="44"/>
      <c r="M79" s="44"/>
      <c r="N79" s="44"/>
      <c r="O79" s="44"/>
      <c r="P79" s="44"/>
      <c r="Q79" s="44"/>
      <c r="R79" s="44"/>
    </row>
    <row r="80" spans="4:18" hidden="1">
      <c r="D80" s="44"/>
      <c r="E80" s="44"/>
      <c r="F80" s="44"/>
      <c r="G80" s="44"/>
      <c r="H80" s="44"/>
      <c r="I80" s="44"/>
      <c r="J80" s="44"/>
      <c r="K80" s="44"/>
      <c r="L80" s="44"/>
      <c r="M80" s="44"/>
      <c r="N80" s="44"/>
      <c r="O80" s="44"/>
      <c r="P80" s="44"/>
      <c r="Q80" s="44"/>
      <c r="R80" s="44"/>
    </row>
    <row r="81" spans="1:19" s="33" customFormat="1" hidden="1">
      <c r="A81" s="32" t="s">
        <v>41</v>
      </c>
      <c r="B81" s="32" t="s">
        <v>41</v>
      </c>
      <c r="C81" s="32" t="s">
        <v>41</v>
      </c>
      <c r="D81" s="63" t="s">
        <v>42</v>
      </c>
      <c r="E81" s="63" t="s">
        <v>41</v>
      </c>
      <c r="F81" s="63" t="s">
        <v>43</v>
      </c>
      <c r="G81" s="63" t="s">
        <v>7165</v>
      </c>
      <c r="H81" s="63" t="s">
        <v>41</v>
      </c>
      <c r="I81" s="63" t="s">
        <v>46</v>
      </c>
      <c r="J81" s="63" t="s">
        <v>7166</v>
      </c>
      <c r="K81" s="64"/>
      <c r="L81" s="64"/>
      <c r="M81" s="64"/>
      <c r="N81" s="64"/>
      <c r="O81" s="64"/>
      <c r="P81" s="64"/>
      <c r="Q81" s="64"/>
      <c r="R81" s="64"/>
      <c r="S81" s="37"/>
    </row>
    <row r="82" spans="1:19" s="33" customFormat="1" hidden="1">
      <c r="A82" s="32" t="s">
        <v>19</v>
      </c>
      <c r="B82" s="32">
        <f>DCOUNTA(A1:S77,A81,A81:A82)</f>
        <v>18</v>
      </c>
      <c r="C82" s="32" t="s">
        <v>19</v>
      </c>
      <c r="D82" s="63">
        <f>DSUM(A1:S77,E1,C81:C82)</f>
        <v>105.559</v>
      </c>
      <c r="E82" s="63" t="s">
        <v>19</v>
      </c>
      <c r="F82" s="63" t="s">
        <v>4330</v>
      </c>
      <c r="G82" s="63">
        <f>DCOUNTA(A1:S77,F1,E81:F82)</f>
        <v>17</v>
      </c>
      <c r="H82" s="63" t="s">
        <v>19</v>
      </c>
      <c r="I82" s="63" t="s">
        <v>1827</v>
      </c>
      <c r="J82" s="63">
        <f>DCOUNTA(A1:S77,I1,H81:I82)</f>
        <v>4</v>
      </c>
      <c r="K82" s="64"/>
      <c r="L82" s="64"/>
      <c r="M82" s="64"/>
      <c r="N82" s="64"/>
      <c r="O82" s="64"/>
      <c r="P82" s="64"/>
      <c r="Q82" s="64"/>
      <c r="R82" s="64"/>
      <c r="S82" s="37"/>
    </row>
    <row r="83" spans="1:19" s="33" customFormat="1" hidden="1">
      <c r="D83" s="64"/>
      <c r="E83" s="64"/>
      <c r="F83" s="64"/>
      <c r="G83" s="64"/>
      <c r="H83" s="64"/>
      <c r="I83" s="64"/>
      <c r="J83" s="64"/>
      <c r="K83" s="64"/>
      <c r="L83" s="64"/>
      <c r="M83" s="64"/>
      <c r="N83" s="64"/>
      <c r="O83" s="64"/>
      <c r="P83" s="64"/>
      <c r="Q83" s="64"/>
      <c r="R83" s="64"/>
      <c r="S83" s="37"/>
    </row>
    <row r="84" spans="1:19" s="33" customFormat="1" hidden="1">
      <c r="A84" s="32" t="s">
        <v>41</v>
      </c>
      <c r="B84" s="32" t="s">
        <v>41</v>
      </c>
      <c r="C84" s="32" t="s">
        <v>41</v>
      </c>
      <c r="D84" s="63" t="s">
        <v>42</v>
      </c>
      <c r="E84" s="63" t="s">
        <v>41</v>
      </c>
      <c r="F84" s="63" t="s">
        <v>43</v>
      </c>
      <c r="G84" s="63" t="s">
        <v>7165</v>
      </c>
      <c r="H84" s="63" t="s">
        <v>41</v>
      </c>
      <c r="I84" s="63" t="s">
        <v>46</v>
      </c>
      <c r="J84" s="63" t="s">
        <v>7166</v>
      </c>
      <c r="K84" s="64"/>
      <c r="L84" s="64"/>
      <c r="M84" s="64"/>
      <c r="N84" s="64"/>
      <c r="O84" s="64"/>
      <c r="P84" s="64"/>
      <c r="Q84" s="64"/>
      <c r="R84" s="64"/>
      <c r="S84" s="37"/>
    </row>
    <row r="85" spans="1:19" s="33" customFormat="1" hidden="1">
      <c r="A85" s="32" t="s">
        <v>215</v>
      </c>
      <c r="B85" s="32">
        <f>DCOUNTA(A1:S77,D1,A84:A85)</f>
        <v>1</v>
      </c>
      <c r="C85" s="32" t="s">
        <v>215</v>
      </c>
      <c r="D85" s="63">
        <f>DSUM(A1:S77,E1,C84:C85)</f>
        <v>7.093</v>
      </c>
      <c r="E85" s="63" t="s">
        <v>215</v>
      </c>
      <c r="F85" s="63" t="s">
        <v>4330</v>
      </c>
      <c r="G85" s="63">
        <f>DCOUNTA(A1:S77,F1,E84:F85)</f>
        <v>1</v>
      </c>
      <c r="H85" s="63" t="s">
        <v>215</v>
      </c>
      <c r="I85" s="63" t="s">
        <v>1827</v>
      </c>
      <c r="J85" s="63">
        <f>DCOUNTA(F1:S77,I1,H84:I85)</f>
        <v>0</v>
      </c>
      <c r="K85" s="64"/>
      <c r="L85" s="64"/>
      <c r="M85" s="64"/>
      <c r="N85" s="64"/>
      <c r="O85" s="64"/>
      <c r="P85" s="64"/>
      <c r="Q85" s="64"/>
      <c r="R85" s="64"/>
      <c r="S85" s="37"/>
    </row>
    <row r="86" spans="1:19" s="33" customFormat="1" hidden="1">
      <c r="D86" s="64"/>
      <c r="E86" s="64"/>
      <c r="F86" s="64"/>
      <c r="G86" s="64"/>
      <c r="H86" s="64"/>
      <c r="I86" s="64"/>
      <c r="J86" s="64"/>
      <c r="K86" s="64"/>
      <c r="L86" s="64"/>
      <c r="M86" s="64"/>
      <c r="N86" s="64"/>
      <c r="O86" s="64"/>
      <c r="P86" s="64"/>
      <c r="Q86" s="64"/>
      <c r="R86" s="64"/>
      <c r="S86" s="37"/>
    </row>
    <row r="87" spans="1:19" s="33" customFormat="1" hidden="1">
      <c r="A87" s="32" t="s">
        <v>41</v>
      </c>
      <c r="B87" s="32" t="s">
        <v>41</v>
      </c>
      <c r="C87" s="32" t="s">
        <v>41</v>
      </c>
      <c r="D87" s="63" t="s">
        <v>42</v>
      </c>
      <c r="E87" s="63" t="s">
        <v>41</v>
      </c>
      <c r="F87" s="63" t="s">
        <v>43</v>
      </c>
      <c r="G87" s="63" t="s">
        <v>7165</v>
      </c>
      <c r="H87" s="63" t="s">
        <v>41</v>
      </c>
      <c r="I87" s="63" t="s">
        <v>46</v>
      </c>
      <c r="J87" s="63" t="s">
        <v>7166</v>
      </c>
      <c r="K87" s="64"/>
      <c r="L87" s="64"/>
      <c r="M87" s="64"/>
      <c r="N87" s="64"/>
      <c r="O87" s="64"/>
      <c r="P87" s="64"/>
      <c r="Q87" s="64"/>
      <c r="R87" s="64"/>
      <c r="S87" s="37"/>
    </row>
    <row r="88" spans="1:19" s="33" customFormat="1" hidden="1">
      <c r="A88" s="32" t="s">
        <v>458</v>
      </c>
      <c r="B88" s="32">
        <f>DCOUNTA(A1:S77,D1,A87:A88)</f>
        <v>1</v>
      </c>
      <c r="C88" s="32" t="s">
        <v>458</v>
      </c>
      <c r="D88" s="63">
        <f>DSUM(A1:S77,D87,C87:C88)</f>
        <v>5.1280000000000001</v>
      </c>
      <c r="E88" s="63" t="s">
        <v>458</v>
      </c>
      <c r="F88" s="63" t="s">
        <v>4330</v>
      </c>
      <c r="G88" s="63">
        <f>DCOUNTA(A1:S77,F1,E87:F88)</f>
        <v>1</v>
      </c>
      <c r="H88" s="63" t="s">
        <v>458</v>
      </c>
      <c r="I88" s="63" t="s">
        <v>1827</v>
      </c>
      <c r="J88" s="63">
        <f>DCOUNTA(A1:S77,I1,H87:I88)</f>
        <v>0</v>
      </c>
      <c r="K88" s="64"/>
      <c r="L88" s="64"/>
      <c r="M88" s="64"/>
      <c r="N88" s="64"/>
      <c r="O88" s="64"/>
      <c r="P88" s="64"/>
      <c r="Q88" s="64"/>
      <c r="R88" s="64"/>
      <c r="S88" s="37"/>
    </row>
    <row r="89" spans="1:19" s="33" customFormat="1" hidden="1">
      <c r="D89" s="64"/>
      <c r="E89" s="64"/>
      <c r="F89" s="64"/>
      <c r="G89" s="64"/>
      <c r="H89" s="64"/>
      <c r="I89" s="64"/>
      <c r="J89" s="64"/>
      <c r="K89" s="64"/>
      <c r="L89" s="64"/>
      <c r="M89" s="64"/>
      <c r="N89" s="64"/>
      <c r="O89" s="64"/>
      <c r="P89" s="64"/>
      <c r="Q89" s="64"/>
      <c r="R89" s="64"/>
      <c r="S89" s="37"/>
    </row>
    <row r="90" spans="1:19" s="33" customFormat="1" hidden="1">
      <c r="A90" s="32" t="s">
        <v>41</v>
      </c>
      <c r="B90" s="32" t="s">
        <v>41</v>
      </c>
      <c r="C90" s="32" t="s">
        <v>41</v>
      </c>
      <c r="D90" s="63" t="s">
        <v>42</v>
      </c>
      <c r="E90" s="63" t="s">
        <v>41</v>
      </c>
      <c r="F90" s="63" t="s">
        <v>43</v>
      </c>
      <c r="G90" s="63" t="s">
        <v>7165</v>
      </c>
      <c r="H90" s="63" t="s">
        <v>41</v>
      </c>
      <c r="I90" s="63" t="s">
        <v>46</v>
      </c>
      <c r="J90" s="63" t="s">
        <v>7166</v>
      </c>
      <c r="K90" s="64"/>
      <c r="L90" s="64"/>
      <c r="M90" s="64"/>
      <c r="N90" s="64"/>
      <c r="O90" s="64"/>
      <c r="P90" s="64"/>
      <c r="Q90" s="64"/>
      <c r="R90" s="64"/>
      <c r="S90" s="37"/>
    </row>
    <row r="91" spans="1:19" s="33" customFormat="1" hidden="1">
      <c r="A91" s="32" t="s">
        <v>294</v>
      </c>
      <c r="B91" s="32">
        <f>DCOUNTA(A1:S77,B90,A90:A91)</f>
        <v>0</v>
      </c>
      <c r="C91" s="32" t="s">
        <v>294</v>
      </c>
      <c r="D91" s="63">
        <f>DSUM(A1:S77,E1,C90:C91)</f>
        <v>0</v>
      </c>
      <c r="E91" s="63" t="s">
        <v>294</v>
      </c>
      <c r="F91" s="63" t="s">
        <v>4330</v>
      </c>
      <c r="G91" s="63">
        <f>DCOUNTA(A1:S77,F1,E90:F91)</f>
        <v>0</v>
      </c>
      <c r="H91" s="63" t="s">
        <v>294</v>
      </c>
      <c r="I91" s="63" t="s">
        <v>1827</v>
      </c>
      <c r="J91" s="63">
        <f>DCOUNTA(A1:S77,I90,H90:I91)</f>
        <v>0</v>
      </c>
      <c r="K91" s="64"/>
      <c r="L91" s="64"/>
      <c r="M91" s="64"/>
      <c r="N91" s="64"/>
      <c r="O91" s="64"/>
      <c r="P91" s="64"/>
      <c r="Q91" s="64"/>
      <c r="R91" s="64"/>
      <c r="S91" s="37"/>
    </row>
    <row r="92" spans="1:19" s="33" customFormat="1" hidden="1">
      <c r="D92" s="64"/>
      <c r="E92" s="64"/>
      <c r="F92" s="64"/>
      <c r="G92" s="64"/>
      <c r="H92" s="64"/>
      <c r="I92" s="64"/>
      <c r="J92" s="64"/>
      <c r="K92" s="64"/>
      <c r="L92" s="64"/>
      <c r="M92" s="64"/>
      <c r="N92" s="64"/>
      <c r="O92" s="64"/>
      <c r="P92" s="64"/>
      <c r="Q92" s="64"/>
      <c r="R92" s="64"/>
      <c r="S92" s="37"/>
    </row>
    <row r="93" spans="1:19" s="33" customFormat="1" hidden="1">
      <c r="D93" s="64"/>
      <c r="E93" s="64"/>
      <c r="F93" s="64"/>
      <c r="G93" s="64"/>
      <c r="H93" s="64"/>
      <c r="I93" s="64"/>
      <c r="J93" s="64"/>
      <c r="K93" s="64"/>
      <c r="L93" s="64"/>
      <c r="M93" s="64"/>
      <c r="N93" s="64"/>
      <c r="O93" s="64"/>
      <c r="P93" s="64"/>
      <c r="Q93" s="64"/>
      <c r="R93" s="64"/>
      <c r="S93" s="37"/>
    </row>
    <row r="94" spans="1:19" s="33" customFormat="1" hidden="1">
      <c r="A94" s="32" t="s">
        <v>41</v>
      </c>
      <c r="B94" s="32" t="s">
        <v>41</v>
      </c>
      <c r="C94" s="32" t="s">
        <v>41</v>
      </c>
      <c r="D94" s="63" t="s">
        <v>42</v>
      </c>
      <c r="E94" s="63" t="s">
        <v>41</v>
      </c>
      <c r="F94" s="63" t="s">
        <v>43</v>
      </c>
      <c r="G94" s="63" t="s">
        <v>7165</v>
      </c>
      <c r="H94" s="63" t="s">
        <v>41</v>
      </c>
      <c r="I94" s="63" t="s">
        <v>46</v>
      </c>
      <c r="J94" s="63" t="s">
        <v>7166</v>
      </c>
      <c r="K94" s="64"/>
      <c r="L94" s="64"/>
      <c r="M94" s="64"/>
      <c r="N94" s="64"/>
      <c r="O94" s="64"/>
      <c r="P94" s="64"/>
      <c r="Q94" s="64"/>
      <c r="R94" s="64"/>
      <c r="S94" s="37"/>
    </row>
    <row r="95" spans="1:19" s="33" customFormat="1" hidden="1">
      <c r="A95" s="32" t="s">
        <v>103</v>
      </c>
      <c r="B95" s="32">
        <f>DCOUNTA(A1:S77,D1,A94:A95)</f>
        <v>2</v>
      </c>
      <c r="C95" s="32" t="s">
        <v>103</v>
      </c>
      <c r="D95" s="63">
        <f>DSUM(A1:S77,E1,C94:C95)</f>
        <v>2.0139999999999998</v>
      </c>
      <c r="E95" s="63" t="s">
        <v>103</v>
      </c>
      <c r="F95" s="63" t="s">
        <v>4330</v>
      </c>
      <c r="G95" s="63">
        <f>DCOUNTA(A1:S77,F94,E94:F95)</f>
        <v>0</v>
      </c>
      <c r="H95" s="63" t="s">
        <v>103</v>
      </c>
      <c r="I95" s="63" t="s">
        <v>1827</v>
      </c>
      <c r="J95" s="63">
        <f>DCOUNTA(A1:S77,I1,H94:I95)</f>
        <v>0</v>
      </c>
      <c r="K95" s="64"/>
      <c r="L95" s="64"/>
      <c r="M95" s="64"/>
      <c r="N95" s="64"/>
      <c r="O95" s="64"/>
      <c r="P95" s="64"/>
      <c r="Q95" s="64"/>
      <c r="R95" s="64"/>
      <c r="S95" s="37"/>
    </row>
    <row r="96" spans="1:19" s="33" customFormat="1" hidden="1">
      <c r="D96" s="64"/>
      <c r="E96" s="64"/>
      <c r="F96" s="64"/>
      <c r="G96" s="64"/>
      <c r="H96" s="64"/>
      <c r="I96" s="64"/>
      <c r="J96" s="64"/>
      <c r="K96" s="64"/>
      <c r="L96" s="64"/>
      <c r="M96" s="64"/>
      <c r="N96" s="64"/>
      <c r="O96" s="64"/>
      <c r="P96" s="64"/>
      <c r="Q96" s="64"/>
      <c r="R96" s="64"/>
      <c r="S96" s="37"/>
    </row>
    <row r="97" spans="1:19" s="33" customFormat="1" hidden="1">
      <c r="A97" s="32" t="s">
        <v>41</v>
      </c>
      <c r="B97" s="32" t="s">
        <v>41</v>
      </c>
      <c r="C97" s="32" t="s">
        <v>41</v>
      </c>
      <c r="D97" s="63" t="s">
        <v>42</v>
      </c>
      <c r="E97" s="63" t="s">
        <v>41</v>
      </c>
      <c r="F97" s="63" t="s">
        <v>43</v>
      </c>
      <c r="G97" s="63" t="s">
        <v>7165</v>
      </c>
      <c r="H97" s="63" t="s">
        <v>41</v>
      </c>
      <c r="I97" s="63" t="s">
        <v>46</v>
      </c>
      <c r="J97" s="63" t="s">
        <v>7166</v>
      </c>
      <c r="K97" s="64"/>
      <c r="L97" s="64"/>
      <c r="M97" s="64"/>
      <c r="N97" s="64"/>
      <c r="O97" s="64"/>
      <c r="P97" s="64"/>
      <c r="Q97" s="64"/>
      <c r="R97" s="64"/>
      <c r="S97" s="37"/>
    </row>
    <row r="98" spans="1:19" s="33" customFormat="1" hidden="1">
      <c r="A98" s="32" t="s">
        <v>10</v>
      </c>
      <c r="B98" s="32">
        <f>DCOUNTA(A1:S77,D1,A97:A98)</f>
        <v>0</v>
      </c>
      <c r="C98" s="32" t="s">
        <v>10</v>
      </c>
      <c r="D98" s="63">
        <f>DSUM(A1:S77,D97,C97:C98)</f>
        <v>0</v>
      </c>
      <c r="E98" s="63" t="s">
        <v>10</v>
      </c>
      <c r="F98" s="63" t="s">
        <v>4330</v>
      </c>
      <c r="G98" s="63">
        <f>DCOUNTA(A1:S77,F1,E97:F98)</f>
        <v>0</v>
      </c>
      <c r="H98" s="63" t="s">
        <v>10</v>
      </c>
      <c r="I98" s="63" t="s">
        <v>1827</v>
      </c>
      <c r="J98" s="63">
        <f>DCOUNTA(A1:S77,I1,H97:I98)</f>
        <v>0</v>
      </c>
      <c r="K98" s="64"/>
      <c r="L98" s="64"/>
      <c r="M98" s="64"/>
      <c r="N98" s="64"/>
      <c r="O98" s="64"/>
      <c r="P98" s="64"/>
      <c r="Q98" s="64"/>
      <c r="R98" s="64"/>
      <c r="S98" s="37"/>
    </row>
    <row r="99" spans="1:19" s="33" customFormat="1" hidden="1">
      <c r="D99" s="64"/>
      <c r="E99" s="64"/>
      <c r="F99" s="64"/>
      <c r="G99" s="64"/>
      <c r="H99" s="64"/>
      <c r="I99" s="64"/>
      <c r="J99" s="64"/>
      <c r="K99" s="64"/>
      <c r="L99" s="64"/>
      <c r="M99" s="64"/>
      <c r="N99" s="64"/>
      <c r="O99" s="64"/>
      <c r="P99" s="64"/>
      <c r="Q99" s="64"/>
      <c r="R99" s="64"/>
      <c r="S99" s="37"/>
    </row>
    <row r="100" spans="1:19" s="33" customFormat="1">
      <c r="D100" s="64"/>
      <c r="E100" s="64"/>
      <c r="F100" s="64"/>
      <c r="G100" s="64"/>
      <c r="H100" s="64"/>
      <c r="I100" s="64"/>
      <c r="J100" s="64"/>
      <c r="K100" s="64"/>
      <c r="L100" s="64"/>
      <c r="M100" s="64"/>
      <c r="N100" s="64"/>
      <c r="O100" s="64"/>
      <c r="P100" s="64"/>
      <c r="Q100" s="64"/>
      <c r="R100" s="64"/>
      <c r="S100" s="37"/>
    </row>
    <row r="101" spans="1:19" s="33" customFormat="1">
      <c r="D101" s="64"/>
      <c r="E101" s="64"/>
      <c r="F101" s="64"/>
      <c r="G101" s="64"/>
      <c r="H101" s="64"/>
      <c r="I101" s="64"/>
      <c r="J101" s="64"/>
      <c r="K101" s="64"/>
      <c r="L101" s="64"/>
      <c r="M101" s="64"/>
      <c r="N101" s="64"/>
      <c r="O101" s="64"/>
      <c r="P101" s="64"/>
      <c r="Q101" s="64"/>
      <c r="R101" s="64"/>
      <c r="S101" s="37"/>
    </row>
    <row r="102" spans="1:19" s="33" customFormat="1" ht="16.8">
      <c r="B102" s="59" t="s">
        <v>7167</v>
      </c>
      <c r="C102" s="59" t="s">
        <v>7168</v>
      </c>
      <c r="D102" s="59" t="s">
        <v>4326</v>
      </c>
      <c r="E102" s="59" t="s">
        <v>7169</v>
      </c>
      <c r="F102" s="59" t="s">
        <v>7170</v>
      </c>
      <c r="G102" s="64"/>
      <c r="H102" s="64"/>
      <c r="I102" s="64"/>
      <c r="J102" s="64"/>
      <c r="K102" s="64"/>
      <c r="L102" s="64"/>
      <c r="M102" s="64"/>
      <c r="N102" s="64"/>
      <c r="O102" s="64"/>
      <c r="P102" s="64"/>
      <c r="Q102" s="64"/>
      <c r="R102" s="64"/>
      <c r="S102" s="37"/>
    </row>
    <row r="103" spans="1:19" s="33" customFormat="1" ht="16.8">
      <c r="B103" s="57">
        <f>B82</f>
        <v>18</v>
      </c>
      <c r="C103" s="57" t="s">
        <v>7171</v>
      </c>
      <c r="D103" s="57">
        <f>D82</f>
        <v>105.559</v>
      </c>
      <c r="E103" s="57">
        <f>G82</f>
        <v>17</v>
      </c>
      <c r="F103" s="57">
        <f>J82</f>
        <v>4</v>
      </c>
      <c r="G103" s="64"/>
      <c r="H103" s="64"/>
      <c r="I103" s="64"/>
      <c r="J103" s="64"/>
      <c r="K103" s="64"/>
      <c r="L103" s="64"/>
      <c r="M103" s="64"/>
      <c r="N103" s="64"/>
      <c r="O103" s="64"/>
      <c r="P103" s="64"/>
      <c r="Q103" s="64"/>
      <c r="R103" s="64"/>
      <c r="S103" s="37"/>
    </row>
    <row r="104" spans="1:19" s="33" customFormat="1" ht="16.8">
      <c r="B104" s="57">
        <f>B85</f>
        <v>1</v>
      </c>
      <c r="C104" s="57" t="s">
        <v>7172</v>
      </c>
      <c r="D104" s="57">
        <f>D85</f>
        <v>7.093</v>
      </c>
      <c r="E104" s="57">
        <f>G85</f>
        <v>1</v>
      </c>
      <c r="F104" s="57">
        <f>J85</f>
        <v>0</v>
      </c>
      <c r="G104" s="64"/>
      <c r="H104" s="64"/>
      <c r="I104" s="64"/>
      <c r="J104" s="64"/>
      <c r="K104" s="64"/>
      <c r="L104" s="64"/>
      <c r="M104" s="64"/>
      <c r="N104" s="64"/>
      <c r="O104" s="64"/>
      <c r="P104" s="64"/>
      <c r="Q104" s="64"/>
      <c r="R104" s="64"/>
      <c r="S104" s="37"/>
    </row>
    <row r="105" spans="1:19" s="33" customFormat="1" ht="16.8">
      <c r="B105" s="58">
        <f>B88</f>
        <v>1</v>
      </c>
      <c r="C105" s="58" t="s">
        <v>7173</v>
      </c>
      <c r="D105" s="58">
        <f>D88</f>
        <v>5.1280000000000001</v>
      </c>
      <c r="E105" s="58">
        <f>G88</f>
        <v>1</v>
      </c>
      <c r="F105" s="58">
        <f>J88</f>
        <v>0</v>
      </c>
      <c r="G105" s="64"/>
      <c r="H105" s="64"/>
      <c r="I105" s="64"/>
      <c r="J105" s="64"/>
      <c r="K105" s="64"/>
      <c r="L105" s="64"/>
      <c r="M105" s="64"/>
      <c r="N105" s="64"/>
      <c r="O105" s="64"/>
      <c r="P105" s="64"/>
      <c r="Q105" s="64"/>
      <c r="R105" s="64"/>
      <c r="S105" s="37"/>
    </row>
    <row r="106" spans="1:19" s="33" customFormat="1" ht="16.8">
      <c r="B106" s="58">
        <f>B91</f>
        <v>0</v>
      </c>
      <c r="C106" s="58" t="s">
        <v>7174</v>
      </c>
      <c r="D106" s="58">
        <f>D91</f>
        <v>0</v>
      </c>
      <c r="E106" s="58">
        <f>G91</f>
        <v>0</v>
      </c>
      <c r="F106" s="58">
        <f>J91</f>
        <v>0</v>
      </c>
      <c r="G106" s="64"/>
      <c r="H106" s="64"/>
      <c r="I106" s="64"/>
      <c r="J106" s="64"/>
      <c r="K106" s="64"/>
      <c r="L106" s="64"/>
      <c r="M106" s="64"/>
      <c r="N106" s="64"/>
      <c r="O106" s="64"/>
      <c r="P106" s="64"/>
      <c r="Q106" s="64"/>
      <c r="R106" s="64"/>
      <c r="S106" s="37"/>
    </row>
    <row r="107" spans="1:19" s="33" customFormat="1" ht="16.8">
      <c r="B107" s="57">
        <f>B95</f>
        <v>2</v>
      </c>
      <c r="C107" s="57" t="s">
        <v>103</v>
      </c>
      <c r="D107" s="57">
        <f>D95</f>
        <v>2.0139999999999998</v>
      </c>
      <c r="E107" s="57">
        <f>G95</f>
        <v>0</v>
      </c>
      <c r="F107" s="57">
        <f>J95</f>
        <v>0</v>
      </c>
      <c r="G107" s="64"/>
      <c r="H107" s="64"/>
      <c r="I107" s="64"/>
      <c r="J107" s="64"/>
      <c r="K107" s="64"/>
      <c r="L107" s="64"/>
      <c r="M107" s="64"/>
      <c r="N107" s="64"/>
      <c r="O107" s="64"/>
      <c r="P107" s="64"/>
      <c r="Q107" s="64"/>
      <c r="R107" s="64"/>
      <c r="S107" s="37"/>
    </row>
    <row r="108" spans="1:19" s="33" customFormat="1" ht="16.8">
      <c r="B108" s="57">
        <f>B98</f>
        <v>0</v>
      </c>
      <c r="C108" s="58" t="s">
        <v>7175</v>
      </c>
      <c r="D108" s="57">
        <f>D98</f>
        <v>0</v>
      </c>
      <c r="E108" s="57">
        <f>G98</f>
        <v>0</v>
      </c>
      <c r="F108" s="57">
        <f>J98</f>
        <v>0</v>
      </c>
      <c r="G108" s="64"/>
      <c r="H108" s="64"/>
      <c r="I108" s="64"/>
      <c r="J108" s="64"/>
      <c r="K108" s="64"/>
      <c r="L108" s="64"/>
      <c r="M108" s="64"/>
      <c r="N108" s="64"/>
      <c r="O108" s="64"/>
      <c r="P108" s="64"/>
      <c r="Q108" s="64"/>
      <c r="R108" s="64"/>
      <c r="S108" s="37"/>
    </row>
    <row r="109" spans="1:19" s="33" customFormat="1" ht="16.8">
      <c r="B109" s="34"/>
      <c r="C109" s="59" t="s">
        <v>7176</v>
      </c>
      <c r="D109" s="62">
        <f>D103</f>
        <v>105.559</v>
      </c>
      <c r="E109" s="34"/>
      <c r="F109" s="65"/>
      <c r="G109" s="64"/>
      <c r="H109" s="64"/>
      <c r="I109" s="64"/>
      <c r="J109" s="64"/>
      <c r="K109" s="64"/>
      <c r="L109" s="64"/>
      <c r="M109" s="64"/>
      <c r="N109" s="64"/>
      <c r="O109" s="64"/>
      <c r="P109" s="64"/>
      <c r="Q109" s="64"/>
      <c r="R109" s="64"/>
      <c r="S109" s="37"/>
    </row>
    <row r="110" spans="1:19" s="33" customFormat="1" ht="16.8">
      <c r="B110" s="34"/>
      <c r="C110" s="61" t="s">
        <v>7177</v>
      </c>
      <c r="D110" s="59">
        <f>D103+D104+D105+D106+D107+D108</f>
        <v>119.794</v>
      </c>
      <c r="E110" s="65"/>
      <c r="F110" s="65"/>
      <c r="G110" s="64"/>
      <c r="H110" s="64"/>
      <c r="I110" s="64"/>
      <c r="J110" s="64"/>
      <c r="K110" s="64"/>
      <c r="L110" s="64"/>
      <c r="M110" s="64"/>
      <c r="N110" s="64"/>
      <c r="O110" s="64"/>
      <c r="P110" s="64"/>
      <c r="Q110" s="64"/>
      <c r="R110" s="64"/>
      <c r="S110" s="37"/>
    </row>
    <row r="111" spans="1:19" s="33" customFormat="1">
      <c r="D111" s="37"/>
      <c r="E111" s="37"/>
      <c r="F111" s="37"/>
      <c r="G111" s="37"/>
      <c r="H111" s="37"/>
      <c r="I111" s="37"/>
      <c r="J111" s="37"/>
      <c r="K111" s="37"/>
      <c r="L111" s="37"/>
      <c r="M111" s="37"/>
      <c r="N111" s="37"/>
      <c r="O111" s="37"/>
      <c r="P111" s="37"/>
      <c r="Q111" s="37"/>
      <c r="R111" s="37"/>
      <c r="S111" s="37"/>
    </row>
  </sheetData>
  <sortState ref="A2:T23">
    <sortCondition ref="C2:C23"/>
    <sortCondition ref="B2:B23"/>
  </sortState>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tint="0.39997558519241921"/>
  </sheetPr>
  <dimension ref="A1:U111"/>
  <sheetViews>
    <sheetView workbookViewId="0">
      <selection sqref="A1:XFD1048576"/>
    </sheetView>
  </sheetViews>
  <sheetFormatPr baseColWidth="10" defaultColWidth="15.21875" defaultRowHeight="14.4"/>
  <cols>
    <col min="1" max="3" width="15.21875" style="21"/>
    <col min="4" max="19" width="15.21875" style="40"/>
    <col min="20" max="16384" width="15.21875" style="21"/>
  </cols>
  <sheetData>
    <row r="1" spans="1:21"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502</v>
      </c>
      <c r="B2" s="24" t="s">
        <v>503</v>
      </c>
      <c r="C2" s="24" t="s">
        <v>504</v>
      </c>
      <c r="D2" s="46" t="s">
        <v>10</v>
      </c>
      <c r="E2" s="46">
        <f>VLOOKUP(M2,Revistas!$B$2:$H$64092,2,FALSE)</f>
        <v>2.21</v>
      </c>
      <c r="F2" s="46" t="str">
        <f>VLOOKUP(M2,Revistas!$B$2:$H$64092,3,FALSE)</f>
        <v>Q1</v>
      </c>
      <c r="G2" s="46" t="str">
        <f>VLOOKUP(M2,Revistas!$B$2:$H$64092,4,FALSE)</f>
        <v>ANATOMY &amp; MORPHOLOGY - SCIE;</v>
      </c>
      <c r="H2" s="46" t="str">
        <f>VLOOKUP(M2,Revistas!$B$2:$H$64092,5,FALSE)</f>
        <v>2 DE 21</v>
      </c>
      <c r="I2" s="46" t="str">
        <f>VLOOKUP(M2,Revistas!$B$2:$H$64092,6,FALSE)</f>
        <v>SI</v>
      </c>
      <c r="J2" s="46" t="s">
        <v>505</v>
      </c>
      <c r="K2" s="46" t="s">
        <v>506</v>
      </c>
      <c r="L2" s="46">
        <v>0</v>
      </c>
      <c r="M2" s="46" t="s">
        <v>507</v>
      </c>
      <c r="N2" s="53">
        <v>40118</v>
      </c>
      <c r="O2" s="46">
        <v>2016</v>
      </c>
      <c r="P2" s="46">
        <v>10</v>
      </c>
      <c r="Q2" s="46"/>
      <c r="R2" s="46"/>
      <c r="S2" s="46" t="s">
        <v>7187</v>
      </c>
      <c r="U2" s="29"/>
    </row>
    <row r="3" spans="1:21">
      <c r="A3" s="23" t="s">
        <v>508</v>
      </c>
      <c r="B3" s="23" t="s">
        <v>509</v>
      </c>
      <c r="C3" s="23" t="s">
        <v>510</v>
      </c>
      <c r="D3" s="47" t="s">
        <v>19</v>
      </c>
      <c r="E3" s="47" t="str">
        <f>VLOOKUP(M3,Revistas!$B$2:$H$64092,2,FALSE)</f>
        <v>NO TIENE</v>
      </c>
      <c r="F3" s="47" t="str">
        <f>VLOOKUP(M3,Revistas!$B$2:$H$64092,3,FALSE)</f>
        <v>NO TIENE</v>
      </c>
      <c r="G3" s="47" t="str">
        <f>VLOOKUP(M3,Revistas!$B$2:$H$64092,4,FALSE)</f>
        <v>NO TIENE</v>
      </c>
      <c r="H3" s="47" t="str">
        <f>VLOOKUP(M3,Revistas!$B$2:$H$64092,5,FALSE)</f>
        <v>NO TIENE</v>
      </c>
      <c r="I3" s="47" t="str">
        <f>VLOOKUP(M3,Revistas!$B$2:$H$64092,6,FALSE)</f>
        <v>NO</v>
      </c>
      <c r="J3" s="47" t="s">
        <v>511</v>
      </c>
      <c r="K3" s="47" t="s">
        <v>512</v>
      </c>
      <c r="L3" s="47">
        <v>0</v>
      </c>
      <c r="M3" s="47" t="s">
        <v>513</v>
      </c>
      <c r="N3" s="47" t="s">
        <v>462</v>
      </c>
      <c r="O3" s="47">
        <v>2016</v>
      </c>
      <c r="P3" s="47">
        <v>20</v>
      </c>
      <c r="Q3" s="47">
        <v>2</v>
      </c>
      <c r="R3" s="47">
        <v>171</v>
      </c>
      <c r="S3" s="47">
        <v>184</v>
      </c>
    </row>
    <row r="4" spans="1:21">
      <c r="A4" s="23" t="s">
        <v>514</v>
      </c>
      <c r="B4" s="23" t="s">
        <v>515</v>
      </c>
      <c r="C4" s="23" t="s">
        <v>504</v>
      </c>
      <c r="D4" s="47" t="s">
        <v>19</v>
      </c>
      <c r="E4" s="47">
        <f>VLOOKUP(M4,Revistas!$B$2:$H$64092,2,FALSE)</f>
        <v>2.21</v>
      </c>
      <c r="F4" s="47" t="str">
        <f>VLOOKUP(M4,Revistas!$B$2:$H$64092,3,FALSE)</f>
        <v>Q1</v>
      </c>
      <c r="G4" s="47" t="str">
        <f>VLOOKUP(M4,Revistas!$B$2:$H$64092,4,FALSE)</f>
        <v>ANATOMY &amp; MORPHOLOGY - SCIE;</v>
      </c>
      <c r="H4" s="47" t="str">
        <f>VLOOKUP(M4,Revistas!$B$2:$H$64092,5,FALSE)</f>
        <v>2 DE 21</v>
      </c>
      <c r="I4" s="47" t="str">
        <f>VLOOKUP(M4,Revistas!$B$2:$H$64092,6,FALSE)</f>
        <v>SI</v>
      </c>
      <c r="J4" s="47" t="s">
        <v>516</v>
      </c>
      <c r="K4" s="47" t="s">
        <v>517</v>
      </c>
      <c r="L4" s="47">
        <v>2</v>
      </c>
      <c r="M4" s="47" t="s">
        <v>507</v>
      </c>
      <c r="N4" s="48">
        <v>43160</v>
      </c>
      <c r="O4" s="47">
        <v>2016</v>
      </c>
      <c r="P4" s="47">
        <v>10</v>
      </c>
      <c r="Q4" s="47"/>
      <c r="R4" s="47"/>
      <c r="S4" s="47">
        <v>27</v>
      </c>
    </row>
    <row r="5" spans="1:21" hidden="1">
      <c r="D5" s="44"/>
      <c r="E5" s="44"/>
      <c r="F5" s="44"/>
      <c r="G5" s="44"/>
      <c r="H5" s="44"/>
      <c r="I5" s="44"/>
      <c r="J5" s="44"/>
      <c r="K5" s="44"/>
      <c r="L5" s="44"/>
      <c r="M5" s="44"/>
      <c r="N5" s="44"/>
      <c r="O5" s="44"/>
      <c r="P5" s="44"/>
      <c r="Q5" s="44"/>
      <c r="R5" s="44"/>
      <c r="S5" s="44"/>
    </row>
    <row r="6" spans="1:21" hidden="1">
      <c r="D6" s="44"/>
      <c r="E6" s="44"/>
      <c r="F6" s="44"/>
      <c r="G6" s="44"/>
      <c r="H6" s="44"/>
      <c r="I6" s="44"/>
      <c r="J6" s="44"/>
      <c r="K6" s="44"/>
      <c r="L6" s="44"/>
      <c r="M6" s="44"/>
      <c r="N6" s="44"/>
      <c r="O6" s="44"/>
      <c r="P6" s="44"/>
      <c r="Q6" s="44"/>
      <c r="R6" s="44"/>
      <c r="S6" s="44"/>
    </row>
    <row r="7" spans="1:21" hidden="1">
      <c r="D7" s="44"/>
      <c r="E7" s="44"/>
      <c r="F7" s="44"/>
      <c r="G7" s="44"/>
      <c r="H7" s="44"/>
      <c r="I7" s="44"/>
      <c r="J7" s="44"/>
      <c r="K7" s="44"/>
      <c r="L7" s="44"/>
      <c r="M7" s="44"/>
      <c r="N7" s="44"/>
      <c r="O7" s="44"/>
      <c r="P7" s="44"/>
      <c r="Q7" s="44"/>
      <c r="R7" s="44"/>
      <c r="S7" s="44"/>
    </row>
    <row r="8" spans="1:21" hidden="1">
      <c r="D8" s="44"/>
      <c r="E8" s="44"/>
      <c r="F8" s="44"/>
      <c r="G8" s="44"/>
      <c r="H8" s="44"/>
      <c r="I8" s="44"/>
      <c r="J8" s="44"/>
      <c r="K8" s="44"/>
      <c r="L8" s="44"/>
      <c r="M8" s="44"/>
      <c r="N8" s="44"/>
      <c r="O8" s="44"/>
      <c r="P8" s="44"/>
      <c r="Q8" s="44"/>
      <c r="R8" s="44"/>
      <c r="S8" s="44"/>
    </row>
    <row r="9" spans="1:21" hidden="1"/>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2</v>
      </c>
      <c r="C82" s="32" t="s">
        <v>19</v>
      </c>
      <c r="D82" s="36">
        <f>DSUM(A1:S77,E1,C81:C82)</f>
        <v>2.21</v>
      </c>
      <c r="E82" s="36" t="s">
        <v>19</v>
      </c>
      <c r="F82" s="36" t="s">
        <v>4330</v>
      </c>
      <c r="G82" s="36">
        <f>DCOUNTA(A1:S77,F1,E81:F82)</f>
        <v>1</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1</v>
      </c>
      <c r="C98" s="32" t="s">
        <v>10</v>
      </c>
      <c r="D98" s="36">
        <f>DSUM(A1:S77,D97,C97:C98)</f>
        <v>2.21</v>
      </c>
      <c r="E98" s="36" t="s">
        <v>10</v>
      </c>
      <c r="F98" s="36" t="s">
        <v>4330</v>
      </c>
      <c r="G98" s="36">
        <f>DCOUNTA(A1:S77,F1,E97:F98)</f>
        <v>1</v>
      </c>
      <c r="H98" s="36" t="s">
        <v>10</v>
      </c>
      <c r="I98" s="36" t="s">
        <v>1827</v>
      </c>
      <c r="J98" s="36">
        <f>DCOUNTA(A1:S77,I1,H97:I98)</f>
        <v>1</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2</v>
      </c>
      <c r="C103" s="57" t="s">
        <v>7171</v>
      </c>
      <c r="D103" s="57">
        <f>D82</f>
        <v>2.21</v>
      </c>
      <c r="E103" s="57">
        <f>G82</f>
        <v>1</v>
      </c>
      <c r="F103" s="57">
        <f>J82</f>
        <v>1</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1</v>
      </c>
      <c r="C108" s="58" t="s">
        <v>7175</v>
      </c>
      <c r="D108" s="57">
        <f>D98</f>
        <v>2.21</v>
      </c>
      <c r="E108" s="57">
        <f>G98</f>
        <v>1</v>
      </c>
      <c r="F108" s="57">
        <f>J98</f>
        <v>1</v>
      </c>
      <c r="G108" s="37"/>
      <c r="H108" s="37"/>
      <c r="I108" s="37"/>
      <c r="J108" s="37"/>
      <c r="K108" s="37"/>
      <c r="L108" s="37"/>
      <c r="M108" s="37"/>
      <c r="N108" s="37"/>
      <c r="O108" s="37"/>
      <c r="P108" s="37"/>
      <c r="Q108" s="37"/>
      <c r="R108" s="37"/>
      <c r="S108" s="37"/>
    </row>
    <row r="109" spans="1:19" s="33" customFormat="1" ht="16.8">
      <c r="B109" s="34"/>
      <c r="C109" s="59" t="s">
        <v>7176</v>
      </c>
      <c r="D109" s="62">
        <f>D103</f>
        <v>2.21</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4.42</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theme="6" tint="0.39997558519241921"/>
  </sheetPr>
  <dimension ref="A1:S111"/>
  <sheetViews>
    <sheetView workbookViewId="0">
      <selection sqref="A1:XFD1048576"/>
    </sheetView>
  </sheetViews>
  <sheetFormatPr baseColWidth="10" defaultColWidth="7.33203125" defaultRowHeight="14.4"/>
  <cols>
    <col min="1" max="1" width="17.77734375" style="29" customWidth="1"/>
    <col min="2" max="2" width="15.21875" style="29" customWidth="1"/>
    <col min="3" max="3" width="14.109375" style="29" customWidth="1"/>
    <col min="4" max="4" width="13.109375" style="43" customWidth="1"/>
    <col min="5" max="5" width="9.44140625" style="43" customWidth="1"/>
    <col min="6" max="6" width="8.6640625" style="43" customWidth="1"/>
    <col min="7" max="8" width="0" style="43" hidden="1" customWidth="1"/>
    <col min="9" max="9" width="6.44140625" style="43" customWidth="1"/>
    <col min="10" max="14" width="0" style="43" hidden="1" customWidth="1"/>
    <col min="15" max="15" width="5.109375" style="43" customWidth="1"/>
    <col min="16" max="16" width="4.6640625" style="43" customWidth="1"/>
    <col min="17" max="17" width="3.33203125" style="43" customWidth="1"/>
    <col min="18" max="18" width="5.21875" style="43" customWidth="1"/>
    <col min="19" max="19" width="4.44140625" style="43" customWidth="1"/>
    <col min="20" max="16384" width="7.33203125" style="29"/>
  </cols>
  <sheetData>
    <row r="1" spans="1:19"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19">
      <c r="A2" s="24" t="s">
        <v>518</v>
      </c>
      <c r="B2" s="24" t="s">
        <v>519</v>
      </c>
      <c r="C2" s="24" t="s">
        <v>520</v>
      </c>
      <c r="D2" s="46" t="s">
        <v>19</v>
      </c>
      <c r="E2" s="46">
        <f>VLOOKUP(M2,Revistas!$B$2:$H$64092,2,FALSE)</f>
        <v>4.9359999999999999</v>
      </c>
      <c r="F2" s="46" t="str">
        <f>VLOOKUP(M2,Revistas!$B$2:$H$64092,3,FALSE)</f>
        <v>Q1</v>
      </c>
      <c r="G2" s="46" t="str">
        <f>VLOOKUP(M2,Revistas!$B$2:$H$64092,4,FALSE)</f>
        <v>PHARMACOLOGY &amp; PHARMACY - SCIE;</v>
      </c>
      <c r="H2" s="46" t="str">
        <f>VLOOKUP(M2,Revistas!$B$2:$H$64092,5,FALSE)</f>
        <v>19/255</v>
      </c>
      <c r="I2" s="46" t="str">
        <f>VLOOKUP(M2,Revistas!$B$2:$H$64092,6,FALSE)</f>
        <v>SI</v>
      </c>
      <c r="J2" s="46" t="s">
        <v>521</v>
      </c>
      <c r="K2" s="46" t="s">
        <v>522</v>
      </c>
      <c r="L2" s="46">
        <v>0</v>
      </c>
      <c r="M2" s="46" t="s">
        <v>523</v>
      </c>
      <c r="N2" s="46" t="s">
        <v>127</v>
      </c>
      <c r="O2" s="46">
        <v>2016</v>
      </c>
      <c r="P2" s="46">
        <v>107</v>
      </c>
      <c r="Q2" s="46"/>
      <c r="R2" s="46">
        <v>376</v>
      </c>
      <c r="S2" s="46">
        <v>386</v>
      </c>
    </row>
    <row r="3" spans="1:19" hidden="1">
      <c r="D3" s="54"/>
      <c r="E3" s="54"/>
      <c r="F3" s="54"/>
      <c r="G3" s="54"/>
      <c r="H3" s="54"/>
      <c r="I3" s="54"/>
      <c r="J3" s="54"/>
      <c r="K3" s="54"/>
      <c r="L3" s="54"/>
      <c r="M3" s="54"/>
      <c r="N3" s="54"/>
      <c r="O3" s="54"/>
      <c r="P3" s="54"/>
      <c r="Q3" s="54"/>
      <c r="R3" s="54"/>
      <c r="S3" s="54"/>
    </row>
    <row r="4" spans="1:19" hidden="1">
      <c r="D4" s="54"/>
      <c r="E4" s="54"/>
      <c r="F4" s="54"/>
      <c r="G4" s="54"/>
      <c r="H4" s="54"/>
      <c r="I4" s="54"/>
      <c r="J4" s="54"/>
      <c r="K4" s="54"/>
      <c r="L4" s="54"/>
      <c r="M4" s="54"/>
      <c r="N4" s="54"/>
      <c r="O4" s="54"/>
      <c r="P4" s="54"/>
      <c r="Q4" s="54"/>
      <c r="R4" s="54"/>
      <c r="S4" s="54"/>
    </row>
    <row r="5" spans="1:19" hidden="1">
      <c r="D5" s="54"/>
      <c r="E5" s="54"/>
      <c r="F5" s="54"/>
      <c r="G5" s="54"/>
      <c r="H5" s="54"/>
      <c r="I5" s="54"/>
      <c r="J5" s="54"/>
      <c r="K5" s="54"/>
      <c r="L5" s="54"/>
      <c r="M5" s="54"/>
      <c r="N5" s="54"/>
      <c r="O5" s="54"/>
      <c r="P5" s="54"/>
      <c r="Q5" s="54"/>
      <c r="R5" s="54"/>
      <c r="S5" s="54"/>
    </row>
    <row r="6" spans="1:19" hidden="1">
      <c r="D6" s="54"/>
      <c r="E6" s="54"/>
      <c r="F6" s="54"/>
      <c r="G6" s="54"/>
      <c r="H6" s="54"/>
      <c r="I6" s="54"/>
      <c r="J6" s="54"/>
      <c r="K6" s="54"/>
      <c r="L6" s="54"/>
      <c r="M6" s="54"/>
      <c r="N6" s="54"/>
      <c r="O6" s="54"/>
      <c r="P6" s="54"/>
      <c r="Q6" s="54"/>
      <c r="R6" s="54"/>
      <c r="S6" s="54"/>
    </row>
    <row r="7" spans="1:19" hidden="1">
      <c r="D7" s="54"/>
      <c r="E7" s="54"/>
      <c r="F7" s="54"/>
      <c r="G7" s="54"/>
      <c r="H7" s="54"/>
      <c r="I7" s="54"/>
      <c r="J7" s="54"/>
      <c r="K7" s="54"/>
      <c r="L7" s="54"/>
      <c r="M7" s="54"/>
      <c r="N7" s="54"/>
      <c r="O7" s="54"/>
      <c r="P7" s="54"/>
      <c r="Q7" s="54"/>
      <c r="R7" s="54"/>
      <c r="S7" s="54"/>
    </row>
    <row r="8" spans="1:19" hidden="1">
      <c r="D8" s="54"/>
      <c r="E8" s="54"/>
      <c r="F8" s="54"/>
      <c r="G8" s="54"/>
      <c r="H8" s="54"/>
      <c r="I8" s="54"/>
      <c r="J8" s="54"/>
      <c r="K8" s="54"/>
      <c r="L8" s="54"/>
      <c r="M8" s="54"/>
      <c r="N8" s="54"/>
      <c r="O8" s="54"/>
      <c r="P8" s="54"/>
      <c r="Q8" s="54"/>
      <c r="R8" s="54"/>
      <c r="S8" s="54"/>
    </row>
    <row r="9" spans="1:19" hidden="1"/>
    <row r="10" spans="1:19" hidden="1"/>
    <row r="11" spans="1:19" hidden="1"/>
    <row r="12" spans="1:19" hidden="1"/>
    <row r="13" spans="1:19" hidden="1"/>
    <row r="14" spans="1:19" hidden="1"/>
    <row r="15" spans="1:19" hidden="1"/>
    <row r="16" spans="1:19"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v>
      </c>
      <c r="C82" s="32" t="s">
        <v>19</v>
      </c>
      <c r="D82" s="36">
        <f>DSUM(A1:S77,E1,C81:C82)</f>
        <v>4.9359999999999999</v>
      </c>
      <c r="E82" s="36" t="s">
        <v>19</v>
      </c>
      <c r="F82" s="36" t="s">
        <v>4330</v>
      </c>
      <c r="G82" s="36">
        <f>DCOUNTA(A1:S77,F1,E81:F82)</f>
        <v>1</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v>
      </c>
      <c r="C103" s="57" t="s">
        <v>7171</v>
      </c>
      <c r="D103" s="57">
        <f>D82</f>
        <v>4.9359999999999999</v>
      </c>
      <c r="E103" s="57">
        <f>G82</f>
        <v>1</v>
      </c>
      <c r="F103" s="57">
        <f>J82</f>
        <v>1</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4.9359999999999999</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4.9359999999999999</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3" tint="0.39997558519241921"/>
  </sheetPr>
  <dimension ref="A1:BD133"/>
  <sheetViews>
    <sheetView workbookViewId="0">
      <selection sqref="A1:XFD1048576"/>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7.21875" style="40" customWidth="1"/>
    <col min="18" max="18" width="6.21875" style="40" customWidth="1"/>
    <col min="19" max="19" width="8.3320312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710</v>
      </c>
      <c r="B2" s="24" t="s">
        <v>711</v>
      </c>
      <c r="C2" s="24" t="s">
        <v>644</v>
      </c>
      <c r="D2" s="46" t="s">
        <v>19</v>
      </c>
      <c r="E2" s="46">
        <f>VLOOKUP(M2,Revistas!$B$2:$H$64092,2,FALSE)</f>
        <v>4.3319999999999999</v>
      </c>
      <c r="F2" s="46" t="str">
        <f>VLOOKUP(M2,Revistas!$B$2:$H$64092,3,FALSE)</f>
        <v>Q1</v>
      </c>
      <c r="G2" s="46" t="str">
        <f>VLOOKUP(M2,Revistas!$B$2:$H$64092,4,FALSE)</f>
        <v>CARDIAC &amp; CARDIOVASCULAR SYSTEMS - SCIE</v>
      </c>
      <c r="H2" s="46" t="str">
        <f>VLOOKUP(M2,Revistas!$B$2:$H$64092,5,FALSE)</f>
        <v>26/124</v>
      </c>
      <c r="I2" s="46" t="str">
        <f>VLOOKUP(M2,Revistas!$B$2:$H$64092,6,FALSE)</f>
        <v>NO</v>
      </c>
      <c r="J2" s="46" t="s">
        <v>712</v>
      </c>
      <c r="K2" s="46" t="s">
        <v>713</v>
      </c>
      <c r="L2" s="46">
        <v>2</v>
      </c>
      <c r="M2" s="46" t="s">
        <v>647</v>
      </c>
      <c r="N2" s="46" t="s">
        <v>206</v>
      </c>
      <c r="O2" s="46">
        <v>2016</v>
      </c>
      <c r="P2" s="46">
        <v>175</v>
      </c>
      <c r="Q2" s="46"/>
      <c r="R2" s="46">
        <v>175</v>
      </c>
      <c r="S2" s="46">
        <v>183</v>
      </c>
      <c r="U2" s="29"/>
    </row>
    <row r="3" spans="1:21">
      <c r="A3" s="23" t="s">
        <v>642</v>
      </c>
      <c r="B3" s="23" t="s">
        <v>643</v>
      </c>
      <c r="C3" s="23" t="s">
        <v>644</v>
      </c>
      <c r="D3" s="47" t="s">
        <v>19</v>
      </c>
      <c r="E3" s="47">
        <f>VLOOKUP(M3,Revistas!$B$2:$H$64092,2,FALSE)</f>
        <v>4.3319999999999999</v>
      </c>
      <c r="F3" s="47" t="str">
        <f>VLOOKUP(M3,Revistas!$B$2:$H$64092,3,FALSE)</f>
        <v>Q1</v>
      </c>
      <c r="G3" s="47" t="str">
        <f>VLOOKUP(M3,Revistas!$B$2:$H$64092,4,FALSE)</f>
        <v>CARDIAC &amp; CARDIOVASCULAR SYSTEMS - SCIE</v>
      </c>
      <c r="H3" s="47" t="str">
        <f>VLOOKUP(M3,Revistas!$B$2:$H$64092,5,FALSE)</f>
        <v>26/124</v>
      </c>
      <c r="I3" s="47" t="str">
        <f>VLOOKUP(M3,Revistas!$B$2:$H$64092,6,FALSE)</f>
        <v>NO</v>
      </c>
      <c r="J3" s="47" t="s">
        <v>645</v>
      </c>
      <c r="K3" s="47" t="s">
        <v>646</v>
      </c>
      <c r="L3" s="47">
        <v>0</v>
      </c>
      <c r="M3" s="47" t="s">
        <v>647</v>
      </c>
      <c r="N3" s="47" t="s">
        <v>153</v>
      </c>
      <c r="O3" s="47">
        <v>2016</v>
      </c>
      <c r="P3" s="47">
        <v>177</v>
      </c>
      <c r="Q3" s="47"/>
      <c r="R3" s="47">
        <v>1</v>
      </c>
      <c r="S3" s="47">
        <v>8</v>
      </c>
    </row>
    <row r="4" spans="1:21">
      <c r="A4" s="23" t="s">
        <v>781</v>
      </c>
      <c r="B4" s="23" t="s">
        <v>782</v>
      </c>
      <c r="C4" s="23" t="s">
        <v>586</v>
      </c>
      <c r="D4" s="47" t="s">
        <v>19</v>
      </c>
      <c r="E4" s="47">
        <f>VLOOKUP(M4,Revistas!$B$2:$H$64092,2,FALSE)</f>
        <v>3.1539999999999999</v>
      </c>
      <c r="F4" s="47" t="str">
        <f>VLOOKUP(M4,Revistas!$B$2:$H$64092,3,FALSE)</f>
        <v>Q2</v>
      </c>
      <c r="G4" s="47" t="str">
        <f>VLOOKUP(M4,Revistas!$B$2:$H$64092,4,FALSE)</f>
        <v>CARDIAC &amp; CARDIOVASCULAR SYSTEMS - SCIE</v>
      </c>
      <c r="H4" s="47" t="str">
        <f>VLOOKUP(M4,Revistas!$B$2:$H$64092,5,FALSE)</f>
        <v>43/124</v>
      </c>
      <c r="I4" s="47" t="str">
        <f>VLOOKUP(M4,Revistas!$B$2:$H$64092,6,FALSE)</f>
        <v>NO</v>
      </c>
      <c r="J4" s="47" t="s">
        <v>783</v>
      </c>
      <c r="K4" s="47" t="s">
        <v>784</v>
      </c>
      <c r="L4" s="47">
        <v>0</v>
      </c>
      <c r="M4" s="47" t="s">
        <v>589</v>
      </c>
      <c r="N4" s="48">
        <v>36951</v>
      </c>
      <c r="O4" s="47">
        <v>2016</v>
      </c>
      <c r="P4" s="47">
        <v>117</v>
      </c>
      <c r="Q4" s="47">
        <v>5</v>
      </c>
      <c r="R4" s="47">
        <v>754</v>
      </c>
      <c r="S4" s="47">
        <v>759</v>
      </c>
    </row>
    <row r="5" spans="1:21">
      <c r="A5" s="23" t="s">
        <v>584</v>
      </c>
      <c r="B5" s="23" t="s">
        <v>585</v>
      </c>
      <c r="C5" s="23" t="s">
        <v>586</v>
      </c>
      <c r="D5" s="47" t="s">
        <v>19</v>
      </c>
      <c r="E5" s="47">
        <f>VLOOKUP(M5,Revistas!$B$2:$H$64092,2,FALSE)</f>
        <v>3.1539999999999999</v>
      </c>
      <c r="F5" s="47" t="str">
        <f>VLOOKUP(M5,Revistas!$B$2:$H$64092,3,FALSE)</f>
        <v>Q2</v>
      </c>
      <c r="G5" s="47" t="str">
        <f>VLOOKUP(M5,Revistas!$B$2:$H$64092,4,FALSE)</f>
        <v>CARDIAC &amp; CARDIOVASCULAR SYSTEMS - SCIE</v>
      </c>
      <c r="H5" s="47" t="str">
        <f>VLOOKUP(M5,Revistas!$B$2:$H$64092,5,FALSE)</f>
        <v>43/124</v>
      </c>
      <c r="I5" s="47" t="str">
        <f>VLOOKUP(M5,Revistas!$B$2:$H$64092,6,FALSE)</f>
        <v>NO</v>
      </c>
      <c r="J5" s="47" t="s">
        <v>587</v>
      </c>
      <c r="K5" s="47" t="s">
        <v>588</v>
      </c>
      <c r="L5" s="47">
        <v>1</v>
      </c>
      <c r="M5" s="47" t="s">
        <v>589</v>
      </c>
      <c r="N5" s="47" t="s">
        <v>590</v>
      </c>
      <c r="O5" s="47">
        <v>2016</v>
      </c>
      <c r="P5" s="47">
        <v>118</v>
      </c>
      <c r="Q5" s="47">
        <v>4</v>
      </c>
      <c r="R5" s="47">
        <v>578</v>
      </c>
      <c r="S5" s="47">
        <v>584</v>
      </c>
    </row>
    <row r="6" spans="1:21">
      <c r="A6" s="23" t="s">
        <v>7643</v>
      </c>
      <c r="B6" s="23" t="s">
        <v>7644</v>
      </c>
      <c r="C6" s="23" t="s">
        <v>7645</v>
      </c>
      <c r="D6" s="47" t="s">
        <v>19</v>
      </c>
      <c r="E6" s="47">
        <f>VLOOKUP(M6,Revistas!$B$2:$H$64092,2,FALSE)</f>
        <v>2.9169999999999998</v>
      </c>
      <c r="F6" s="47" t="str">
        <f>VLOOKUP(M6,Revistas!$B$2:$H$64092,3,FALSE)</f>
        <v>Q1</v>
      </c>
      <c r="G6" s="47" t="str">
        <f>VLOOKUP(M6,Revistas!$B$2:$H$64092,4,FALSE)</f>
        <v>PSYCHOLOGY, APPLIED - SSCI</v>
      </c>
      <c r="H6" s="47" t="str">
        <f>VLOOKUP(M6,Revistas!$B$2:$H$64092,5,FALSE)</f>
        <v>79/10</v>
      </c>
      <c r="I6" s="47" t="str">
        <f>VLOOKUP(M6,Revistas!$B$2:$H$64092,6,FALSE)</f>
        <v>NO</v>
      </c>
      <c r="J6" s="47" t="s">
        <v>7646</v>
      </c>
      <c r="K6" s="47" t="s">
        <v>7647</v>
      </c>
      <c r="L6" s="47">
        <v>1</v>
      </c>
      <c r="M6" s="47" t="s">
        <v>7648</v>
      </c>
      <c r="N6" s="47" t="s">
        <v>15</v>
      </c>
      <c r="O6" s="47">
        <v>2016</v>
      </c>
      <c r="P6" s="47">
        <v>8</v>
      </c>
      <c r="Q6" s="47">
        <v>1</v>
      </c>
      <c r="R6" s="47">
        <v>64</v>
      </c>
      <c r="S6" s="47">
        <v>84</v>
      </c>
    </row>
    <row r="7" spans="1:21">
      <c r="A7" s="23" t="s">
        <v>799</v>
      </c>
      <c r="B7" s="23" t="s">
        <v>800</v>
      </c>
      <c r="C7" s="23" t="s">
        <v>801</v>
      </c>
      <c r="D7" s="47" t="s">
        <v>19</v>
      </c>
      <c r="E7" s="47">
        <f>VLOOKUP(M7,Revistas!$B$2:$H$64092,2,FALSE)</f>
        <v>2.181</v>
      </c>
      <c r="F7" s="47" t="str">
        <f>VLOOKUP(M7,Revistas!$B$2:$H$64092,3,FALSE)</f>
        <v>Q3</v>
      </c>
      <c r="G7" s="47" t="str">
        <f>VLOOKUP(M7,Revistas!$B$2:$H$64092,4,FALSE)</f>
        <v>CARDIAC &amp; CARDIOVASCULAR SYSTEMS - SCIE</v>
      </c>
      <c r="H7" s="47" t="str">
        <f>VLOOKUP(M7,Revistas!$B$2:$H$64092,5,FALSE)</f>
        <v>63/124</v>
      </c>
      <c r="I7" s="47" t="str">
        <f>VLOOKUP(M7,Revistas!$B$2:$H$64092,6,FALSE)</f>
        <v>NO</v>
      </c>
      <c r="J7" s="47" t="s">
        <v>802</v>
      </c>
      <c r="K7" s="47" t="s">
        <v>803</v>
      </c>
      <c r="L7" s="47">
        <v>2</v>
      </c>
      <c r="M7" s="47" t="s">
        <v>804</v>
      </c>
      <c r="N7" s="48">
        <v>36923</v>
      </c>
      <c r="O7" s="47">
        <v>2016</v>
      </c>
      <c r="P7" s="47">
        <v>87</v>
      </c>
      <c r="Q7" s="47">
        <v>2</v>
      </c>
      <c r="R7" s="47">
        <v>262</v>
      </c>
      <c r="S7" s="47">
        <v>269</v>
      </c>
    </row>
    <row r="8" spans="1:21">
      <c r="A8" s="23" t="s">
        <v>531</v>
      </c>
      <c r="B8" s="23" t="s">
        <v>532</v>
      </c>
      <c r="C8" s="23" t="s">
        <v>526</v>
      </c>
      <c r="D8" s="47" t="s">
        <v>19</v>
      </c>
      <c r="E8" s="47">
        <f>VLOOKUP(M8,Revistas!$B$2:$H$64092,2,FALSE)</f>
        <v>17.202000000000002</v>
      </c>
      <c r="F8" s="47" t="str">
        <f>VLOOKUP(M8,Revistas!$B$2:$H$64092,3,FALSE)</f>
        <v>Q1</v>
      </c>
      <c r="G8" s="47" t="str">
        <f>VLOOKUP(M8,Revistas!$B$2:$H$64092,4,FALSE)</f>
        <v>CARDIAC &amp; CARDIOVASCULAR SYSTEMS - SCIE;</v>
      </c>
      <c r="H8" s="47" t="str">
        <f>VLOOKUP(M8,Revistas!$B$2:$H$64092,5,FALSE)</f>
        <v>2/124</v>
      </c>
      <c r="I8" s="47" t="str">
        <f>VLOOKUP(M8,Revistas!$B$2:$H$64092,6,FALSE)</f>
        <v>SI</v>
      </c>
      <c r="J8" s="47" t="s">
        <v>533</v>
      </c>
      <c r="K8" s="47" t="s">
        <v>534</v>
      </c>
      <c r="L8" s="47">
        <v>0</v>
      </c>
      <c r="M8" s="47" t="s">
        <v>528</v>
      </c>
      <c r="N8" s="48">
        <v>47423</v>
      </c>
      <c r="O8" s="47">
        <v>2016</v>
      </c>
      <c r="P8" s="47">
        <v>134</v>
      </c>
      <c r="Q8" s="47">
        <v>22</v>
      </c>
      <c r="R8" s="47">
        <v>1697</v>
      </c>
      <c r="S8" s="47">
        <v>1707</v>
      </c>
    </row>
    <row r="9" spans="1:21">
      <c r="A9" s="23" t="s">
        <v>7396</v>
      </c>
      <c r="B9" s="23" t="s">
        <v>7397</v>
      </c>
      <c r="C9" s="23" t="s">
        <v>664</v>
      </c>
      <c r="D9" s="47" t="s">
        <v>19</v>
      </c>
      <c r="E9" s="47">
        <f>VLOOKUP(M9,Revistas!$B$2:$H$64092,2,FALSE)</f>
        <v>4.1239999999999997</v>
      </c>
      <c r="F9" s="47" t="str">
        <f>VLOOKUP(M9,Revistas!$B$2:$H$64092,3,FALSE)</f>
        <v>Q1</v>
      </c>
      <c r="G9" s="47" t="str">
        <f>VLOOKUP(M9,Revistas!$B$2:$H$64092,4,FALSE)</f>
        <v>CARDIAC &amp; CARDIOVASCULAR SYSTEMS - SCIE</v>
      </c>
      <c r="H9" s="47" t="str">
        <f>VLOOKUP(M9,Revistas!$B$2:$H$64092,5,FALSE)</f>
        <v>31/124</v>
      </c>
      <c r="I9" s="47" t="str">
        <f>VLOOKUP(M9,Revistas!$B$2:$H$64092,6,FALSE)</f>
        <v>NO</v>
      </c>
      <c r="J9" s="47" t="s">
        <v>7398</v>
      </c>
      <c r="K9" s="47" t="s">
        <v>7399</v>
      </c>
      <c r="L9" s="47">
        <v>1</v>
      </c>
      <c r="M9" s="47" t="s">
        <v>667</v>
      </c>
      <c r="N9" s="47" t="s">
        <v>75</v>
      </c>
      <c r="O9" s="47">
        <v>2016</v>
      </c>
      <c r="P9" s="47">
        <v>80</v>
      </c>
      <c r="Q9" s="47">
        <v>10</v>
      </c>
      <c r="R9" s="47">
        <v>2102</v>
      </c>
      <c r="S9" s="47">
        <v>2108</v>
      </c>
    </row>
    <row r="10" spans="1:21">
      <c r="A10" s="23" t="s">
        <v>635</v>
      </c>
      <c r="B10" s="23" t="s">
        <v>636</v>
      </c>
      <c r="C10" s="23" t="s">
        <v>637</v>
      </c>
      <c r="D10" s="47" t="s">
        <v>19</v>
      </c>
      <c r="E10" s="47">
        <f>VLOOKUP(M10,Revistas!$B$2:$H$64092,2,FALSE)</f>
        <v>5.7060000000000004</v>
      </c>
      <c r="F10" s="47" t="str">
        <f>VLOOKUP(M10,Revistas!$B$2:$H$64092,3,FALSE)</f>
        <v>Q1</v>
      </c>
      <c r="G10" s="47" t="str">
        <f>VLOOKUP(M10,Revistas!$B$2:$H$64092,4,FALSE)</f>
        <v>CARDIAC &amp; CARDIOVASCULAR SYSTEMS - SCIE</v>
      </c>
      <c r="H10" s="47" t="str">
        <f>VLOOKUP(M10,Revistas!$B$2:$H$64092,5,FALSE)</f>
        <v>14/124</v>
      </c>
      <c r="I10" s="47" t="str">
        <f>VLOOKUP(M10,Revistas!$B$2:$H$64092,6,FALSE)</f>
        <v>NO</v>
      </c>
      <c r="J10" s="47" t="s">
        <v>638</v>
      </c>
      <c r="K10" s="47" t="s">
        <v>639</v>
      </c>
      <c r="L10" s="47">
        <v>1</v>
      </c>
      <c r="M10" s="47" t="s">
        <v>640</v>
      </c>
      <c r="N10" s="47" t="s">
        <v>153</v>
      </c>
      <c r="O10" s="47">
        <v>2016</v>
      </c>
      <c r="P10" s="47">
        <v>9</v>
      </c>
      <c r="Q10" s="47">
        <v>7</v>
      </c>
      <c r="R10" s="47"/>
      <c r="S10" s="47" t="s">
        <v>641</v>
      </c>
    </row>
    <row r="11" spans="1:21">
      <c r="A11" s="23" t="s">
        <v>750</v>
      </c>
      <c r="B11" s="23" t="s">
        <v>751</v>
      </c>
      <c r="C11" s="23" t="s">
        <v>563</v>
      </c>
      <c r="D11" s="47" t="s">
        <v>19</v>
      </c>
      <c r="E11" s="47" t="str">
        <f>VLOOKUP(M11,Revistas!$B$2:$H$64092,2,FALSE)</f>
        <v>NO TIENE</v>
      </c>
      <c r="F11" s="47" t="str">
        <f>VLOOKUP(M11,Revistas!$B$2:$H$64092,3,FALSE)</f>
        <v>NO TIENE</v>
      </c>
      <c r="G11" s="47" t="str">
        <f>VLOOKUP(M11,Revistas!$B$2:$H$64092,4,FALSE)</f>
        <v>NO TIENE</v>
      </c>
      <c r="H11" s="47" t="str">
        <f>VLOOKUP(M11,Revistas!$B$2:$H$64092,5,FALSE)</f>
        <v>NO TIENE</v>
      </c>
      <c r="I11" s="47" t="str">
        <f>VLOOKUP(M11,Revistas!$B$2:$H$64092,6,FALSE)</f>
        <v>NO</v>
      </c>
      <c r="J11" s="47" t="s">
        <v>752</v>
      </c>
      <c r="K11" s="47" t="s">
        <v>753</v>
      </c>
      <c r="L11" s="47">
        <v>0</v>
      </c>
      <c r="M11" s="47" t="s">
        <v>566</v>
      </c>
      <c r="N11" s="47" t="s">
        <v>754</v>
      </c>
      <c r="O11" s="47">
        <v>2016</v>
      </c>
      <c r="P11" s="47">
        <v>23</v>
      </c>
      <c r="Q11" s="47">
        <v>2</v>
      </c>
      <c r="R11" s="47">
        <v>80</v>
      </c>
      <c r="S11" s="47">
        <v>86</v>
      </c>
    </row>
    <row r="12" spans="1:21">
      <c r="A12" s="23" t="s">
        <v>824</v>
      </c>
      <c r="B12" s="23" t="s">
        <v>825</v>
      </c>
      <c r="C12" s="23" t="s">
        <v>563</v>
      </c>
      <c r="D12" s="47" t="s">
        <v>19</v>
      </c>
      <c r="E12" s="47" t="str">
        <f>VLOOKUP(M12,Revistas!$B$2:$H$64092,2,FALSE)</f>
        <v>NO TIENE</v>
      </c>
      <c r="F12" s="47" t="str">
        <f>VLOOKUP(M12,Revistas!$B$2:$H$64092,3,FALSE)</f>
        <v>NO TIENE</v>
      </c>
      <c r="G12" s="47" t="str">
        <f>VLOOKUP(M12,Revistas!$B$2:$H$64092,4,FALSE)</f>
        <v>NO TIENE</v>
      </c>
      <c r="H12" s="47" t="str">
        <f>VLOOKUP(M12,Revistas!$B$2:$H$64092,5,FALSE)</f>
        <v>NO TIENE</v>
      </c>
      <c r="I12" s="47" t="str">
        <f>VLOOKUP(M12,Revistas!$B$2:$H$64092,6,FALSE)</f>
        <v>NO</v>
      </c>
      <c r="J12" s="47" t="s">
        <v>826</v>
      </c>
      <c r="K12" s="47" t="s">
        <v>827</v>
      </c>
      <c r="L12" s="47">
        <v>0</v>
      </c>
      <c r="M12" s="47" t="s">
        <v>566</v>
      </c>
      <c r="N12" s="47" t="s">
        <v>828</v>
      </c>
      <c r="O12" s="47">
        <v>2016</v>
      </c>
      <c r="P12" s="47">
        <v>23</v>
      </c>
      <c r="Q12" s="47">
        <v>1</v>
      </c>
      <c r="R12" s="47">
        <v>24</v>
      </c>
      <c r="S12" s="47">
        <v>30</v>
      </c>
    </row>
    <row r="13" spans="1:21">
      <c r="A13" s="23" t="s">
        <v>561</v>
      </c>
      <c r="B13" s="23" t="s">
        <v>562</v>
      </c>
      <c r="C13" s="23" t="s">
        <v>563</v>
      </c>
      <c r="D13" s="47" t="s">
        <v>19</v>
      </c>
      <c r="E13" s="47" t="str">
        <f>VLOOKUP(M13,Revistas!$B$2:$H$64092,2,FALSE)</f>
        <v>NO TIENE</v>
      </c>
      <c r="F13" s="47" t="str">
        <f>VLOOKUP(M13,Revistas!$B$2:$H$64092,3,FALSE)</f>
        <v>NO TIENE</v>
      </c>
      <c r="G13" s="47" t="str">
        <f>VLOOKUP(M13,Revistas!$B$2:$H$64092,4,FALSE)</f>
        <v>NO TIENE</v>
      </c>
      <c r="H13" s="47" t="str">
        <f>VLOOKUP(M13,Revistas!$B$2:$H$64092,5,FALSE)</f>
        <v>NO TIENE</v>
      </c>
      <c r="I13" s="47" t="str">
        <f>VLOOKUP(M13,Revistas!$B$2:$H$64092,6,FALSE)</f>
        <v>NO</v>
      </c>
      <c r="J13" s="47" t="s">
        <v>564</v>
      </c>
      <c r="K13" s="47" t="s">
        <v>565</v>
      </c>
      <c r="L13" s="47">
        <v>1</v>
      </c>
      <c r="M13" s="47" t="s">
        <v>566</v>
      </c>
      <c r="N13" s="47" t="s">
        <v>92</v>
      </c>
      <c r="O13" s="47">
        <v>2016</v>
      </c>
      <c r="P13" s="47">
        <v>23</v>
      </c>
      <c r="Q13" s="47">
        <v>5</v>
      </c>
      <c r="R13" s="47">
        <v>220</v>
      </c>
      <c r="S13" s="47">
        <v>228</v>
      </c>
    </row>
    <row r="14" spans="1:21">
      <c r="A14" s="23" t="s">
        <v>7674</v>
      </c>
      <c r="B14" s="23" t="s">
        <v>7675</v>
      </c>
      <c r="C14" s="23" t="s">
        <v>5146</v>
      </c>
      <c r="D14" s="47" t="s">
        <v>19</v>
      </c>
      <c r="E14" s="47">
        <f>VLOOKUP(M14,Revistas!$B$2:$H$64092,2,FALSE)</f>
        <v>2.6429999999999998</v>
      </c>
      <c r="F14" s="47" t="str">
        <f>VLOOKUP(M14,Revistas!$B$2:$H$64092,3,FALSE)</f>
        <v>Q1</v>
      </c>
      <c r="G14" s="47" t="str">
        <f>VLOOKUP(M14,Revistas!$B$2:$H$64092,4,FALSE)</f>
        <v>MEDICINE, GENERAL &amp; INTERNAL - SCIE;</v>
      </c>
      <c r="H14" s="47" t="str">
        <f>VLOOKUP(M14,Revistas!$B$2:$H$64092,5,FALSE)</f>
        <v>30/155</v>
      </c>
      <c r="I14" s="47" t="str">
        <f>VLOOKUP(M14,Revistas!$B$2:$H$64092,6,FALSE)</f>
        <v>NO</v>
      </c>
      <c r="J14" s="47" t="s">
        <v>7676</v>
      </c>
      <c r="K14" s="47" t="s">
        <v>7677</v>
      </c>
      <c r="L14" s="47">
        <v>2</v>
      </c>
      <c r="M14" s="47" t="s">
        <v>5147</v>
      </c>
      <c r="N14" s="47"/>
      <c r="O14" s="47">
        <v>2016</v>
      </c>
      <c r="P14" s="47">
        <v>32</v>
      </c>
      <c r="Q14" s="47">
        <v>7</v>
      </c>
      <c r="R14" s="47">
        <v>1201</v>
      </c>
      <c r="S14" s="47">
        <v>1207</v>
      </c>
    </row>
    <row r="15" spans="1:21">
      <c r="A15" s="23" t="s">
        <v>858</v>
      </c>
      <c r="B15" s="23" t="s">
        <v>857</v>
      </c>
      <c r="C15" s="23" t="s">
        <v>7186</v>
      </c>
      <c r="D15" s="47" t="s">
        <v>19</v>
      </c>
      <c r="E15" s="47">
        <f>VLOOKUP(M15,Revistas!$B$2:$H$64092,2,FALSE)</f>
        <v>3.863</v>
      </c>
      <c r="F15" s="47" t="str">
        <f>VLOOKUP(M15,Revistas!$B$2:$H$64092,3,FALSE)</f>
        <v>Q2</v>
      </c>
      <c r="G15" s="47" t="str">
        <f>VLOOKUP(M15,Revistas!$B$2:$H$64092,4,FALSE)</f>
        <v>CARDIAC &amp; CARDIOVASCULAR SYSTEMS - SCIE</v>
      </c>
      <c r="H15" s="47" t="str">
        <f>VLOOKUP(M15,Revistas!$B$2:$H$64092,5,FALSE)</f>
        <v>33/124</v>
      </c>
      <c r="I15" s="47" t="str">
        <f>VLOOKUP(M15,Revistas!$B$2:$H$64092,6,FALSE)</f>
        <v>NO</v>
      </c>
      <c r="J15" s="47" t="s">
        <v>861</v>
      </c>
      <c r="K15" s="47"/>
      <c r="L15" s="47" t="s">
        <v>361</v>
      </c>
      <c r="M15" s="47" t="s">
        <v>862</v>
      </c>
      <c r="N15" s="47" t="s">
        <v>860</v>
      </c>
      <c r="O15" s="47">
        <v>2016</v>
      </c>
      <c r="P15" s="47">
        <v>12</v>
      </c>
      <c r="Q15" s="47">
        <v>11</v>
      </c>
      <c r="R15" s="47" t="s">
        <v>7183</v>
      </c>
      <c r="S15" s="47" t="s">
        <v>7184</v>
      </c>
    </row>
    <row r="16" spans="1:21">
      <c r="A16" s="23" t="s">
        <v>7362</v>
      </c>
      <c r="B16" s="23" t="s">
        <v>7363</v>
      </c>
      <c r="C16" s="23" t="s">
        <v>757</v>
      </c>
      <c r="D16" s="47" t="s">
        <v>19</v>
      </c>
      <c r="E16" s="47">
        <f>VLOOKUP(M16,Revistas!$B$2:$H$64092,2,FALSE)</f>
        <v>4.0209999999999999</v>
      </c>
      <c r="F16" s="47" t="str">
        <f>VLOOKUP(M16,Revistas!$B$2:$H$64092,3,FALSE)</f>
        <v>Q2</v>
      </c>
      <c r="G16" s="47" t="str">
        <f>VLOOKUP(M16,Revistas!$B$2:$H$64092,4,FALSE)</f>
        <v>CARDIAC &amp; CARDIOVASCULAR SYSTEMS - SCIE</v>
      </c>
      <c r="H16" s="47" t="str">
        <f>VLOOKUP(M16,Revistas!$B$2:$H$64092,5,FALSE)</f>
        <v>32/124</v>
      </c>
      <c r="I16" s="47" t="str">
        <f>VLOOKUP(M16,Revistas!$B$2:$H$64092,6,FALSE)</f>
        <v>NO</v>
      </c>
      <c r="J16" s="47" t="s">
        <v>7364</v>
      </c>
      <c r="K16" s="47" t="s">
        <v>7365</v>
      </c>
      <c r="L16" s="47">
        <v>0</v>
      </c>
      <c r="M16" s="47" t="s">
        <v>760</v>
      </c>
      <c r="N16" s="47" t="s">
        <v>548</v>
      </c>
      <c r="O16" s="47">
        <v>2016</v>
      </c>
      <c r="P16" s="47">
        <v>18</v>
      </c>
      <c r="Q16" s="47">
        <v>11</v>
      </c>
      <c r="R16" s="47">
        <v>1726</v>
      </c>
      <c r="S16" s="47">
        <v>1734</v>
      </c>
    </row>
    <row r="17" spans="1:56">
      <c r="A17" s="23" t="s">
        <v>726</v>
      </c>
      <c r="B17" s="23" t="s">
        <v>727</v>
      </c>
      <c r="C17" s="23" t="s">
        <v>593</v>
      </c>
      <c r="D17" s="47" t="s">
        <v>19</v>
      </c>
      <c r="E17" s="47">
        <f>VLOOKUP(M17,Revistas!$B$2:$H$64092,2,FALSE)</f>
        <v>15.064</v>
      </c>
      <c r="F17" s="47" t="str">
        <f>VLOOKUP(M17,Revistas!$B$2:$H$64092,3,FALSE)</f>
        <v>Q1</v>
      </c>
      <c r="G17" s="47" t="str">
        <f>VLOOKUP(M17,Revistas!$B$2:$H$64092,4,FALSE)</f>
        <v>CARDIAC &amp; CARDIOVASCULAR SYSTEMS - SCIE</v>
      </c>
      <c r="H17" s="47" t="str">
        <f>VLOOKUP(M17,Revistas!$B$2:$H$64092,5,FALSE)</f>
        <v>3/124</v>
      </c>
      <c r="I17" s="47" t="str">
        <f>VLOOKUP(M17,Revistas!$B$2:$H$64092,6,FALSE)</f>
        <v>SI</v>
      </c>
      <c r="J17" s="47" t="s">
        <v>728</v>
      </c>
      <c r="K17" s="47" t="s">
        <v>729</v>
      </c>
      <c r="L17" s="47">
        <v>5</v>
      </c>
      <c r="M17" s="47" t="s">
        <v>595</v>
      </c>
      <c r="N17" s="47" t="s">
        <v>462</v>
      </c>
      <c r="O17" s="47">
        <v>2016</v>
      </c>
      <c r="P17" s="47">
        <v>37</v>
      </c>
      <c r="Q17" s="47">
        <v>16</v>
      </c>
      <c r="R17" s="47">
        <v>1325</v>
      </c>
      <c r="S17" s="47">
        <v>1333</v>
      </c>
    </row>
    <row r="18" spans="1:56">
      <c r="A18" s="23" t="s">
        <v>721</v>
      </c>
      <c r="B18" s="23" t="s">
        <v>722</v>
      </c>
      <c r="C18" s="23" t="s">
        <v>593</v>
      </c>
      <c r="D18" s="47" t="s">
        <v>19</v>
      </c>
      <c r="E18" s="47">
        <f>VLOOKUP(M18,Revistas!$B$2:$H$64092,2,FALSE)</f>
        <v>15.064</v>
      </c>
      <c r="F18" s="47" t="str">
        <f>VLOOKUP(M18,Revistas!$B$2:$H$64092,3,FALSE)</f>
        <v>Q1</v>
      </c>
      <c r="G18" s="47" t="str">
        <f>VLOOKUP(M18,Revistas!$B$2:$H$64092,4,FALSE)</f>
        <v>CARDIAC &amp; CARDIOVASCULAR SYSTEMS - SCIE</v>
      </c>
      <c r="H18" s="47" t="str">
        <f>VLOOKUP(M18,Revistas!$B$2:$H$64092,5,FALSE)</f>
        <v>3/124</v>
      </c>
      <c r="I18" s="47" t="str">
        <f>VLOOKUP(M18,Revistas!$B$2:$H$64092,6,FALSE)</f>
        <v>SI</v>
      </c>
      <c r="J18" s="47" t="s">
        <v>723</v>
      </c>
      <c r="K18" s="47" t="s">
        <v>724</v>
      </c>
      <c r="L18" s="47">
        <v>15</v>
      </c>
      <c r="M18" s="47" t="s">
        <v>595</v>
      </c>
      <c r="N18" s="47" t="s">
        <v>725</v>
      </c>
      <c r="O18" s="47">
        <v>2016</v>
      </c>
      <c r="P18" s="47">
        <v>37</v>
      </c>
      <c r="Q18" s="47">
        <v>14</v>
      </c>
      <c r="R18" s="47">
        <v>1133</v>
      </c>
      <c r="S18" s="47">
        <v>1142</v>
      </c>
    </row>
    <row r="19" spans="1:56">
      <c r="A19" s="23" t="s">
        <v>835</v>
      </c>
      <c r="B19" s="23" t="s">
        <v>836</v>
      </c>
      <c r="C19" s="23" t="s">
        <v>593</v>
      </c>
      <c r="D19" s="47" t="s">
        <v>19</v>
      </c>
      <c r="E19" s="47">
        <f>VLOOKUP(M19,Revistas!$B$2:$H$64092,2,FALSE)</f>
        <v>15.064</v>
      </c>
      <c r="F19" s="47" t="str">
        <f>VLOOKUP(M19,Revistas!$B$2:$H$64092,3,FALSE)</f>
        <v>Q1</v>
      </c>
      <c r="G19" s="47" t="str">
        <f>VLOOKUP(M19,Revistas!$B$2:$H$64092,4,FALSE)</f>
        <v>CARDIAC &amp; CARDIOVASCULAR SYSTEMS - SCIE</v>
      </c>
      <c r="H19" s="47" t="str">
        <f>VLOOKUP(M19,Revistas!$B$2:$H$64092,5,FALSE)</f>
        <v>3/124</v>
      </c>
      <c r="I19" s="47" t="str">
        <f>VLOOKUP(M19,Revistas!$B$2:$H$64092,6,FALSE)</f>
        <v>SI</v>
      </c>
      <c r="J19" s="47" t="s">
        <v>837</v>
      </c>
      <c r="K19" s="47" t="s">
        <v>838</v>
      </c>
      <c r="L19" s="47">
        <v>2</v>
      </c>
      <c r="M19" s="47" t="s">
        <v>595</v>
      </c>
      <c r="N19" s="47" t="s">
        <v>310</v>
      </c>
      <c r="O19" s="47">
        <v>2016</v>
      </c>
      <c r="P19" s="47">
        <v>37</v>
      </c>
      <c r="Q19" s="47">
        <v>1</v>
      </c>
      <c r="R19" s="47">
        <v>12</v>
      </c>
      <c r="S19" s="47">
        <v>23</v>
      </c>
    </row>
    <row r="20" spans="1:56">
      <c r="A20" s="23" t="s">
        <v>7572</v>
      </c>
      <c r="B20" s="23" t="s">
        <v>7573</v>
      </c>
      <c r="C20" s="23" t="s">
        <v>5376</v>
      </c>
      <c r="D20" s="47" t="s">
        <v>19</v>
      </c>
      <c r="E20" s="47" t="str">
        <f>VLOOKUP(M20,Revistas!$B$2:$H$64092,2,FALSE)</f>
        <v>NO TIENE</v>
      </c>
      <c r="F20" s="47" t="str">
        <f>VLOOKUP(M20,Revistas!$B$2:$H$64092,3,FALSE)</f>
        <v>NO TIENE</v>
      </c>
      <c r="G20" s="47" t="str">
        <f>VLOOKUP(M20,Revistas!$B$2:$H$64092,4,FALSE)</f>
        <v>NO TIENE</v>
      </c>
      <c r="H20" s="47" t="str">
        <f>VLOOKUP(M20,Revistas!$B$2:$H$64092,5,FALSE)</f>
        <v>NO TIENE</v>
      </c>
      <c r="I20" s="47" t="str">
        <f>VLOOKUP(M20,Revistas!$B$2:$H$64092,6,FALSE)</f>
        <v>NO</v>
      </c>
      <c r="J20" s="47" t="s">
        <v>7574</v>
      </c>
      <c r="K20" s="47" t="s">
        <v>7575</v>
      </c>
      <c r="L20" s="47">
        <v>0</v>
      </c>
      <c r="M20" s="47" t="s">
        <v>5377</v>
      </c>
      <c r="N20" s="47" t="s">
        <v>189</v>
      </c>
      <c r="O20" s="47">
        <v>2016</v>
      </c>
      <c r="P20" s="47">
        <v>5</v>
      </c>
      <c r="Q20" s="47">
        <v>3</v>
      </c>
      <c r="R20" s="47">
        <v>282</v>
      </c>
      <c r="S20" s="47">
        <v>288</v>
      </c>
    </row>
    <row r="21" spans="1:56">
      <c r="A21" s="23" t="s">
        <v>7404</v>
      </c>
      <c r="B21" s="23" t="s">
        <v>7405</v>
      </c>
      <c r="C21" s="23" t="s">
        <v>7406</v>
      </c>
      <c r="D21" s="47" t="s">
        <v>19</v>
      </c>
      <c r="E21" s="47" t="str">
        <f>VLOOKUP(M21,Revistas!$B$2:$H$64092,2,FALSE)</f>
        <v>NO TIENE</v>
      </c>
      <c r="F21" s="47" t="str">
        <f>VLOOKUP(M21,Revistas!$B$2:$H$64092,3,FALSE)</f>
        <v>NO TIENE</v>
      </c>
      <c r="G21" s="47" t="str">
        <f>VLOOKUP(M21,Revistas!$B$2:$H$64092,4,FALSE)</f>
        <v>NO TIENE</v>
      </c>
      <c r="H21" s="47" t="str">
        <f>VLOOKUP(M21,Revistas!$B$2:$H$64092,5,FALSE)</f>
        <v>NO TIENE</v>
      </c>
      <c r="I21" s="47" t="str">
        <f>VLOOKUP(M21,Revistas!$B$2:$H$64092,6,FALSE)</f>
        <v>NO</v>
      </c>
      <c r="J21" s="47" t="s">
        <v>7407</v>
      </c>
      <c r="K21" s="47" t="s">
        <v>7408</v>
      </c>
      <c r="L21" s="47">
        <v>1</v>
      </c>
      <c r="M21" s="47" t="s">
        <v>7409</v>
      </c>
      <c r="N21" s="47" t="s">
        <v>75</v>
      </c>
      <c r="O21" s="47">
        <v>2016</v>
      </c>
      <c r="P21" s="47">
        <v>2</v>
      </c>
      <c r="Q21" s="47">
        <v>4</v>
      </c>
      <c r="R21" s="47">
        <v>229</v>
      </c>
      <c r="S21" s="47">
        <v>243</v>
      </c>
    </row>
    <row r="22" spans="1:56">
      <c r="A22" s="23" t="s">
        <v>7507</v>
      </c>
      <c r="B22" s="23" t="s">
        <v>7508</v>
      </c>
      <c r="C22" s="23" t="s">
        <v>7406</v>
      </c>
      <c r="D22" s="47" t="s">
        <v>19</v>
      </c>
      <c r="E22" s="47" t="str">
        <f>VLOOKUP(M22,Revistas!$B$2:$H$64092,2,FALSE)</f>
        <v>NO TIENE</v>
      </c>
      <c r="F22" s="47" t="str">
        <f>VLOOKUP(M22,Revistas!$B$2:$H$64092,3,FALSE)</f>
        <v>NO TIENE</v>
      </c>
      <c r="G22" s="47" t="str">
        <f>VLOOKUP(M22,Revistas!$B$2:$H$64092,4,FALSE)</f>
        <v>NO TIENE</v>
      </c>
      <c r="H22" s="47" t="str">
        <f>VLOOKUP(M22,Revistas!$B$2:$H$64092,5,FALSE)</f>
        <v>NO TIENE</v>
      </c>
      <c r="I22" s="47" t="str">
        <f>VLOOKUP(M22,Revistas!$B$2:$H$64092,6,FALSE)</f>
        <v>NO</v>
      </c>
      <c r="J22" s="47" t="s">
        <v>7509</v>
      </c>
      <c r="K22" s="47" t="s">
        <v>7510</v>
      </c>
      <c r="L22" s="47">
        <v>4</v>
      </c>
      <c r="M22" s="47" t="s">
        <v>7409</v>
      </c>
      <c r="N22" s="47" t="s">
        <v>153</v>
      </c>
      <c r="O22" s="47">
        <v>2016</v>
      </c>
      <c r="P22" s="47">
        <v>2</v>
      </c>
      <c r="Q22" s="47">
        <v>3</v>
      </c>
      <c r="R22" s="47">
        <v>152</v>
      </c>
      <c r="S22" s="47">
        <v>167</v>
      </c>
    </row>
    <row r="23" spans="1:56">
      <c r="A23" s="23" t="s">
        <v>652</v>
      </c>
      <c r="B23" s="23" t="s">
        <v>653</v>
      </c>
      <c r="C23" s="23" t="s">
        <v>654</v>
      </c>
      <c r="D23" s="47" t="s">
        <v>19</v>
      </c>
      <c r="E23" s="47">
        <f>VLOOKUP(M23,Revistas!$B$2:$H$64092,2,FALSE)</f>
        <v>5.1349999999999998</v>
      </c>
      <c r="F23" s="47" t="str">
        <f>VLOOKUP(M23,Revistas!$B$2:$H$64092,3,FALSE)</f>
        <v>Q1</v>
      </c>
      <c r="G23" s="47" t="str">
        <f>VLOOKUP(M23,Revistas!$B$2:$H$64092,4,FALSE)</f>
        <v>CARDIAC &amp; CARDIOVASCULAR SYSTEMS - SCIE</v>
      </c>
      <c r="H23" s="47" t="str">
        <f>VLOOKUP(M23,Revistas!$B$2:$H$64092,5,FALSE)</f>
        <v>17/124</v>
      </c>
      <c r="I23" s="47" t="str">
        <f>VLOOKUP(M23,Revistas!$B$2:$H$64092,6,FALSE)</f>
        <v>NO</v>
      </c>
      <c r="J23" s="47" t="s">
        <v>655</v>
      </c>
      <c r="K23" s="47" t="s">
        <v>656</v>
      </c>
      <c r="L23" s="47">
        <v>1</v>
      </c>
      <c r="M23" s="47" t="s">
        <v>657</v>
      </c>
      <c r="N23" s="47" t="s">
        <v>189</v>
      </c>
      <c r="O23" s="47">
        <v>2016</v>
      </c>
      <c r="P23" s="47">
        <v>18</v>
      </c>
      <c r="Q23" s="47">
        <v>6</v>
      </c>
      <c r="R23" s="47">
        <v>672</v>
      </c>
      <c r="S23" s="47">
        <v>683</v>
      </c>
    </row>
    <row r="24" spans="1:56">
      <c r="A24" s="24" t="s">
        <v>7489</v>
      </c>
      <c r="B24" s="24" t="s">
        <v>7495</v>
      </c>
      <c r="C24" s="24" t="s">
        <v>7491</v>
      </c>
      <c r="D24" s="47" t="s">
        <v>19</v>
      </c>
      <c r="E24" s="47" t="str">
        <f>VLOOKUP(M24,Revistas!$B$2:$H$64092,2,FALSE)</f>
        <v>NO TIENE</v>
      </c>
      <c r="F24" s="47" t="str">
        <f>VLOOKUP(M24,Revistas!$B$2:$H$64092,3,FALSE)</f>
        <v>NO TIENE</v>
      </c>
      <c r="G24" s="47" t="str">
        <f>VLOOKUP(M24,Revistas!$B$2:$H$64092,4,FALSE)</f>
        <v>NO TIENE</v>
      </c>
      <c r="H24" s="47" t="str">
        <f>VLOOKUP(M24,Revistas!$B$2:$H$64092,5,FALSE)</f>
        <v>NO TIENE</v>
      </c>
      <c r="I24" s="47" t="str">
        <f>VLOOKUP(M24,Revistas!$B$2:$H$64092,6,FALSE)</f>
        <v>NO</v>
      </c>
      <c r="J24" s="47" t="s">
        <v>7496</v>
      </c>
      <c r="K24" s="47" t="s">
        <v>7497</v>
      </c>
      <c r="L24" s="47">
        <v>1</v>
      </c>
      <c r="M24" s="47" t="s">
        <v>7494</v>
      </c>
      <c r="N24" s="47" t="s">
        <v>153</v>
      </c>
      <c r="O24" s="47">
        <v>2016</v>
      </c>
      <c r="P24" s="47">
        <v>12</v>
      </c>
      <c r="Q24" s="47">
        <v>4</v>
      </c>
      <c r="R24" s="47">
        <v>449</v>
      </c>
      <c r="S24" s="47">
        <v>466</v>
      </c>
    </row>
    <row r="25" spans="1:56">
      <c r="A25" s="23" t="s">
        <v>7489</v>
      </c>
      <c r="B25" s="23" t="s">
        <v>7490</v>
      </c>
      <c r="C25" s="23" t="s">
        <v>7491</v>
      </c>
      <c r="D25" s="47" t="s">
        <v>19</v>
      </c>
      <c r="E25" s="47" t="str">
        <f>VLOOKUP(M25,Revistas!$B$2:$H$64092,2,FALSE)</f>
        <v>NO TIENE</v>
      </c>
      <c r="F25" s="47" t="str">
        <f>VLOOKUP(M25,Revistas!$B$2:$H$64092,3,FALSE)</f>
        <v>NO TIENE</v>
      </c>
      <c r="G25" s="47" t="str">
        <f>VLOOKUP(M25,Revistas!$B$2:$H$64092,4,FALSE)</f>
        <v>NO TIENE</v>
      </c>
      <c r="H25" s="47" t="str">
        <f>VLOOKUP(M25,Revistas!$B$2:$H$64092,5,FALSE)</f>
        <v>NO TIENE</v>
      </c>
      <c r="I25" s="47" t="str">
        <f>VLOOKUP(M25,Revistas!$B$2:$H$64092,6,FALSE)</f>
        <v>NO</v>
      </c>
      <c r="J25" s="47" t="s">
        <v>7492</v>
      </c>
      <c r="K25" s="47" t="s">
        <v>7493</v>
      </c>
      <c r="L25" s="47">
        <v>1</v>
      </c>
      <c r="M25" s="47" t="s">
        <v>7494</v>
      </c>
      <c r="N25" s="47" t="s">
        <v>153</v>
      </c>
      <c r="O25" s="47">
        <v>2016</v>
      </c>
      <c r="P25" s="47">
        <v>12</v>
      </c>
      <c r="Q25" s="47">
        <v>4</v>
      </c>
      <c r="R25" s="47">
        <v>419</v>
      </c>
      <c r="S25" s="47">
        <v>433</v>
      </c>
    </row>
    <row r="26" spans="1:56">
      <c r="A26" s="23" t="s">
        <v>740</v>
      </c>
      <c r="B26" s="23" t="s">
        <v>741</v>
      </c>
      <c r="C26" s="23" t="s">
        <v>742</v>
      </c>
      <c r="D26" s="47" t="s">
        <v>19</v>
      </c>
      <c r="E26" s="47">
        <f>VLOOKUP(M26,Revistas!$B$2:$H$64092,2,FALSE)</f>
        <v>5.6929999999999996</v>
      </c>
      <c r="F26" s="47" t="str">
        <f>VLOOKUP(M26,Revistas!$B$2:$H$64092,3,FALSE)</f>
        <v>Q1</v>
      </c>
      <c r="G26" s="47" t="str">
        <f>VLOOKUP(M26,Revistas!$B$2:$H$64092,4,FALSE)</f>
        <v>CARDIAC &amp; CARDIOVASCULAR SYSTEMS - SCIE</v>
      </c>
      <c r="H26" s="47" t="str">
        <f>VLOOKUP(M26,Revistas!$B$2:$H$64092,5,FALSE)</f>
        <v>15/124</v>
      </c>
      <c r="I26" s="47" t="str">
        <f>VLOOKUP(M26,Revistas!$B$2:$H$64092,6,FALSE)</f>
        <v>NO</v>
      </c>
      <c r="J26" s="47" t="s">
        <v>743</v>
      </c>
      <c r="K26" s="47" t="s">
        <v>744</v>
      </c>
      <c r="L26" s="47">
        <v>5</v>
      </c>
      <c r="M26" s="47" t="s">
        <v>745</v>
      </c>
      <c r="N26" s="47" t="s">
        <v>223</v>
      </c>
      <c r="O26" s="47">
        <v>2016</v>
      </c>
      <c r="P26" s="47">
        <v>102</v>
      </c>
      <c r="Q26" s="47">
        <v>7</v>
      </c>
      <c r="R26" s="47">
        <v>508</v>
      </c>
      <c r="S26" s="47">
        <v>517</v>
      </c>
    </row>
    <row r="27" spans="1:56">
      <c r="A27" s="23" t="s">
        <v>746</v>
      </c>
      <c r="B27" s="23" t="s">
        <v>747</v>
      </c>
      <c r="C27" s="23" t="s">
        <v>742</v>
      </c>
      <c r="D27" s="47" t="s">
        <v>19</v>
      </c>
      <c r="E27" s="47">
        <f>VLOOKUP(M27,Revistas!$B$2:$H$64092,2,FALSE)</f>
        <v>5.6929999999999996</v>
      </c>
      <c r="F27" s="47" t="str">
        <f>VLOOKUP(M27,Revistas!$B$2:$H$64092,3,FALSE)</f>
        <v>Q1</v>
      </c>
      <c r="G27" s="47" t="str">
        <f>VLOOKUP(M27,Revistas!$B$2:$H$64092,4,FALSE)</f>
        <v>CARDIAC &amp; CARDIOVASCULAR SYSTEMS - SCIE</v>
      </c>
      <c r="H27" s="47" t="str">
        <f>VLOOKUP(M27,Revistas!$B$2:$H$64092,5,FALSE)</f>
        <v>15/124</v>
      </c>
      <c r="I27" s="47" t="str">
        <f>VLOOKUP(M27,Revistas!$B$2:$H$64092,6,FALSE)</f>
        <v>NO</v>
      </c>
      <c r="J27" s="47" t="s">
        <v>748</v>
      </c>
      <c r="K27" s="47" t="s">
        <v>749</v>
      </c>
      <c r="L27" s="47">
        <v>6</v>
      </c>
      <c r="M27" s="47" t="s">
        <v>745</v>
      </c>
      <c r="N27" s="47" t="s">
        <v>462</v>
      </c>
      <c r="O27" s="47">
        <v>2016</v>
      </c>
      <c r="P27" s="47">
        <v>102</v>
      </c>
      <c r="Q27" s="47">
        <v>8</v>
      </c>
      <c r="R27" s="47">
        <v>617</v>
      </c>
      <c r="S27" s="47">
        <v>625</v>
      </c>
    </row>
    <row r="28" spans="1:56">
      <c r="A28" s="23" t="s">
        <v>734</v>
      </c>
      <c r="B28" s="23" t="s">
        <v>735</v>
      </c>
      <c r="C28" s="23" t="s">
        <v>736</v>
      </c>
      <c r="D28" s="47" t="s">
        <v>19</v>
      </c>
      <c r="E28" s="47">
        <f>VLOOKUP(M28,Revistas!$B$2:$H$64092,2,FALSE)</f>
        <v>5.9850000000000003</v>
      </c>
      <c r="F28" s="47" t="str">
        <f>VLOOKUP(M28,Revistas!$B$2:$H$64092,3,FALSE)</f>
        <v>Q1</v>
      </c>
      <c r="G28" s="47" t="str">
        <f>VLOOKUP(M28,Revistas!$B$2:$H$64092,4,FALSE)</f>
        <v>GENETICS &amp; HEREDITY - SCIE;</v>
      </c>
      <c r="H28" s="47" t="str">
        <f>VLOOKUP(M28,Revistas!$B$2:$H$64092,5,FALSE)</f>
        <v>16/166</v>
      </c>
      <c r="I28" s="47" t="str">
        <f>VLOOKUP(M28,Revistas!$B$2:$H$64092,6,FALSE)</f>
        <v>SI</v>
      </c>
      <c r="J28" s="47" t="s">
        <v>737</v>
      </c>
      <c r="K28" s="47" t="s">
        <v>738</v>
      </c>
      <c r="L28" s="47">
        <v>0</v>
      </c>
      <c r="M28" s="47" t="s">
        <v>739</v>
      </c>
      <c r="N28" s="47" t="s">
        <v>223</v>
      </c>
      <c r="O28" s="47">
        <v>2016</v>
      </c>
      <c r="P28" s="47">
        <v>25</v>
      </c>
      <c r="Q28" s="47">
        <v>7</v>
      </c>
      <c r="R28" s="47">
        <v>1447</v>
      </c>
      <c r="S28" s="47">
        <v>1456</v>
      </c>
    </row>
    <row r="29" spans="1:56">
      <c r="A29" s="23" t="s">
        <v>7592</v>
      </c>
      <c r="B29" s="23" t="s">
        <v>7593</v>
      </c>
      <c r="C29" s="23" t="s">
        <v>5755</v>
      </c>
      <c r="D29" s="47" t="s">
        <v>19</v>
      </c>
      <c r="E29" s="47">
        <f>VLOOKUP(M29,Revistas!$B$2:$H$64092,2,FALSE)</f>
        <v>1.528</v>
      </c>
      <c r="F29" s="47" t="str">
        <f>VLOOKUP(M29,Revistas!$B$2:$H$64092,3,FALSE)</f>
        <v>Q2</v>
      </c>
      <c r="G29" s="47" t="str">
        <f>VLOOKUP(M29,Revistas!$B$2:$H$64092,4,FALSE)</f>
        <v>MEDICINE, GENERAL &amp; INTERNAL - SCIE</v>
      </c>
      <c r="H29" s="47" t="str">
        <f>VLOOKUP(M29,Revistas!$B$2:$H$64092,5,FALSE)</f>
        <v>65/155</v>
      </c>
      <c r="I29" s="47" t="str">
        <f>VLOOKUP(M29,Revistas!$B$2:$H$64092,6,FALSE)</f>
        <v>NO</v>
      </c>
      <c r="J29" s="47" t="s">
        <v>7594</v>
      </c>
      <c r="K29" s="47" t="s">
        <v>7595</v>
      </c>
      <c r="L29" s="47">
        <v>0</v>
      </c>
      <c r="M29" s="47" t="s">
        <v>5756</v>
      </c>
      <c r="N29" s="47" t="s">
        <v>206</v>
      </c>
      <c r="O29" s="47">
        <v>2016</v>
      </c>
      <c r="P29" s="47">
        <v>46</v>
      </c>
      <c r="Q29" s="47">
        <v>5</v>
      </c>
      <c r="R29" s="47">
        <v>583</v>
      </c>
      <c r="S29" s="47">
        <v>589</v>
      </c>
    </row>
    <row r="30" spans="1:56">
      <c r="A30" s="23" t="s">
        <v>573</v>
      </c>
      <c r="B30" s="23" t="s">
        <v>574</v>
      </c>
      <c r="C30" s="23" t="s">
        <v>551</v>
      </c>
      <c r="D30" s="47" t="s">
        <v>19</v>
      </c>
      <c r="E30" s="47">
        <f>VLOOKUP(M30,Revistas!$B$2:$H$64092,2,FALSE)</f>
        <v>4.6379999999999999</v>
      </c>
      <c r="F30" s="47" t="str">
        <f>VLOOKUP(M30,Revistas!$B$2:$H$64092,3,FALSE)</f>
        <v>Q1</v>
      </c>
      <c r="G30" s="47" t="str">
        <f>VLOOKUP(M30,Revistas!$B$2:$H$64092,4,FALSE)</f>
        <v>CARDIAC &amp; CARDIOVASCULAR SYSTEMS - SCIE</v>
      </c>
      <c r="H30" s="47" t="str">
        <f>VLOOKUP(M30,Revistas!$B$2:$H$64092,5,FALSE)</f>
        <v>20/124</v>
      </c>
      <c r="I30" s="47" t="str">
        <f>VLOOKUP(M30,Revistas!$B$2:$H$64092,6,FALSE)</f>
        <v>NO</v>
      </c>
      <c r="J30" s="47" t="s">
        <v>575</v>
      </c>
      <c r="K30" s="47" t="s">
        <v>576</v>
      </c>
      <c r="L30" s="47">
        <v>0</v>
      </c>
      <c r="M30" s="47" t="s">
        <v>554</v>
      </c>
      <c r="N30" s="48">
        <v>37135</v>
      </c>
      <c r="O30" s="47">
        <v>2016</v>
      </c>
      <c r="P30" s="47">
        <v>218</v>
      </c>
      <c r="Q30" s="47"/>
      <c r="R30" s="47">
        <v>291</v>
      </c>
      <c r="S30" s="47">
        <v>297</v>
      </c>
      <c r="AZ30" s="29"/>
      <c r="BA30" s="29"/>
      <c r="BB30" s="29"/>
      <c r="BC30" s="29"/>
      <c r="BD30" s="29"/>
    </row>
    <row r="31" spans="1:56">
      <c r="A31" s="23" t="s">
        <v>874</v>
      </c>
      <c r="B31" s="23" t="s">
        <v>873</v>
      </c>
      <c r="C31" s="23" t="s">
        <v>875</v>
      </c>
      <c r="D31" s="47" t="s">
        <v>19</v>
      </c>
      <c r="E31" s="47">
        <f>VLOOKUP(M31,Revistas!$B$2:$H$64092,2,FALSE)</f>
        <v>7.63</v>
      </c>
      <c r="F31" s="47" t="str">
        <f>VLOOKUP(M31,Revistas!$B$2:$H$64092,3,FALSE)</f>
        <v>Q1</v>
      </c>
      <c r="G31" s="47" t="str">
        <f>VLOOKUP(M31,Revistas!$B$2:$H$64092,4,FALSE)</f>
        <v>CARDIAC &amp; CARDIOVASCULAR SYSTEMS - SCIE</v>
      </c>
      <c r="H31" s="47" t="str">
        <f>VLOOKUP(M31,Revistas!$B$2:$H$64092,5,FALSE)</f>
        <v>7/124</v>
      </c>
      <c r="I31" s="47" t="str">
        <f>VLOOKUP(M31,Revistas!$B$2:$H$64092,6,FALSE)</f>
        <v>SI</v>
      </c>
      <c r="J31" s="47" t="s">
        <v>877</v>
      </c>
      <c r="K31" s="47"/>
      <c r="L31" s="47" t="s">
        <v>361</v>
      </c>
      <c r="M31" s="47" t="s">
        <v>878</v>
      </c>
      <c r="N31" s="47" t="s">
        <v>876</v>
      </c>
      <c r="O31" s="47">
        <v>2016</v>
      </c>
      <c r="P31" s="47"/>
      <c r="Q31" s="47"/>
      <c r="R31" s="47"/>
      <c r="S31" s="47"/>
      <c r="AZ31" s="29"/>
      <c r="BA31" s="29"/>
      <c r="BB31" s="29"/>
      <c r="BC31" s="29"/>
      <c r="BD31" s="29"/>
    </row>
    <row r="32" spans="1:56">
      <c r="A32" s="23" t="s">
        <v>714</v>
      </c>
      <c r="B32" s="23" t="s">
        <v>715</v>
      </c>
      <c r="C32" s="23" t="s">
        <v>716</v>
      </c>
      <c r="D32" s="47" t="s">
        <v>19</v>
      </c>
      <c r="E32" s="47">
        <f>VLOOKUP(M32,Revistas!$B$2:$H$64092,2,FALSE)</f>
        <v>37.685000000000002</v>
      </c>
      <c r="F32" s="47" t="str">
        <f>VLOOKUP(M32,Revistas!$B$2:$H$64092,3,FALSE)</f>
        <v>Q1</v>
      </c>
      <c r="G32" s="47" t="str">
        <f>VLOOKUP(M32,Revistas!$B$2:$H$64092,4,FALSE)</f>
        <v>MEDICINE, GENERAL &amp; INTERNAL - SCIE</v>
      </c>
      <c r="H32" s="47" t="str">
        <f>VLOOKUP(M32,Revistas!$B$2:$H$64092,5,FALSE)</f>
        <v>3/155</v>
      </c>
      <c r="I32" s="47" t="str">
        <f>VLOOKUP(M32,Revistas!$B$2:$H$64092,6,FALSE)</f>
        <v>SI</v>
      </c>
      <c r="J32" s="47" t="s">
        <v>717</v>
      </c>
      <c r="K32" s="47" t="s">
        <v>718</v>
      </c>
      <c r="L32" s="47">
        <v>11</v>
      </c>
      <c r="M32" s="47" t="s">
        <v>719</v>
      </c>
      <c r="N32" s="47" t="s">
        <v>720</v>
      </c>
      <c r="O32" s="47">
        <v>2016</v>
      </c>
      <c r="P32" s="47">
        <v>315</v>
      </c>
      <c r="Q32" s="47">
        <v>15</v>
      </c>
      <c r="R32" s="47">
        <v>1591</v>
      </c>
      <c r="S32" s="47">
        <v>1599</v>
      </c>
      <c r="AZ32" s="29"/>
      <c r="BA32" s="29"/>
      <c r="BB32" s="29"/>
      <c r="BC32" s="29"/>
      <c r="BD32" s="29"/>
    </row>
    <row r="33" spans="1:56">
      <c r="A33" s="23" t="s">
        <v>535</v>
      </c>
      <c r="B33" s="23" t="s">
        <v>536</v>
      </c>
      <c r="C33" s="23" t="s">
        <v>537</v>
      </c>
      <c r="D33" s="47" t="s">
        <v>19</v>
      </c>
      <c r="E33" s="47">
        <f>VLOOKUP(M33,Revistas!$B$2:$H$64092,2,FALSE)</f>
        <v>2.4049999999999998</v>
      </c>
      <c r="F33" s="47" t="str">
        <f>VLOOKUP(M33,Revistas!$B$2:$H$64092,3,FALSE)</f>
        <v>Q2</v>
      </c>
      <c r="G33" s="47" t="str">
        <f>VLOOKUP(M33,Revistas!$B$2:$H$64092,4,FALSE)</f>
        <v>CARDIAC &amp; CARDIOVASCULAR SYSTEMS - SCIE</v>
      </c>
      <c r="H33" s="47" t="str">
        <f>VLOOKUP(M33,Revistas!$B$2:$H$64092,5,FALSE)</f>
        <v>57/124</v>
      </c>
      <c r="I33" s="47" t="str">
        <f>VLOOKUP(M33,Revistas!$B$2:$H$64092,6,FALSE)</f>
        <v>NO</v>
      </c>
      <c r="J33" s="47" t="s">
        <v>538</v>
      </c>
      <c r="K33" s="47" t="s">
        <v>539</v>
      </c>
      <c r="L33" s="47">
        <v>0</v>
      </c>
      <c r="M33" s="47" t="s">
        <v>540</v>
      </c>
      <c r="N33" s="47" t="s">
        <v>541</v>
      </c>
      <c r="O33" s="47">
        <v>2016</v>
      </c>
      <c r="P33" s="47">
        <v>68</v>
      </c>
      <c r="Q33" s="47" t="s">
        <v>7185</v>
      </c>
      <c r="R33" s="47">
        <v>523</v>
      </c>
      <c r="S33" s="47">
        <v>528</v>
      </c>
      <c r="AZ33" s="29"/>
      <c r="BA33" s="29"/>
      <c r="BB33" s="29"/>
      <c r="BC33" s="29"/>
      <c r="BD33" s="29"/>
    </row>
    <row r="34" spans="1:56">
      <c r="A34" s="23" t="s">
        <v>623</v>
      </c>
      <c r="B34" s="23" t="s">
        <v>624</v>
      </c>
      <c r="C34" s="23" t="s">
        <v>625</v>
      </c>
      <c r="D34" s="47" t="s">
        <v>19</v>
      </c>
      <c r="E34" s="47">
        <f>VLOOKUP(M34,Revistas!$B$2:$H$64092,2,FALSE)</f>
        <v>1.6319999999999999</v>
      </c>
      <c r="F34" s="47" t="str">
        <f>VLOOKUP(M34,Revistas!$B$2:$H$64092,3,FALSE)</f>
        <v>Q2</v>
      </c>
      <c r="G34" s="47" t="str">
        <f>VLOOKUP(M34,Revistas!$B$2:$H$64092,4,FALSE)</f>
        <v>SURGERY - SCIE;</v>
      </c>
      <c r="H34" s="47" t="str">
        <f>VLOOKUP(M34,Revistas!$B$2:$H$64092,5,FALSE)</f>
        <v>92/200</v>
      </c>
      <c r="I34" s="47" t="str">
        <f>VLOOKUP(M34,Revistas!$B$2:$H$64092,6,FALSE)</f>
        <v>NO</v>
      </c>
      <c r="J34" s="47" t="s">
        <v>626</v>
      </c>
      <c r="K34" s="47" t="s">
        <v>627</v>
      </c>
      <c r="L34" s="47">
        <v>0</v>
      </c>
      <c r="M34" s="47" t="s">
        <v>628</v>
      </c>
      <c r="N34" s="47" t="s">
        <v>127</v>
      </c>
      <c r="O34" s="47">
        <v>2016</v>
      </c>
      <c r="P34" s="47">
        <v>57</v>
      </c>
      <c r="Q34" s="47">
        <v>4</v>
      </c>
      <c r="R34" s="47">
        <v>615</v>
      </c>
      <c r="S34" s="47">
        <v>619</v>
      </c>
      <c r="AZ34" s="29"/>
      <c r="BA34" s="29"/>
      <c r="BB34" s="29"/>
      <c r="BC34" s="29"/>
      <c r="BD34" s="29"/>
    </row>
    <row r="35" spans="1:56">
      <c r="A35" s="23" t="s">
        <v>805</v>
      </c>
      <c r="B35" s="23" t="s">
        <v>806</v>
      </c>
      <c r="C35" s="23" t="s">
        <v>807</v>
      </c>
      <c r="D35" s="47" t="s">
        <v>19</v>
      </c>
      <c r="E35" s="47">
        <f>VLOOKUP(M35,Revistas!$B$2:$H$64092,2,FALSE)</f>
        <v>1.327</v>
      </c>
      <c r="F35" s="47" t="str">
        <f>VLOOKUP(M35,Revistas!$B$2:$H$64092,3,FALSE)</f>
        <v>Q3</v>
      </c>
      <c r="G35" s="47" t="str">
        <f>VLOOKUP(M35,Revistas!$B$2:$H$64092,4,FALSE)</f>
        <v>CARDIAC &amp; CARDIOVASCULAR SYSTEMS - SCIE</v>
      </c>
      <c r="H35" s="47" t="str">
        <f>VLOOKUP(M35,Revistas!$B$2:$H$64092,5,FALSE)</f>
        <v>93/124</v>
      </c>
      <c r="I35" s="47" t="str">
        <f>VLOOKUP(M35,Revistas!$B$2:$H$64092,6,FALSE)</f>
        <v>NO</v>
      </c>
      <c r="J35" s="47" t="s">
        <v>808</v>
      </c>
      <c r="K35" s="47" t="s">
        <v>809</v>
      </c>
      <c r="L35" s="47">
        <v>1</v>
      </c>
      <c r="M35" s="47" t="s">
        <v>810</v>
      </c>
      <c r="N35" s="47" t="s">
        <v>240</v>
      </c>
      <c r="O35" s="47">
        <v>2016</v>
      </c>
      <c r="P35" s="47">
        <v>29</v>
      </c>
      <c r="Q35" s="47">
        <v>1</v>
      </c>
      <c r="R35" s="47">
        <v>47</v>
      </c>
      <c r="S35" s="47">
        <v>56</v>
      </c>
      <c r="AZ35" s="29"/>
      <c r="BA35" s="29"/>
      <c r="BB35" s="29"/>
      <c r="BC35" s="29"/>
      <c r="BD35" s="29"/>
    </row>
    <row r="36" spans="1:56">
      <c r="A36" s="23" t="s">
        <v>577</v>
      </c>
      <c r="B36" s="23" t="s">
        <v>578</v>
      </c>
      <c r="C36" s="23" t="s">
        <v>579</v>
      </c>
      <c r="D36" s="47" t="s">
        <v>19</v>
      </c>
      <c r="E36" s="47">
        <f>VLOOKUP(M36,Revistas!$B$2:$H$64092,2,FALSE)</f>
        <v>17.759</v>
      </c>
      <c r="F36" s="47" t="str">
        <f>VLOOKUP(M36,Revistas!$B$2:$H$64092,3,FALSE)</f>
        <v>Q1</v>
      </c>
      <c r="G36" s="47" t="str">
        <f>VLOOKUP(M36,Revistas!$B$2:$H$64092,4,FALSE)</f>
        <v>CARDIAC &amp; CARDIOVASCULAR SYSTEMS - SCIE</v>
      </c>
      <c r="H36" s="47" t="str">
        <f>VLOOKUP(M36,Revistas!$B$2:$H$64092,5,FALSE)</f>
        <v>1/124</v>
      </c>
      <c r="I36" s="47" t="str">
        <f>VLOOKUP(M36,Revistas!$B$2:$H$64092,6,FALSE)</f>
        <v>SI</v>
      </c>
      <c r="J36" s="47" t="s">
        <v>580</v>
      </c>
      <c r="K36" s="47" t="s">
        <v>581</v>
      </c>
      <c r="L36" s="47">
        <v>2</v>
      </c>
      <c r="M36" s="47" t="s">
        <v>582</v>
      </c>
      <c r="N36" s="47" t="s">
        <v>583</v>
      </c>
      <c r="O36" s="47">
        <v>2016</v>
      </c>
      <c r="P36" s="47">
        <v>68</v>
      </c>
      <c r="Q36" s="47">
        <v>7</v>
      </c>
      <c r="R36" s="47">
        <v>715</v>
      </c>
      <c r="S36" s="47">
        <v>723</v>
      </c>
      <c r="AZ36" s="29"/>
      <c r="BA36" s="29"/>
      <c r="BB36" s="29"/>
      <c r="BC36" s="29"/>
      <c r="BD36" s="29"/>
    </row>
    <row r="37" spans="1:56">
      <c r="A37" s="23" t="s">
        <v>791</v>
      </c>
      <c r="B37" s="23" t="s">
        <v>792</v>
      </c>
      <c r="C37" s="23" t="s">
        <v>579</v>
      </c>
      <c r="D37" s="47" t="s">
        <v>19</v>
      </c>
      <c r="E37" s="47">
        <f>VLOOKUP(M37,Revistas!$B$2:$H$64092,2,FALSE)</f>
        <v>17.759</v>
      </c>
      <c r="F37" s="47" t="str">
        <f>VLOOKUP(M37,Revistas!$B$2:$H$64092,3,FALSE)</f>
        <v>Q1</v>
      </c>
      <c r="G37" s="47" t="str">
        <f>VLOOKUP(M37,Revistas!$B$2:$H$64092,4,FALSE)</f>
        <v>CARDIAC &amp; CARDIOVASCULAR SYSTEMS - SCIE</v>
      </c>
      <c r="H37" s="47" t="str">
        <f>VLOOKUP(M37,Revistas!$B$2:$H$64092,5,FALSE)</f>
        <v>1/124</v>
      </c>
      <c r="I37" s="47" t="str">
        <f>VLOOKUP(M37,Revistas!$B$2:$H$64092,6,FALSE)</f>
        <v>SI</v>
      </c>
      <c r="J37" s="47" t="s">
        <v>793</v>
      </c>
      <c r="K37" s="47" t="s">
        <v>794</v>
      </c>
      <c r="L37" s="47">
        <v>16</v>
      </c>
      <c r="M37" s="47" t="s">
        <v>582</v>
      </c>
      <c r="N37" s="48">
        <v>37288</v>
      </c>
      <c r="O37" s="47">
        <v>2016</v>
      </c>
      <c r="P37" s="47">
        <v>67</v>
      </c>
      <c r="Q37" s="47">
        <v>4</v>
      </c>
      <c r="R37" s="47">
        <v>353</v>
      </c>
      <c r="S37" s="47">
        <v>361</v>
      </c>
    </row>
    <row r="38" spans="1:56">
      <c r="A38" s="23" t="s">
        <v>648</v>
      </c>
      <c r="B38" s="23" t="s">
        <v>649</v>
      </c>
      <c r="C38" s="23" t="s">
        <v>579</v>
      </c>
      <c r="D38" s="47" t="s">
        <v>19</v>
      </c>
      <c r="E38" s="47">
        <f>VLOOKUP(M38,Revistas!$B$2:$H$64092,2,FALSE)</f>
        <v>17.759</v>
      </c>
      <c r="F38" s="47" t="str">
        <f>VLOOKUP(M38,Revistas!$B$2:$H$64092,3,FALSE)</f>
        <v>Q1</v>
      </c>
      <c r="G38" s="47" t="str">
        <f>VLOOKUP(M38,Revistas!$B$2:$H$64092,4,FALSE)</f>
        <v>CARDIAC &amp; CARDIOVASCULAR SYSTEMS - SCIE</v>
      </c>
      <c r="H38" s="47" t="str">
        <f>VLOOKUP(M38,Revistas!$B$2:$H$64092,5,FALSE)</f>
        <v>1/124</v>
      </c>
      <c r="I38" s="47" t="str">
        <f>VLOOKUP(M38,Revistas!$B$2:$H$64092,6,FALSE)</f>
        <v>SI</v>
      </c>
      <c r="J38" s="47" t="s">
        <v>650</v>
      </c>
      <c r="K38" s="47" t="s">
        <v>651</v>
      </c>
      <c r="L38" s="47">
        <v>8</v>
      </c>
      <c r="M38" s="47" t="s">
        <v>582</v>
      </c>
      <c r="N38" s="48">
        <v>41791</v>
      </c>
      <c r="O38" s="47">
        <v>2016</v>
      </c>
      <c r="P38" s="47">
        <v>67</v>
      </c>
      <c r="Q38" s="47">
        <v>23</v>
      </c>
      <c r="R38" s="47">
        <v>2719</v>
      </c>
      <c r="S38" s="47">
        <v>2728</v>
      </c>
    </row>
    <row r="39" spans="1:56">
      <c r="A39" s="23" t="s">
        <v>811</v>
      </c>
      <c r="B39" s="23" t="s">
        <v>812</v>
      </c>
      <c r="C39" s="23" t="s">
        <v>813</v>
      </c>
      <c r="D39" s="47" t="s">
        <v>19</v>
      </c>
      <c r="E39" s="47">
        <f>VLOOKUP(M39,Revistas!$B$2:$H$64092,2,FALSE)</f>
        <v>44.002000000000002</v>
      </c>
      <c r="F39" s="47" t="str">
        <f>VLOOKUP(M39,Revistas!$B$2:$H$64092,3,FALSE)</f>
        <v>Q1</v>
      </c>
      <c r="G39" s="47" t="str">
        <f>VLOOKUP(M39,Revistas!$B$2:$H$64092,4,FALSE)</f>
        <v>MEDICINE, GENERAL &amp; INTERNAL - SCIE</v>
      </c>
      <c r="H39" s="47" t="str">
        <f>VLOOKUP(M39,Revistas!$B$2:$H$64092,5,FALSE)</f>
        <v>2/155</v>
      </c>
      <c r="I39" s="47" t="str">
        <f>VLOOKUP(M39,Revistas!$B$2:$H$64092,6,FALSE)</f>
        <v>SI</v>
      </c>
      <c r="J39" s="47" t="s">
        <v>814</v>
      </c>
      <c r="K39" s="47" t="s">
        <v>815</v>
      </c>
      <c r="L39" s="47">
        <v>12</v>
      </c>
      <c r="M39" s="47" t="s">
        <v>816</v>
      </c>
      <c r="N39" s="47" t="s">
        <v>818</v>
      </c>
      <c r="O39" s="47">
        <v>2016</v>
      </c>
      <c r="P39" s="47">
        <v>387</v>
      </c>
      <c r="Q39" s="47">
        <v>10016</v>
      </c>
      <c r="R39" s="47">
        <v>349</v>
      </c>
      <c r="S39" s="47">
        <v>356</v>
      </c>
    </row>
    <row r="40" spans="1:56">
      <c r="A40" s="23" t="s">
        <v>819</v>
      </c>
      <c r="B40" s="23" t="s">
        <v>820</v>
      </c>
      <c r="C40" s="23" t="s">
        <v>813</v>
      </c>
      <c r="D40" s="47" t="s">
        <v>19</v>
      </c>
      <c r="E40" s="47">
        <f>VLOOKUP(M40,Revistas!$B$2:$H$64092,2,FALSE)</f>
        <v>44.002000000000002</v>
      </c>
      <c r="F40" s="47" t="str">
        <f>VLOOKUP(M40,Revistas!$B$2:$H$64092,3,FALSE)</f>
        <v>Q1</v>
      </c>
      <c r="G40" s="47" t="str">
        <f>VLOOKUP(M40,Revistas!$B$2:$H$64092,4,FALSE)</f>
        <v>MEDICINE, GENERAL &amp; INTERNAL - SCIE</v>
      </c>
      <c r="H40" s="47" t="str">
        <f>VLOOKUP(M40,Revistas!$B$2:$H$64092,5,FALSE)</f>
        <v>2/155</v>
      </c>
      <c r="I40" s="47" t="str">
        <f>VLOOKUP(M40,Revistas!$B$2:$H$64092,6,FALSE)</f>
        <v>SI</v>
      </c>
      <c r="J40" s="47" t="s">
        <v>821</v>
      </c>
      <c r="K40" s="47" t="s">
        <v>822</v>
      </c>
      <c r="L40" s="47">
        <v>22</v>
      </c>
      <c r="M40" s="47" t="s">
        <v>816</v>
      </c>
      <c r="N40" s="47" t="s">
        <v>823</v>
      </c>
      <c r="O40" s="47">
        <v>2016</v>
      </c>
      <c r="P40" s="47">
        <v>387</v>
      </c>
      <c r="Q40" s="47">
        <v>10014</v>
      </c>
      <c r="R40" s="47">
        <v>127</v>
      </c>
      <c r="S40" s="47">
        <v>135</v>
      </c>
    </row>
    <row r="41" spans="1:56">
      <c r="A41" s="23" t="s">
        <v>555</v>
      </c>
      <c r="B41" s="23" t="s">
        <v>556</v>
      </c>
      <c r="C41" s="23" t="s">
        <v>557</v>
      </c>
      <c r="D41" s="47" t="s">
        <v>19</v>
      </c>
      <c r="E41" s="47">
        <f>VLOOKUP(M41,Revistas!$B$2:$H$64092,2,FALSE)</f>
        <v>59.558</v>
      </c>
      <c r="F41" s="47" t="str">
        <f>VLOOKUP(M41,Revistas!$B$2:$H$64092,3,FALSE)</f>
        <v>Q1</v>
      </c>
      <c r="G41" s="47" t="str">
        <f>VLOOKUP(M41,Revistas!$B$2:$H$64092,4,FALSE)</f>
        <v>MEDICINE, GENERAL &amp; INTERNAL - SCIE</v>
      </c>
      <c r="H41" s="47" t="str">
        <f>VLOOKUP(M41,Revistas!$B$2:$H$64092,5,FALSE)</f>
        <v>1/155</v>
      </c>
      <c r="I41" s="47" t="str">
        <f>VLOOKUP(M41,Revistas!$B$2:$H$64092,6,FALSE)</f>
        <v>SI</v>
      </c>
      <c r="J41" s="47" t="s">
        <v>558</v>
      </c>
      <c r="K41" s="47" t="s">
        <v>559</v>
      </c>
      <c r="L41" s="47">
        <v>9</v>
      </c>
      <c r="M41" s="47" t="s">
        <v>560</v>
      </c>
      <c r="N41" s="48">
        <v>44805</v>
      </c>
      <c r="O41" s="47">
        <v>2016</v>
      </c>
      <c r="P41" s="47">
        <v>375</v>
      </c>
      <c r="Q41" s="47">
        <v>12</v>
      </c>
      <c r="R41" s="47">
        <v>1131</v>
      </c>
      <c r="S41" s="47">
        <v>1141</v>
      </c>
    </row>
    <row r="42" spans="1:56">
      <c r="A42" s="23" t="s">
        <v>839</v>
      </c>
      <c r="B42" s="23" t="s">
        <v>840</v>
      </c>
      <c r="C42" s="23" t="s">
        <v>841</v>
      </c>
      <c r="D42" s="47" t="s">
        <v>19</v>
      </c>
      <c r="E42" s="47">
        <f>VLOOKUP(M42,Revistas!$B$2:$H$64092,2,FALSE)</f>
        <v>1.44</v>
      </c>
      <c r="F42" s="47" t="str">
        <f>VLOOKUP(M42,Revistas!$B$2:$H$64092,3,FALSE)</f>
        <v>Q3</v>
      </c>
      <c r="G42" s="47" t="str">
        <f>VLOOKUP(M42,Revistas!$B$2:$H$64092,4,FALSE)</f>
        <v>CARDIAC &amp; CARDIOVASCULAR SYSTEMS - SCIE;</v>
      </c>
      <c r="H42" s="47" t="str">
        <f>VLOOKUP(M42,Revistas!$B$2:$H$64092,5,FALSE)</f>
        <v>88/124</v>
      </c>
      <c r="I42" s="47" t="str">
        <f>VLOOKUP(M42,Revistas!$B$2:$H$64092,6,FALSE)</f>
        <v>NO</v>
      </c>
      <c r="J42" s="47" t="s">
        <v>842</v>
      </c>
      <c r="K42" s="47" t="s">
        <v>843</v>
      </c>
      <c r="L42" s="47">
        <v>0</v>
      </c>
      <c r="M42" s="47" t="s">
        <v>844</v>
      </c>
      <c r="N42" s="47" t="s">
        <v>37</v>
      </c>
      <c r="O42" s="47">
        <v>2016</v>
      </c>
      <c r="P42" s="47">
        <v>39</v>
      </c>
      <c r="Q42" s="47">
        <v>1</v>
      </c>
      <c r="R42" s="47">
        <v>21</v>
      </c>
      <c r="S42" s="47">
        <v>27</v>
      </c>
    </row>
    <row r="43" spans="1:56">
      <c r="A43" s="23" t="s">
        <v>668</v>
      </c>
      <c r="B43" s="23" t="s">
        <v>669</v>
      </c>
      <c r="C43" s="23" t="s">
        <v>670</v>
      </c>
      <c r="D43" s="47" t="s">
        <v>19</v>
      </c>
      <c r="E43" s="47">
        <f>VLOOKUP(M43,Revistas!$B$2:$H$64092,2,FALSE)</f>
        <v>5.4139999999999997</v>
      </c>
      <c r="F43" s="47" t="str">
        <f>VLOOKUP(M43,Revistas!$B$2:$H$64092,3,FALSE)</f>
        <v>Q1</v>
      </c>
      <c r="G43" s="47" t="str">
        <f>VLOOKUP(M43,Revistas!$B$2:$H$64092,4,FALSE)</f>
        <v>EMERGENCY MEDICINE - SCIE;</v>
      </c>
      <c r="H43" s="47" t="str">
        <f>VLOOKUP(M43,Revistas!$B$2:$H$64092,5,FALSE)</f>
        <v>24 DE 1</v>
      </c>
      <c r="I43" s="47" t="str">
        <f>VLOOKUP(M43,Revistas!$B$2:$H$64092,6,FALSE)</f>
        <v>NO</v>
      </c>
      <c r="J43" s="47" t="s">
        <v>671</v>
      </c>
      <c r="K43" s="47" t="s">
        <v>672</v>
      </c>
      <c r="L43" s="47">
        <v>0</v>
      </c>
      <c r="M43" s="47" t="s">
        <v>673</v>
      </c>
      <c r="N43" s="47" t="s">
        <v>189</v>
      </c>
      <c r="O43" s="47">
        <v>2016</v>
      </c>
      <c r="P43" s="47">
        <v>103</v>
      </c>
      <c r="Q43" s="47"/>
      <c r="R43" s="47">
        <v>32</v>
      </c>
      <c r="S43" s="47">
        <v>36</v>
      </c>
    </row>
    <row r="44" spans="1:56">
      <c r="A44" s="23" t="s">
        <v>864</v>
      </c>
      <c r="B44" s="23" t="s">
        <v>863</v>
      </c>
      <c r="C44" s="23" t="s">
        <v>631</v>
      </c>
      <c r="D44" s="47" t="s">
        <v>19</v>
      </c>
      <c r="E44" s="47" t="str">
        <f>VLOOKUP(M44,Revistas!$B$2:$H$64092,2,FALSE)</f>
        <v>NO TIENE</v>
      </c>
      <c r="F44" s="47" t="str">
        <f>VLOOKUP(M44,Revistas!$B$2:$H$64092,3,FALSE)</f>
        <v>NO TIENE</v>
      </c>
      <c r="G44" s="47" t="str">
        <f>VLOOKUP(M44,Revistas!$B$2:$H$64092,4,FALSE)</f>
        <v>NO TIENE</v>
      </c>
      <c r="H44" s="47" t="str">
        <f>VLOOKUP(M44,Revistas!$B$2:$H$64092,5,FALSE)</f>
        <v>NO TIENE</v>
      </c>
      <c r="I44" s="47" t="str">
        <f>VLOOKUP(M44,Revistas!$B$2:$H$64092,6,FALSE)</f>
        <v>NO</v>
      </c>
      <c r="J44" s="47" t="s">
        <v>867</v>
      </c>
      <c r="K44" s="47"/>
      <c r="L44" s="47" t="s">
        <v>361</v>
      </c>
      <c r="M44" s="47" t="s">
        <v>868</v>
      </c>
      <c r="N44" s="47" t="s">
        <v>866</v>
      </c>
      <c r="O44" s="47">
        <v>2016</v>
      </c>
      <c r="P44" s="47">
        <v>69</v>
      </c>
      <c r="Q44" s="47">
        <v>12</v>
      </c>
      <c r="R44" s="47">
        <v>1119</v>
      </c>
      <c r="S44" s="47">
        <v>1125</v>
      </c>
    </row>
    <row r="45" spans="1:56">
      <c r="A45" s="23" t="s">
        <v>849</v>
      </c>
      <c r="B45" s="23" t="s">
        <v>850</v>
      </c>
      <c r="C45" s="23" t="s">
        <v>631</v>
      </c>
      <c r="D45" s="47" t="s">
        <v>19</v>
      </c>
      <c r="E45" s="47">
        <f>VLOOKUP(M45,Revistas!$B$2:$H$64092,2,FALSE)</f>
        <v>4.5960000000000001</v>
      </c>
      <c r="F45" s="47" t="str">
        <f>VLOOKUP(M45,Revistas!$B$2:$H$64092,3,FALSE)</f>
        <v>Q1</v>
      </c>
      <c r="G45" s="47" t="str">
        <f>VLOOKUP(M45,Revistas!$B$2:$H$64092,4,FALSE)</f>
        <v>CARDIAC &amp; CARDIOVASCULAR SYSTEMS - SCIE</v>
      </c>
      <c r="H45" s="47" t="str">
        <f>VLOOKUP(M45,Revistas!$B$2:$H$64092,5,FALSE)</f>
        <v>22/124</v>
      </c>
      <c r="I45" s="47" t="str">
        <f>VLOOKUP(M45,Revistas!$B$2:$H$64092,6,FALSE)</f>
        <v>NO</v>
      </c>
      <c r="J45" s="47" t="s">
        <v>851</v>
      </c>
      <c r="K45" s="47" t="s">
        <v>852</v>
      </c>
      <c r="L45" s="47">
        <v>2</v>
      </c>
      <c r="M45" s="47" t="s">
        <v>634</v>
      </c>
      <c r="N45" s="47" t="s">
        <v>37</v>
      </c>
      <c r="O45" s="47">
        <v>2016</v>
      </c>
      <c r="P45" s="47">
        <v>69</v>
      </c>
      <c r="Q45" s="47">
        <v>1</v>
      </c>
      <c r="R45" s="47">
        <v>54</v>
      </c>
      <c r="S45" s="47">
        <v>60</v>
      </c>
    </row>
    <row r="46" spans="1:56">
      <c r="A46" s="23" t="s">
        <v>845</v>
      </c>
      <c r="B46" s="23" t="s">
        <v>846</v>
      </c>
      <c r="C46" s="23" t="s">
        <v>631</v>
      </c>
      <c r="D46" s="47" t="s">
        <v>19</v>
      </c>
      <c r="E46" s="47">
        <f>VLOOKUP(M46,Revistas!$B$2:$H$64092,2,FALSE)</f>
        <v>4.5960000000000001</v>
      </c>
      <c r="F46" s="47" t="str">
        <f>VLOOKUP(M46,Revistas!$B$2:$H$64092,3,FALSE)</f>
        <v>Q1</v>
      </c>
      <c r="G46" s="47" t="str">
        <f>VLOOKUP(M46,Revistas!$B$2:$H$64092,4,FALSE)</f>
        <v>CARDIAC &amp; CARDIOVASCULAR SYSTEMS - SCIE</v>
      </c>
      <c r="H46" s="47" t="str">
        <f>VLOOKUP(M46,Revistas!$B$2:$H$64092,5,FALSE)</f>
        <v>22/124</v>
      </c>
      <c r="I46" s="47" t="str">
        <f>VLOOKUP(M46,Revistas!$B$2:$H$64092,6,FALSE)</f>
        <v>NO</v>
      </c>
      <c r="J46" s="47" t="s">
        <v>847</v>
      </c>
      <c r="K46" s="47" t="s">
        <v>848</v>
      </c>
      <c r="L46" s="47">
        <v>0</v>
      </c>
      <c r="M46" s="47" t="s">
        <v>634</v>
      </c>
      <c r="N46" s="47" t="s">
        <v>37</v>
      </c>
      <c r="O46" s="47">
        <v>2016</v>
      </c>
      <c r="P46" s="47">
        <v>69</v>
      </c>
      <c r="Q46" s="47">
        <v>1</v>
      </c>
      <c r="R46" s="47">
        <v>37</v>
      </c>
      <c r="S46" s="47">
        <v>44</v>
      </c>
    </row>
    <row r="47" spans="1:56">
      <c r="A47" s="23" t="s">
        <v>761</v>
      </c>
      <c r="B47" s="23" t="s">
        <v>762</v>
      </c>
      <c r="C47" s="23" t="s">
        <v>631</v>
      </c>
      <c r="D47" s="47" t="s">
        <v>19</v>
      </c>
      <c r="E47" s="47">
        <f>VLOOKUP(M47,Revistas!$B$2:$H$64092,2,FALSE)</f>
        <v>4.5960000000000001</v>
      </c>
      <c r="F47" s="47" t="str">
        <f>VLOOKUP(M47,Revistas!$B$2:$H$64092,3,FALSE)</f>
        <v>Q1</v>
      </c>
      <c r="G47" s="47" t="str">
        <f>VLOOKUP(M47,Revistas!$B$2:$H$64092,4,FALSE)</f>
        <v>CARDIAC &amp; CARDIOVASCULAR SYSTEMS - SCIE</v>
      </c>
      <c r="H47" s="47" t="str">
        <f>VLOOKUP(M47,Revistas!$B$2:$H$64092,5,FALSE)</f>
        <v>22/124</v>
      </c>
      <c r="I47" s="47" t="str">
        <f>VLOOKUP(M47,Revistas!$B$2:$H$64092,6,FALSE)</f>
        <v>NO</v>
      </c>
      <c r="J47" s="47" t="s">
        <v>763</v>
      </c>
      <c r="K47" s="47" t="s">
        <v>764</v>
      </c>
      <c r="L47" s="47">
        <v>1</v>
      </c>
      <c r="M47" s="47" t="s">
        <v>634</v>
      </c>
      <c r="N47" s="47" t="s">
        <v>15</v>
      </c>
      <c r="O47" s="47">
        <v>2016</v>
      </c>
      <c r="P47" s="47">
        <v>69</v>
      </c>
      <c r="Q47" s="47">
        <v>3</v>
      </c>
      <c r="R47" s="47">
        <v>272</v>
      </c>
      <c r="S47" s="47">
        <v>278</v>
      </c>
    </row>
    <row r="48" spans="1:56">
      <c r="A48" s="23" t="s">
        <v>870</v>
      </c>
      <c r="B48" s="23" t="s">
        <v>869</v>
      </c>
      <c r="C48" s="23" t="s">
        <v>631</v>
      </c>
      <c r="D48" s="47" t="s">
        <v>19</v>
      </c>
      <c r="E48" s="47" t="str">
        <f>VLOOKUP(M48,Revistas!$B$2:$H$64092,2,FALSE)</f>
        <v>NO TIENE</v>
      </c>
      <c r="F48" s="47" t="str">
        <f>VLOOKUP(M48,Revistas!$B$2:$H$64092,3,FALSE)</f>
        <v>NO TIENE</v>
      </c>
      <c r="G48" s="47" t="str">
        <f>VLOOKUP(M48,Revistas!$B$2:$H$64092,4,FALSE)</f>
        <v>NO TIENE</v>
      </c>
      <c r="H48" s="47" t="str">
        <f>VLOOKUP(M48,Revistas!$B$2:$H$64092,5,FALSE)</f>
        <v>NO TIENE</v>
      </c>
      <c r="I48" s="47" t="str">
        <f>VLOOKUP(M48,Revistas!$B$2:$H$64092,6,FALSE)</f>
        <v>NO</v>
      </c>
      <c r="J48" s="47" t="s">
        <v>872</v>
      </c>
      <c r="K48" s="47"/>
      <c r="L48" s="47" t="s">
        <v>361</v>
      </c>
      <c r="M48" s="47" t="s">
        <v>868</v>
      </c>
      <c r="N48" s="47" t="s">
        <v>871</v>
      </c>
      <c r="O48" s="47">
        <v>2016</v>
      </c>
      <c r="P48" s="47"/>
      <c r="Q48" s="47"/>
      <c r="R48" s="47"/>
      <c r="S48" s="47"/>
    </row>
    <row r="49" spans="1:19">
      <c r="A49" s="23" t="s">
        <v>777</v>
      </c>
      <c r="B49" s="23" t="s">
        <v>778</v>
      </c>
      <c r="C49" s="23" t="s">
        <v>544</v>
      </c>
      <c r="D49" s="47" t="s">
        <v>19</v>
      </c>
      <c r="E49" s="47">
        <f>VLOOKUP(M49,Revistas!$B$2:$H$64092,2,FALSE)</f>
        <v>0.873</v>
      </c>
      <c r="F49" s="47" t="str">
        <f>VLOOKUP(M49,Revistas!$B$2:$H$64092,3,FALSE)</f>
        <v>Q4</v>
      </c>
      <c r="G49" s="47" t="str">
        <f>VLOOKUP(M49,Revistas!$B$2:$H$64092,4,FALSE)</f>
        <v>CARDIAC &amp; CARDIOVASCULAR SYSTEMS - SCIE</v>
      </c>
      <c r="H49" s="47" t="str">
        <f>VLOOKUP(M49,Revistas!$B$2:$H$64092,5,FALSE)</f>
        <v>109/124</v>
      </c>
      <c r="I49" s="47" t="str">
        <f>VLOOKUP(M49,Revistas!$B$2:$H$64092,6,FALSE)</f>
        <v>NO</v>
      </c>
      <c r="J49" s="47" t="s">
        <v>779</v>
      </c>
      <c r="K49" s="47" t="s">
        <v>780</v>
      </c>
      <c r="L49" s="47">
        <v>1</v>
      </c>
      <c r="M49" s="47" t="s">
        <v>547</v>
      </c>
      <c r="N49" s="47" t="s">
        <v>15</v>
      </c>
      <c r="O49" s="47">
        <v>2016</v>
      </c>
      <c r="P49" s="47">
        <v>35</v>
      </c>
      <c r="Q49" s="47">
        <v>3</v>
      </c>
      <c r="R49" s="47">
        <v>133</v>
      </c>
      <c r="S49" s="47">
        <v>138</v>
      </c>
    </row>
    <row r="50" spans="1:19">
      <c r="A50" s="23" t="s">
        <v>542</v>
      </c>
      <c r="B50" s="23" t="s">
        <v>543</v>
      </c>
      <c r="C50" s="23" t="s">
        <v>544</v>
      </c>
      <c r="D50" s="47" t="s">
        <v>19</v>
      </c>
      <c r="E50" s="47">
        <f>VLOOKUP(M50,Revistas!$B$2:$H$64092,2,FALSE)</f>
        <v>0.873</v>
      </c>
      <c r="F50" s="47" t="str">
        <f>VLOOKUP(M50,Revistas!$B$2:$H$64092,3,FALSE)</f>
        <v>Q4</v>
      </c>
      <c r="G50" s="47" t="str">
        <f>VLOOKUP(M50,Revistas!$B$2:$H$64092,4,FALSE)</f>
        <v>CARDIAC &amp; CARDIOVASCULAR SYSTEMS - SCIE</v>
      </c>
      <c r="H50" s="47" t="str">
        <f>VLOOKUP(M50,Revistas!$B$2:$H$64092,5,FALSE)</f>
        <v>109/124</v>
      </c>
      <c r="I50" s="47" t="str">
        <f>VLOOKUP(M50,Revistas!$B$2:$H$64092,6,FALSE)</f>
        <v>NO</v>
      </c>
      <c r="J50" s="47" t="s">
        <v>545</v>
      </c>
      <c r="K50" s="47" t="s">
        <v>546</v>
      </c>
      <c r="L50" s="47">
        <v>0</v>
      </c>
      <c r="M50" s="47" t="s">
        <v>547</v>
      </c>
      <c r="N50" s="47" t="s">
        <v>548</v>
      </c>
      <c r="O50" s="47">
        <v>2016</v>
      </c>
      <c r="P50" s="47">
        <v>35</v>
      </c>
      <c r="Q50" s="47">
        <v>11</v>
      </c>
      <c r="R50" s="47"/>
      <c r="S50" s="47">
        <v>617</v>
      </c>
    </row>
    <row r="51" spans="1:19">
      <c r="A51" s="23" t="s">
        <v>773</v>
      </c>
      <c r="B51" s="23" t="s">
        <v>774</v>
      </c>
      <c r="C51" s="23" t="s">
        <v>664</v>
      </c>
      <c r="D51" s="47" t="s">
        <v>294</v>
      </c>
      <c r="E51" s="47">
        <f>VLOOKUP(M51,Revistas!$B$2:$H$64092,2,FALSE)</f>
        <v>4.1239999999999997</v>
      </c>
      <c r="F51" s="47" t="str">
        <f>VLOOKUP(M51,Revistas!$B$2:$H$64092,3,FALSE)</f>
        <v>Q1</v>
      </c>
      <c r="G51" s="47" t="str">
        <f>VLOOKUP(M51,Revistas!$B$2:$H$64092,4,FALSE)</f>
        <v>CARDIAC &amp; CARDIOVASCULAR SYSTEMS - SCIE</v>
      </c>
      <c r="H51" s="47" t="str">
        <f>VLOOKUP(M51,Revistas!$B$2:$H$64092,5,FALSE)</f>
        <v>31/124</v>
      </c>
      <c r="I51" s="47" t="str">
        <f>VLOOKUP(M51,Revistas!$B$2:$H$64092,6,FALSE)</f>
        <v>NO</v>
      </c>
      <c r="J51" s="47" t="s">
        <v>775</v>
      </c>
      <c r="K51" s="47" t="s">
        <v>776</v>
      </c>
      <c r="L51" s="47">
        <v>0</v>
      </c>
      <c r="M51" s="47" t="s">
        <v>667</v>
      </c>
      <c r="N51" s="47" t="s">
        <v>15</v>
      </c>
      <c r="O51" s="47">
        <v>2016</v>
      </c>
      <c r="P51" s="47">
        <v>80</v>
      </c>
      <c r="Q51" s="47">
        <v>3</v>
      </c>
      <c r="R51" s="47">
        <v>748</v>
      </c>
      <c r="S51" s="47">
        <v>749</v>
      </c>
    </row>
    <row r="52" spans="1:19">
      <c r="A52" s="23" t="s">
        <v>567</v>
      </c>
      <c r="B52" s="23" t="s">
        <v>568</v>
      </c>
      <c r="C52" s="23" t="s">
        <v>569</v>
      </c>
      <c r="D52" s="47" t="s">
        <v>294</v>
      </c>
      <c r="E52" s="47">
        <f>VLOOKUP(M52,Revistas!$B$2:$H$64092,2,FALSE)</f>
        <v>3.3610000000000002</v>
      </c>
      <c r="F52" s="47" t="str">
        <f>VLOOKUP(M52,Revistas!$B$2:$H$64092,3,FALSE)</f>
        <v>Q2</v>
      </c>
      <c r="G52" s="47" t="str">
        <f>VLOOKUP(M52,Revistas!$B$2:$H$64092,4,FALSE)</f>
        <v>CARDIAC &amp; CARDIOVASCULAR SYSTEMS - SCIE</v>
      </c>
      <c r="H52" s="47" t="str">
        <f>VLOOKUP(M52,Revistas!$B$2:$H$64092,5,FALSE)</f>
        <v>38/124</v>
      </c>
      <c r="I52" s="47" t="str">
        <f>VLOOKUP(M52,Revistas!$B$2:$H$64092,6,FALSE)</f>
        <v>NO</v>
      </c>
      <c r="J52" s="47" t="s">
        <v>570</v>
      </c>
      <c r="K52" s="47" t="s">
        <v>571</v>
      </c>
      <c r="L52" s="47">
        <v>1</v>
      </c>
      <c r="M52" s="47" t="s">
        <v>572</v>
      </c>
      <c r="N52" s="47" t="s">
        <v>99</v>
      </c>
      <c r="O52" s="47">
        <v>2016</v>
      </c>
      <c r="P52" s="47">
        <v>23</v>
      </c>
      <c r="Q52" s="47">
        <v>13</v>
      </c>
      <c r="R52" s="47">
        <v>1401</v>
      </c>
      <c r="S52" s="47">
        <v>1412</v>
      </c>
    </row>
    <row r="53" spans="1:19">
      <c r="A53" s="23" t="s">
        <v>795</v>
      </c>
      <c r="B53" s="23" t="s">
        <v>796</v>
      </c>
      <c r="C53" s="23" t="s">
        <v>631</v>
      </c>
      <c r="D53" s="47" t="s">
        <v>294</v>
      </c>
      <c r="E53" s="47">
        <f>VLOOKUP(M53,Revistas!$B$2:$H$64092,2,FALSE)</f>
        <v>4.5960000000000001</v>
      </c>
      <c r="F53" s="47" t="str">
        <f>VLOOKUP(M53,Revistas!$B$2:$H$64092,3,FALSE)</f>
        <v>Q1</v>
      </c>
      <c r="G53" s="47" t="str">
        <f>VLOOKUP(M53,Revistas!$B$2:$H$64092,4,FALSE)</f>
        <v>CARDIAC &amp; CARDIOVASCULAR SYSTEMS - SCIE</v>
      </c>
      <c r="H53" s="47" t="str">
        <f>VLOOKUP(M53,Revistas!$B$2:$H$64092,5,FALSE)</f>
        <v>22/124</v>
      </c>
      <c r="I53" s="47" t="str">
        <f>VLOOKUP(M53,Revistas!$B$2:$H$64092,6,FALSE)</f>
        <v>NO</v>
      </c>
      <c r="J53" s="47" t="s">
        <v>797</v>
      </c>
      <c r="K53" s="47" t="s">
        <v>798</v>
      </c>
      <c r="L53" s="47">
        <v>0</v>
      </c>
      <c r="M53" s="47" t="s">
        <v>634</v>
      </c>
      <c r="N53" s="47" t="s">
        <v>240</v>
      </c>
      <c r="O53" s="47">
        <v>2016</v>
      </c>
      <c r="P53" s="47">
        <v>69</v>
      </c>
      <c r="Q53" s="47">
        <v>2</v>
      </c>
      <c r="R53" s="47">
        <v>167</v>
      </c>
      <c r="S53" s="47">
        <v>175</v>
      </c>
    </row>
    <row r="54" spans="1:19">
      <c r="A54" s="23" t="s">
        <v>658</v>
      </c>
      <c r="B54" s="23" t="s">
        <v>659</v>
      </c>
      <c r="C54" s="23" t="s">
        <v>631</v>
      </c>
      <c r="D54" s="47" t="s">
        <v>294</v>
      </c>
      <c r="E54" s="47">
        <f>VLOOKUP(M54,Revistas!$B$2:$H$64092,2,FALSE)</f>
        <v>4.5960000000000001</v>
      </c>
      <c r="F54" s="47" t="str">
        <f>VLOOKUP(M54,Revistas!$B$2:$H$64092,3,FALSE)</f>
        <v>Q1</v>
      </c>
      <c r="G54" s="47" t="str">
        <f>VLOOKUP(M54,Revistas!$B$2:$H$64092,4,FALSE)</f>
        <v>CARDIAC &amp; CARDIOVASCULAR SYSTEMS - SCIE</v>
      </c>
      <c r="H54" s="47" t="str">
        <f>VLOOKUP(M54,Revistas!$B$2:$H$64092,5,FALSE)</f>
        <v>22/124</v>
      </c>
      <c r="I54" s="47" t="str">
        <f>VLOOKUP(M54,Revistas!$B$2:$H$64092,6,FALSE)</f>
        <v>NO</v>
      </c>
      <c r="J54" s="47" t="s">
        <v>660</v>
      </c>
      <c r="K54" s="47" t="s">
        <v>661</v>
      </c>
      <c r="L54" s="47">
        <v>0</v>
      </c>
      <c r="M54" s="47" t="s">
        <v>634</v>
      </c>
      <c r="N54" s="47" t="s">
        <v>189</v>
      </c>
      <c r="O54" s="47">
        <v>2016</v>
      </c>
      <c r="P54" s="47">
        <v>69</v>
      </c>
      <c r="Q54" s="47">
        <v>6</v>
      </c>
      <c r="R54" s="47">
        <v>588</v>
      </c>
      <c r="S54" s="47">
        <v>594</v>
      </c>
    </row>
    <row r="55" spans="1:19">
      <c r="A55" s="23" t="s">
        <v>765</v>
      </c>
      <c r="B55" s="23" t="s">
        <v>766</v>
      </c>
      <c r="C55" s="23" t="s">
        <v>631</v>
      </c>
      <c r="D55" s="47" t="s">
        <v>294</v>
      </c>
      <c r="E55" s="47">
        <f>VLOOKUP(M55,Revistas!$B$2:$H$64092,2,FALSE)</f>
        <v>4.5960000000000001</v>
      </c>
      <c r="F55" s="47" t="str">
        <f>VLOOKUP(M55,Revistas!$B$2:$H$64092,3,FALSE)</f>
        <v>Q1</v>
      </c>
      <c r="G55" s="47" t="str">
        <f>VLOOKUP(M55,Revistas!$B$2:$H$64092,4,FALSE)</f>
        <v>CARDIAC &amp; CARDIOVASCULAR SYSTEMS - SCIE</v>
      </c>
      <c r="H55" s="47" t="str">
        <f>VLOOKUP(M55,Revistas!$B$2:$H$64092,5,FALSE)</f>
        <v>22/124</v>
      </c>
      <c r="I55" s="47" t="str">
        <f>VLOOKUP(M55,Revistas!$B$2:$H$64092,6,FALSE)</f>
        <v>NO</v>
      </c>
      <c r="J55" s="47" t="s">
        <v>767</v>
      </c>
      <c r="K55" s="47" t="s">
        <v>768</v>
      </c>
      <c r="L55" s="47">
        <v>0</v>
      </c>
      <c r="M55" s="47" t="s">
        <v>634</v>
      </c>
      <c r="N55" s="47" t="s">
        <v>15</v>
      </c>
      <c r="O55" s="47">
        <v>2016</v>
      </c>
      <c r="P55" s="47">
        <v>69</v>
      </c>
      <c r="Q55" s="47">
        <v>3</v>
      </c>
      <c r="R55" s="47">
        <v>327</v>
      </c>
      <c r="S55" s="47">
        <v>336</v>
      </c>
    </row>
    <row r="56" spans="1:19">
      <c r="A56" s="23" t="s">
        <v>785</v>
      </c>
      <c r="B56" s="23" t="s">
        <v>786</v>
      </c>
      <c r="C56" s="23" t="s">
        <v>787</v>
      </c>
      <c r="D56" s="47" t="s">
        <v>294</v>
      </c>
      <c r="E56" s="47">
        <f>VLOOKUP(M56,Revistas!$B$2:$H$64092,2,FALSE)</f>
        <v>1.415</v>
      </c>
      <c r="F56" s="47" t="str">
        <f>VLOOKUP(M56,Revistas!$B$2:$H$64092,3,FALSE)</f>
        <v>Q4</v>
      </c>
      <c r="G56" s="47" t="str">
        <f>VLOOKUP(M56,Revistas!$B$2:$H$64092,4,FALSE)</f>
        <v>CRITICAL CARE MEDICINE - SCIE</v>
      </c>
      <c r="H56" s="47" t="str">
        <f>VLOOKUP(M56,Revistas!$B$2:$H$64092,5,FALSE)</f>
        <v>33/28</v>
      </c>
      <c r="I56" s="47" t="str">
        <f>VLOOKUP(M56,Revistas!$B$2:$H$64092,6,FALSE)</f>
        <v>NO</v>
      </c>
      <c r="J56" s="47" t="s">
        <v>788</v>
      </c>
      <c r="K56" s="47" t="s">
        <v>789</v>
      </c>
      <c r="L56" s="47">
        <v>0</v>
      </c>
      <c r="M56" s="47" t="s">
        <v>790</v>
      </c>
      <c r="N56" s="48">
        <v>36951</v>
      </c>
      <c r="O56" s="47">
        <v>2016</v>
      </c>
      <c r="P56" s="47">
        <v>6</v>
      </c>
      <c r="Q56" s="47">
        <v>1</v>
      </c>
      <c r="R56" s="47">
        <v>2</v>
      </c>
      <c r="S56" s="47">
        <v>5</v>
      </c>
    </row>
    <row r="57" spans="1:19">
      <c r="A57" s="23" t="s">
        <v>662</v>
      </c>
      <c r="B57" s="23" t="s">
        <v>663</v>
      </c>
      <c r="C57" s="23" t="s">
        <v>664</v>
      </c>
      <c r="D57" s="47" t="s">
        <v>215</v>
      </c>
      <c r="E57" s="47">
        <f>VLOOKUP(M57,Revistas!$B$2:$H$64092,2,FALSE)</f>
        <v>4.1239999999999997</v>
      </c>
      <c r="F57" s="47" t="str">
        <f>VLOOKUP(M57,Revistas!$B$2:$H$64092,3,FALSE)</f>
        <v>Q1</v>
      </c>
      <c r="G57" s="47" t="str">
        <f>VLOOKUP(M57,Revistas!$B$2:$H$64092,4,FALSE)</f>
        <v>CARDIAC &amp; CARDIOVASCULAR SYSTEMS - SCIE</v>
      </c>
      <c r="H57" s="47" t="str">
        <f>VLOOKUP(M57,Revistas!$B$2:$H$64092,5,FALSE)</f>
        <v>31/124</v>
      </c>
      <c r="I57" s="47" t="str">
        <f>VLOOKUP(M57,Revistas!$B$2:$H$64092,6,FALSE)</f>
        <v>NO</v>
      </c>
      <c r="J57" s="47" t="s">
        <v>665</v>
      </c>
      <c r="K57" s="47" t="s">
        <v>666</v>
      </c>
      <c r="L57" s="47">
        <v>0</v>
      </c>
      <c r="M57" s="47" t="s">
        <v>667</v>
      </c>
      <c r="N57" s="47" t="s">
        <v>189</v>
      </c>
      <c r="O57" s="47">
        <v>2016</v>
      </c>
      <c r="P57" s="47">
        <v>80</v>
      </c>
      <c r="Q57" s="47">
        <v>6</v>
      </c>
      <c r="R57" s="47">
        <v>1488</v>
      </c>
      <c r="S57" s="47">
        <v>1490</v>
      </c>
    </row>
    <row r="58" spans="1:19">
      <c r="A58" s="23" t="s">
        <v>755</v>
      </c>
      <c r="B58" s="23" t="s">
        <v>756</v>
      </c>
      <c r="C58" s="23" t="s">
        <v>757</v>
      </c>
      <c r="D58" s="47" t="s">
        <v>215</v>
      </c>
      <c r="E58" s="47">
        <f>VLOOKUP(M58,Revistas!$B$2:$H$64092,2,FALSE)</f>
        <v>4.0209999999999999</v>
      </c>
      <c r="F58" s="47" t="str">
        <f>VLOOKUP(M58,Revistas!$B$2:$H$64092,3,FALSE)</f>
        <v>Q2</v>
      </c>
      <c r="G58" s="47" t="str">
        <f>VLOOKUP(M58,Revistas!$B$2:$H$64092,4,FALSE)</f>
        <v>CARDIAC &amp; CARDIOVASCULAR SYSTEMS - SCIE</v>
      </c>
      <c r="H58" s="47" t="str">
        <f>VLOOKUP(M58,Revistas!$B$2:$H$64092,5,FALSE)</f>
        <v>32/124</v>
      </c>
      <c r="I58" s="47" t="str">
        <f>VLOOKUP(M58,Revistas!$B$2:$H$64092,6,FALSE)</f>
        <v>NO</v>
      </c>
      <c r="J58" s="47" t="s">
        <v>758</v>
      </c>
      <c r="K58" s="47" t="s">
        <v>759</v>
      </c>
      <c r="L58" s="47">
        <v>0</v>
      </c>
      <c r="M58" s="47" t="s">
        <v>760</v>
      </c>
      <c r="N58" s="48">
        <v>36951</v>
      </c>
      <c r="O58" s="47">
        <v>2016</v>
      </c>
      <c r="P58" s="47">
        <v>18</v>
      </c>
      <c r="Q58" s="47">
        <v>3</v>
      </c>
      <c r="R58" s="47">
        <v>468</v>
      </c>
      <c r="S58" s="47">
        <v>469</v>
      </c>
    </row>
    <row r="59" spans="1:19">
      <c r="A59" s="23" t="s">
        <v>7603</v>
      </c>
      <c r="B59" s="23" t="s">
        <v>7604</v>
      </c>
      <c r="C59" s="23" t="s">
        <v>3298</v>
      </c>
      <c r="D59" s="47" t="s">
        <v>215</v>
      </c>
      <c r="E59" s="47">
        <f>VLOOKUP(M59,Revistas!$B$2:$H$64092,2,FALSE)</f>
        <v>2.5910000000000002</v>
      </c>
      <c r="F59" s="47" t="str">
        <f>VLOOKUP(M59,Revistas!$B$2:$H$64092,3,FALSE)</f>
        <v>Q1</v>
      </c>
      <c r="G59" s="47" t="str">
        <f>VLOOKUP(M59,Revistas!$B$2:$H$64092,4,FALSE)</f>
        <v>MEDICINE, GENERAL &amp; INTERNAL - SCIE</v>
      </c>
      <c r="H59" s="47" t="str">
        <f>VLOOKUP(M59,Revistas!$B$2:$H$64092,5,FALSE)</f>
        <v>31/155</v>
      </c>
      <c r="I59" s="47" t="str">
        <f>VLOOKUP(M59,Revistas!$B$2:$H$64092,6,FALSE)</f>
        <v>NO</v>
      </c>
      <c r="J59" s="47" t="s">
        <v>7605</v>
      </c>
      <c r="K59" s="47" t="s">
        <v>7606</v>
      </c>
      <c r="L59" s="47">
        <v>1</v>
      </c>
      <c r="M59" s="47" t="s">
        <v>3301</v>
      </c>
      <c r="N59" s="47" t="s">
        <v>206</v>
      </c>
      <c r="O59" s="47">
        <v>2016</v>
      </c>
      <c r="P59" s="47">
        <v>30</v>
      </c>
      <c r="Q59" s="47"/>
      <c r="R59" s="47" t="s">
        <v>7607</v>
      </c>
      <c r="S59" s="47" t="s">
        <v>7608</v>
      </c>
    </row>
    <row r="60" spans="1:19">
      <c r="A60" s="23" t="s">
        <v>853</v>
      </c>
      <c r="B60" s="23" t="s">
        <v>854</v>
      </c>
      <c r="C60" s="23" t="s">
        <v>551</v>
      </c>
      <c r="D60" s="47" t="s">
        <v>215</v>
      </c>
      <c r="E60" s="47">
        <f>VLOOKUP(M60,Revistas!$B$2:$H$64092,2,FALSE)</f>
        <v>4.6379999999999999</v>
      </c>
      <c r="F60" s="47" t="str">
        <f>VLOOKUP(M60,Revistas!$B$2:$H$64092,3,FALSE)</f>
        <v>Q1</v>
      </c>
      <c r="G60" s="47" t="str">
        <f>VLOOKUP(M60,Revistas!$B$2:$H$64092,4,FALSE)</f>
        <v>CARDIAC &amp; CARDIOVASCULAR SYSTEMS - SCIE</v>
      </c>
      <c r="H60" s="47" t="str">
        <f>VLOOKUP(M60,Revistas!$B$2:$H$64092,5,FALSE)</f>
        <v>20/124</v>
      </c>
      <c r="I60" s="47" t="str">
        <f>VLOOKUP(M60,Revistas!$B$2:$H$64092,6,FALSE)</f>
        <v>NO</v>
      </c>
      <c r="J60" s="47" t="s">
        <v>855</v>
      </c>
      <c r="K60" s="47" t="s">
        <v>856</v>
      </c>
      <c r="L60" s="47">
        <v>2</v>
      </c>
      <c r="M60" s="47" t="s">
        <v>554</v>
      </c>
      <c r="N60" s="47" t="s">
        <v>310</v>
      </c>
      <c r="O60" s="47">
        <v>2016</v>
      </c>
      <c r="P60" s="47">
        <v>202</v>
      </c>
      <c r="Q60" s="47"/>
      <c r="R60" s="47">
        <v>535</v>
      </c>
      <c r="S60" s="47">
        <v>536</v>
      </c>
    </row>
    <row r="61" spans="1:19">
      <c r="A61" s="23" t="s">
        <v>7489</v>
      </c>
      <c r="B61" s="23" t="s">
        <v>7526</v>
      </c>
      <c r="C61" s="23" t="s">
        <v>906</v>
      </c>
      <c r="D61" s="47" t="s">
        <v>215</v>
      </c>
      <c r="E61" s="47">
        <f>VLOOKUP(M61,Revistas!$B$2:$H$64092,2,FALSE)</f>
        <v>5.0620000000000003</v>
      </c>
      <c r="F61" s="47" t="str">
        <f>VLOOKUP(M61,Revistas!$B$2:$H$64092,3,FALSE)</f>
        <v>Q1</v>
      </c>
      <c r="G61" s="47" t="str">
        <f>VLOOKUP(M61,Revistas!$B$2:$H$64092,4,FALSE)</f>
        <v>PERIPHERAL VASCULAR DISEASE - SCIE</v>
      </c>
      <c r="H61" s="47" t="str">
        <f>VLOOKUP(M61,Revistas!$B$2:$H$64092,5,FALSE)</f>
        <v>63 DE 9</v>
      </c>
      <c r="I61" s="47" t="str">
        <f>VLOOKUP(M61,Revistas!$B$2:$H$64092,6,FALSE)</f>
        <v>NO</v>
      </c>
      <c r="J61" s="47" t="s">
        <v>7527</v>
      </c>
      <c r="K61" s="47" t="s">
        <v>7528</v>
      </c>
      <c r="L61" s="47">
        <v>0</v>
      </c>
      <c r="M61" s="47" t="s">
        <v>909</v>
      </c>
      <c r="N61" s="47" t="s">
        <v>153</v>
      </c>
      <c r="O61" s="47">
        <v>2016</v>
      </c>
      <c r="P61" s="47">
        <v>34</v>
      </c>
      <c r="Q61" s="47">
        <v>7</v>
      </c>
      <c r="R61" s="47">
        <v>1444</v>
      </c>
      <c r="S61" s="47">
        <v>1445</v>
      </c>
    </row>
    <row r="62" spans="1:19">
      <c r="A62" s="23" t="s">
        <v>730</v>
      </c>
      <c r="B62" s="23" t="s">
        <v>731</v>
      </c>
      <c r="C62" s="23" t="s">
        <v>631</v>
      </c>
      <c r="D62" s="47" t="s">
        <v>215</v>
      </c>
      <c r="E62" s="47">
        <f>VLOOKUP(M62,Revistas!$B$2:$H$64092,2,FALSE)</f>
        <v>4.5960000000000001</v>
      </c>
      <c r="F62" s="47" t="str">
        <f>VLOOKUP(M62,Revistas!$B$2:$H$64092,3,FALSE)</f>
        <v>Q1</v>
      </c>
      <c r="G62" s="47" t="str">
        <f>VLOOKUP(M62,Revistas!$B$2:$H$64092,4,FALSE)</f>
        <v>CARDIAC &amp; CARDIOVASCULAR SYSTEMS - SCIE</v>
      </c>
      <c r="H62" s="47" t="str">
        <f>VLOOKUP(M62,Revistas!$B$2:$H$64092,5,FALSE)</f>
        <v>22/124</v>
      </c>
      <c r="I62" s="47" t="str">
        <f>VLOOKUP(M62,Revistas!$B$2:$H$64092,6,FALSE)</f>
        <v>NO</v>
      </c>
      <c r="J62" s="47" t="s">
        <v>732</v>
      </c>
      <c r="K62" s="47" t="s">
        <v>733</v>
      </c>
      <c r="L62" s="47">
        <v>0</v>
      </c>
      <c r="M62" s="47" t="s">
        <v>634</v>
      </c>
      <c r="N62" s="47" t="s">
        <v>462</v>
      </c>
      <c r="O62" s="47">
        <v>2016</v>
      </c>
      <c r="P62" s="47">
        <v>69</v>
      </c>
      <c r="Q62" s="47">
        <v>4</v>
      </c>
      <c r="R62" s="47">
        <v>442</v>
      </c>
      <c r="S62" s="47">
        <v>445</v>
      </c>
    </row>
    <row r="63" spans="1:19">
      <c r="A63" s="23" t="s">
        <v>769</v>
      </c>
      <c r="B63" s="23" t="s">
        <v>770</v>
      </c>
      <c r="C63" s="23" t="s">
        <v>631</v>
      </c>
      <c r="D63" s="47" t="s">
        <v>215</v>
      </c>
      <c r="E63" s="47">
        <f>VLOOKUP(M63,Revistas!$B$2:$H$64092,2,FALSE)</f>
        <v>4.5960000000000001</v>
      </c>
      <c r="F63" s="47" t="str">
        <f>VLOOKUP(M63,Revistas!$B$2:$H$64092,3,FALSE)</f>
        <v>Q1</v>
      </c>
      <c r="G63" s="47" t="str">
        <f>VLOOKUP(M63,Revistas!$B$2:$H$64092,4,FALSE)</f>
        <v>CARDIAC &amp; CARDIOVASCULAR SYSTEMS - SCIE</v>
      </c>
      <c r="H63" s="47" t="str">
        <f>VLOOKUP(M63,Revistas!$B$2:$H$64092,5,FALSE)</f>
        <v>22/124</v>
      </c>
      <c r="I63" s="47" t="str">
        <f>VLOOKUP(M63,Revistas!$B$2:$H$64092,6,FALSE)</f>
        <v>NO</v>
      </c>
      <c r="J63" s="47" t="s">
        <v>771</v>
      </c>
      <c r="K63" s="47" t="s">
        <v>772</v>
      </c>
      <c r="L63" s="47">
        <v>3</v>
      </c>
      <c r="M63" s="47" t="s">
        <v>634</v>
      </c>
      <c r="N63" s="47" t="s">
        <v>15</v>
      </c>
      <c r="O63" s="47">
        <v>2016</v>
      </c>
      <c r="P63" s="47">
        <v>69</v>
      </c>
      <c r="Q63" s="47">
        <v>3</v>
      </c>
      <c r="R63" s="47">
        <v>340</v>
      </c>
      <c r="S63" s="47">
        <v>342</v>
      </c>
    </row>
    <row r="64" spans="1:19">
      <c r="A64" s="23" t="s">
        <v>7377</v>
      </c>
      <c r="B64" s="23" t="s">
        <v>7378</v>
      </c>
      <c r="C64" s="23" t="s">
        <v>631</v>
      </c>
      <c r="D64" s="47" t="s">
        <v>215</v>
      </c>
      <c r="E64" s="47">
        <f>VLOOKUP(M64,Revistas!$B$2:$H$64092,2,FALSE)</f>
        <v>4.5960000000000001</v>
      </c>
      <c r="F64" s="47" t="str">
        <f>VLOOKUP(M64,Revistas!$B$2:$H$64092,3,FALSE)</f>
        <v>Q1</v>
      </c>
      <c r="G64" s="47" t="str">
        <f>VLOOKUP(M64,Revistas!$B$2:$H$64092,4,FALSE)</f>
        <v>CARDIAC &amp; CARDIOVASCULAR SYSTEMS - SCIE</v>
      </c>
      <c r="H64" s="47" t="str">
        <f>VLOOKUP(M64,Revistas!$B$2:$H$64092,5,FALSE)</f>
        <v>22/124</v>
      </c>
      <c r="I64" s="47" t="str">
        <f>VLOOKUP(M64,Revistas!$B$2:$H$64092,6,FALSE)</f>
        <v>NO</v>
      </c>
      <c r="J64" s="47" t="s">
        <v>7379</v>
      </c>
      <c r="K64" s="47" t="s">
        <v>7380</v>
      </c>
      <c r="L64" s="47">
        <v>0</v>
      </c>
      <c r="M64" s="47" t="s">
        <v>634</v>
      </c>
      <c r="N64" s="47" t="s">
        <v>75</v>
      </c>
      <c r="O64" s="47">
        <v>2016</v>
      </c>
      <c r="P64" s="47">
        <v>69</v>
      </c>
      <c r="Q64" s="47">
        <v>10</v>
      </c>
      <c r="R64" s="47">
        <v>986</v>
      </c>
      <c r="S64" s="47">
        <v>990</v>
      </c>
    </row>
    <row r="65" spans="1:19">
      <c r="A65" s="23" t="s">
        <v>629</v>
      </c>
      <c r="B65" s="23" t="s">
        <v>630</v>
      </c>
      <c r="C65" s="23" t="s">
        <v>631</v>
      </c>
      <c r="D65" s="47" t="s">
        <v>215</v>
      </c>
      <c r="E65" s="47">
        <f>VLOOKUP(M65,Revistas!$B$2:$H$64092,2,FALSE)</f>
        <v>4.5960000000000001</v>
      </c>
      <c r="F65" s="47" t="str">
        <f>VLOOKUP(M65,Revistas!$B$2:$H$64092,3,FALSE)</f>
        <v>Q1</v>
      </c>
      <c r="G65" s="47" t="str">
        <f>VLOOKUP(M65,Revistas!$B$2:$H$64092,4,FALSE)</f>
        <v>CARDIAC &amp; CARDIOVASCULAR SYSTEMS - SCIE</v>
      </c>
      <c r="H65" s="47" t="str">
        <f>VLOOKUP(M65,Revistas!$B$2:$H$64092,5,FALSE)</f>
        <v>22/124</v>
      </c>
      <c r="I65" s="47" t="str">
        <f>VLOOKUP(M65,Revistas!$B$2:$H$64092,6,FALSE)</f>
        <v>NO</v>
      </c>
      <c r="J65" s="47" t="s">
        <v>632</v>
      </c>
      <c r="K65" s="47" t="s">
        <v>633</v>
      </c>
      <c r="L65" s="47">
        <v>0</v>
      </c>
      <c r="M65" s="47" t="s">
        <v>634</v>
      </c>
      <c r="N65" s="47" t="s">
        <v>127</v>
      </c>
      <c r="O65" s="47">
        <v>2016</v>
      </c>
      <c r="P65" s="47">
        <v>69</v>
      </c>
      <c r="Q65" s="47">
        <v>8</v>
      </c>
      <c r="R65" s="47">
        <v>801</v>
      </c>
      <c r="S65" s="47">
        <v>802</v>
      </c>
    </row>
    <row r="66" spans="1:19">
      <c r="A66" s="23" t="s">
        <v>7522</v>
      </c>
      <c r="B66" s="23" t="s">
        <v>7523</v>
      </c>
      <c r="C66" s="23" t="s">
        <v>4945</v>
      </c>
      <c r="D66" s="47" t="s">
        <v>103</v>
      </c>
      <c r="E66" s="47">
        <f>VLOOKUP(M66,Revistas!$B$2:$H$64092,2,FALSE)</f>
        <v>5.4649999999999999</v>
      </c>
      <c r="F66" s="47" t="str">
        <f>VLOOKUP(M66,Revistas!$B$2:$H$64092,3,FALSE)</f>
        <v>Q1</v>
      </c>
      <c r="G66" s="47" t="str">
        <f>VLOOKUP(M66,Revistas!$B$2:$H$64092,4,FALSE)</f>
        <v>CARDIAC &amp; CARDIOVASCULAR SYSTEMS - SCIE</v>
      </c>
      <c r="H66" s="47" t="str">
        <f>VLOOKUP(M66,Revistas!$B$2:$H$64092,5,FALSE)</f>
        <v>16/124</v>
      </c>
      <c r="I66" s="47" t="str">
        <f>VLOOKUP(M66,Revistas!$B$2:$H$64092,6,FALSE)</f>
        <v>NO</v>
      </c>
      <c r="J66" s="47" t="s">
        <v>7524</v>
      </c>
      <c r="K66" s="47"/>
      <c r="L66" s="47">
        <v>0</v>
      </c>
      <c r="M66" s="47" t="s">
        <v>4946</v>
      </c>
      <c r="N66" s="48">
        <v>37073</v>
      </c>
      <c r="O66" s="47">
        <v>2016</v>
      </c>
      <c r="P66" s="47">
        <v>111</v>
      </c>
      <c r="Q66" s="47"/>
      <c r="R66" s="47" t="s">
        <v>7525</v>
      </c>
      <c r="S66" s="47" t="s">
        <v>7525</v>
      </c>
    </row>
    <row r="67" spans="1:19">
      <c r="A67" s="23" t="s">
        <v>524</v>
      </c>
      <c r="B67" s="23" t="s">
        <v>525</v>
      </c>
      <c r="C67" s="23" t="s">
        <v>526</v>
      </c>
      <c r="D67" s="47" t="s">
        <v>103</v>
      </c>
      <c r="E67" s="47">
        <f>VLOOKUP(M67,Revistas!$B$2:$H$64092,2,FALSE)</f>
        <v>17.202000000000002</v>
      </c>
      <c r="F67" s="47" t="str">
        <f>VLOOKUP(M67,Revistas!$B$2:$H$64092,3,FALSE)</f>
        <v>Q1</v>
      </c>
      <c r="G67" s="47" t="str">
        <f>VLOOKUP(M67,Revistas!$B$2:$H$64092,4,FALSE)</f>
        <v>CARDIAC &amp; CARDIOVASCULAR SYSTEMS - SCIE;</v>
      </c>
      <c r="H67" s="47" t="str">
        <f>VLOOKUP(M67,Revistas!$B$2:$H$64092,5,FALSE)</f>
        <v>2/124</v>
      </c>
      <c r="I67" s="47" t="str">
        <f>VLOOKUP(M67,Revistas!$B$2:$H$64092,6,FALSE)</f>
        <v>SI</v>
      </c>
      <c r="J67" s="47" t="s">
        <v>527</v>
      </c>
      <c r="K67" s="47"/>
      <c r="L67" s="47">
        <v>0</v>
      </c>
      <c r="M67" s="47" t="s">
        <v>528</v>
      </c>
      <c r="N67" s="47" t="s">
        <v>529</v>
      </c>
      <c r="O67" s="47">
        <v>2016</v>
      </c>
      <c r="P67" s="47">
        <v>134</v>
      </c>
      <c r="Q67" s="47">
        <v>25</v>
      </c>
      <c r="R67" s="47" t="s">
        <v>530</v>
      </c>
      <c r="S67" s="47" t="s">
        <v>530</v>
      </c>
    </row>
    <row r="68" spans="1:19">
      <c r="A68" s="23" t="s">
        <v>7472</v>
      </c>
      <c r="B68" s="23" t="s">
        <v>7473</v>
      </c>
      <c r="C68" s="23" t="s">
        <v>593</v>
      </c>
      <c r="D68" s="47" t="s">
        <v>103</v>
      </c>
      <c r="E68" s="47">
        <f>VLOOKUP(M68,Revistas!$B$2:$H$64092,2,FALSE)</f>
        <v>15.064</v>
      </c>
      <c r="F68" s="47" t="str">
        <f>VLOOKUP(M68,Revistas!$B$2:$H$64092,3,FALSE)</f>
        <v>Q1</v>
      </c>
      <c r="G68" s="47" t="str">
        <f>VLOOKUP(M68,Revistas!$B$2:$H$64092,4,FALSE)</f>
        <v>CARDIAC &amp; CARDIOVASCULAR SYSTEMS - SCIE</v>
      </c>
      <c r="H68" s="47" t="str">
        <f>VLOOKUP(M68,Revistas!$B$2:$H$64092,5,FALSE)</f>
        <v>3/124</v>
      </c>
      <c r="I68" s="47" t="str">
        <f>VLOOKUP(M68,Revistas!$B$2:$H$64092,6,FALSE)</f>
        <v>SI</v>
      </c>
      <c r="J68" s="47" t="s">
        <v>7474</v>
      </c>
      <c r="K68" s="47"/>
      <c r="L68" s="47">
        <v>0</v>
      </c>
      <c r="M68" s="47" t="s">
        <v>595</v>
      </c>
      <c r="N68" s="47" t="s">
        <v>119</v>
      </c>
      <c r="O68" s="47">
        <v>2016</v>
      </c>
      <c r="P68" s="47">
        <v>37</v>
      </c>
      <c r="Q68" s="47"/>
      <c r="R68" s="47">
        <v>1422</v>
      </c>
      <c r="S68" s="47">
        <v>1423</v>
      </c>
    </row>
    <row r="69" spans="1:19">
      <c r="A69" s="23" t="s">
        <v>605</v>
      </c>
      <c r="B69" s="23" t="s">
        <v>606</v>
      </c>
      <c r="C69" s="23" t="s">
        <v>593</v>
      </c>
      <c r="D69" s="47" t="s">
        <v>103</v>
      </c>
      <c r="E69" s="47">
        <f>VLOOKUP(M69,Revistas!$B$2:$H$64092,2,FALSE)</f>
        <v>15.064</v>
      </c>
      <c r="F69" s="47" t="str">
        <f>VLOOKUP(M69,Revistas!$B$2:$H$64092,3,FALSE)</f>
        <v>Q1</v>
      </c>
      <c r="G69" s="47" t="str">
        <f>VLOOKUP(M69,Revistas!$B$2:$H$64092,4,FALSE)</f>
        <v>CARDIAC &amp; CARDIOVASCULAR SYSTEMS - SCIE</v>
      </c>
      <c r="H69" s="47" t="str">
        <f>VLOOKUP(M69,Revistas!$B$2:$H$64092,5,FALSE)</f>
        <v>3/124</v>
      </c>
      <c r="I69" s="47" t="str">
        <f>VLOOKUP(M69,Revistas!$B$2:$H$64092,6,FALSE)</f>
        <v>SI</v>
      </c>
      <c r="J69" s="47" t="s">
        <v>607</v>
      </c>
      <c r="K69" s="47"/>
      <c r="L69" s="47">
        <v>0</v>
      </c>
      <c r="M69" s="47" t="s">
        <v>595</v>
      </c>
      <c r="N69" s="47" t="s">
        <v>119</v>
      </c>
      <c r="O69" s="47">
        <v>2016</v>
      </c>
      <c r="P69" s="47">
        <v>37</v>
      </c>
      <c r="Q69" s="47">
        <v>1</v>
      </c>
      <c r="R69" s="47">
        <v>972</v>
      </c>
      <c r="S69" s="47">
        <v>972</v>
      </c>
    </row>
    <row r="70" spans="1:19">
      <c r="A70" s="23" t="s">
        <v>614</v>
      </c>
      <c r="B70" s="23" t="s">
        <v>615</v>
      </c>
      <c r="C70" s="23" t="s">
        <v>593</v>
      </c>
      <c r="D70" s="47" t="s">
        <v>103</v>
      </c>
      <c r="E70" s="47">
        <f>VLOOKUP(M70,Revistas!$B$2:$H$64092,2,FALSE)</f>
        <v>15.064</v>
      </c>
      <c r="F70" s="47" t="str">
        <f>VLOOKUP(M70,Revistas!$B$2:$H$64092,3,FALSE)</f>
        <v>Q1</v>
      </c>
      <c r="G70" s="47" t="str">
        <f>VLOOKUP(M70,Revistas!$B$2:$H$64092,4,FALSE)</f>
        <v>CARDIAC &amp; CARDIOVASCULAR SYSTEMS - SCIE</v>
      </c>
      <c r="H70" s="47" t="str">
        <f>VLOOKUP(M70,Revistas!$B$2:$H$64092,5,FALSE)</f>
        <v>3/124</v>
      </c>
      <c r="I70" s="47" t="str">
        <f>VLOOKUP(M70,Revistas!$B$2:$H$64092,6,FALSE)</f>
        <v>SI</v>
      </c>
      <c r="J70" s="47" t="s">
        <v>616</v>
      </c>
      <c r="K70" s="47"/>
      <c r="L70" s="47">
        <v>0</v>
      </c>
      <c r="M70" s="47" t="s">
        <v>595</v>
      </c>
      <c r="N70" s="47" t="s">
        <v>119</v>
      </c>
      <c r="O70" s="47">
        <v>2016</v>
      </c>
      <c r="P70" s="47">
        <v>37</v>
      </c>
      <c r="Q70" s="47">
        <v>1</v>
      </c>
      <c r="R70" s="47">
        <v>1155</v>
      </c>
      <c r="S70" s="47">
        <v>1155</v>
      </c>
    </row>
    <row r="71" spans="1:19">
      <c r="A71" s="23" t="s">
        <v>7454</v>
      </c>
      <c r="B71" s="23" t="s">
        <v>7455</v>
      </c>
      <c r="C71" s="23" t="s">
        <v>593</v>
      </c>
      <c r="D71" s="47" t="s">
        <v>103</v>
      </c>
      <c r="E71" s="47">
        <f>VLOOKUP(M71,Revistas!$B$2:$H$64092,2,FALSE)</f>
        <v>15.064</v>
      </c>
      <c r="F71" s="47" t="str">
        <f>VLOOKUP(M71,Revistas!$B$2:$H$64092,3,FALSE)</f>
        <v>Q1</v>
      </c>
      <c r="G71" s="47" t="str">
        <f>VLOOKUP(M71,Revistas!$B$2:$H$64092,4,FALSE)</f>
        <v>CARDIAC &amp; CARDIOVASCULAR SYSTEMS - SCIE</v>
      </c>
      <c r="H71" s="47" t="str">
        <f>VLOOKUP(M71,Revistas!$B$2:$H$64092,5,FALSE)</f>
        <v>3/124</v>
      </c>
      <c r="I71" s="47" t="str">
        <f>VLOOKUP(M71,Revistas!$B$2:$H$64092,6,FALSE)</f>
        <v>SI</v>
      </c>
      <c r="J71" s="47" t="s">
        <v>7456</v>
      </c>
      <c r="K71" s="47"/>
      <c r="L71" s="47">
        <v>0</v>
      </c>
      <c r="M71" s="47" t="s">
        <v>595</v>
      </c>
      <c r="N71" s="47" t="s">
        <v>119</v>
      </c>
      <c r="O71" s="47">
        <v>2016</v>
      </c>
      <c r="P71" s="47">
        <v>37</v>
      </c>
      <c r="Q71" s="47"/>
      <c r="R71" s="47">
        <v>445</v>
      </c>
      <c r="S71" s="47">
        <v>445</v>
      </c>
    </row>
    <row r="72" spans="1:19">
      <c r="A72" s="23" t="s">
        <v>591</v>
      </c>
      <c r="B72" s="23" t="s">
        <v>592</v>
      </c>
      <c r="C72" s="23" t="s">
        <v>593</v>
      </c>
      <c r="D72" s="47" t="s">
        <v>103</v>
      </c>
      <c r="E72" s="47">
        <f>VLOOKUP(M72,Revistas!$B$2:$H$64092,2,FALSE)</f>
        <v>15.064</v>
      </c>
      <c r="F72" s="47" t="str">
        <f>VLOOKUP(M72,Revistas!$B$2:$H$64092,3,FALSE)</f>
        <v>Q1</v>
      </c>
      <c r="G72" s="47" t="str">
        <f>VLOOKUP(M72,Revistas!$B$2:$H$64092,4,FALSE)</f>
        <v>CARDIAC &amp; CARDIOVASCULAR SYSTEMS - SCIE</v>
      </c>
      <c r="H72" s="47" t="str">
        <f>VLOOKUP(M72,Revistas!$B$2:$H$64092,5,FALSE)</f>
        <v>3/124</v>
      </c>
      <c r="I72" s="47" t="str">
        <f>VLOOKUP(M72,Revistas!$B$2:$H$64092,6,FALSE)</f>
        <v>SI</v>
      </c>
      <c r="J72" s="47" t="s">
        <v>594</v>
      </c>
      <c r="K72" s="47"/>
      <c r="L72" s="47">
        <v>0</v>
      </c>
      <c r="M72" s="47" t="s">
        <v>595</v>
      </c>
      <c r="N72" s="47" t="s">
        <v>119</v>
      </c>
      <c r="O72" s="47">
        <v>2016</v>
      </c>
      <c r="P72" s="47">
        <v>37</v>
      </c>
      <c r="Q72" s="47">
        <v>1</v>
      </c>
      <c r="R72" s="47">
        <v>224</v>
      </c>
      <c r="S72" s="47">
        <v>224</v>
      </c>
    </row>
    <row r="73" spans="1:19">
      <c r="A73" s="23" t="s">
        <v>7469</v>
      </c>
      <c r="B73" s="23" t="s">
        <v>7470</v>
      </c>
      <c r="C73" s="23" t="s">
        <v>593</v>
      </c>
      <c r="D73" s="47" t="s">
        <v>103</v>
      </c>
      <c r="E73" s="47">
        <f>VLOOKUP(M73,Revistas!$B$2:$H$64092,2,FALSE)</f>
        <v>15.064</v>
      </c>
      <c r="F73" s="47" t="str">
        <f>VLOOKUP(M73,Revistas!$B$2:$H$64092,3,FALSE)</f>
        <v>Q1</v>
      </c>
      <c r="G73" s="47" t="str">
        <f>VLOOKUP(M73,Revistas!$B$2:$H$64092,4,FALSE)</f>
        <v>CARDIAC &amp; CARDIOVASCULAR SYSTEMS - SCIE</v>
      </c>
      <c r="H73" s="47" t="str">
        <f>VLOOKUP(M73,Revistas!$B$2:$H$64092,5,FALSE)</f>
        <v>3/124</v>
      </c>
      <c r="I73" s="47" t="str">
        <f>VLOOKUP(M73,Revistas!$B$2:$H$64092,6,FALSE)</f>
        <v>SI</v>
      </c>
      <c r="J73" s="47" t="s">
        <v>7471</v>
      </c>
      <c r="K73" s="47"/>
      <c r="L73" s="47">
        <v>0</v>
      </c>
      <c r="M73" s="47" t="s">
        <v>595</v>
      </c>
      <c r="N73" s="47" t="s">
        <v>119</v>
      </c>
      <c r="O73" s="47">
        <v>2016</v>
      </c>
      <c r="P73" s="47">
        <v>37</v>
      </c>
      <c r="Q73" s="47"/>
      <c r="R73" s="47">
        <v>1346</v>
      </c>
      <c r="S73" s="47">
        <v>1346</v>
      </c>
    </row>
    <row r="74" spans="1:19">
      <c r="A74" s="23" t="s">
        <v>617</v>
      </c>
      <c r="B74" s="23" t="s">
        <v>618</v>
      </c>
      <c r="C74" s="23" t="s">
        <v>593</v>
      </c>
      <c r="D74" s="47" t="s">
        <v>103</v>
      </c>
      <c r="E74" s="47">
        <f>VLOOKUP(M74,Revistas!$B$2:$H$64092,2,FALSE)</f>
        <v>15.064</v>
      </c>
      <c r="F74" s="47" t="str">
        <f>VLOOKUP(M74,Revistas!$B$2:$H$64092,3,FALSE)</f>
        <v>Q1</v>
      </c>
      <c r="G74" s="47" t="str">
        <f>VLOOKUP(M74,Revistas!$B$2:$H$64092,4,FALSE)</f>
        <v>CARDIAC &amp; CARDIOVASCULAR SYSTEMS - SCIE</v>
      </c>
      <c r="H74" s="47" t="str">
        <f>VLOOKUP(M74,Revistas!$B$2:$H$64092,5,FALSE)</f>
        <v>3/124</v>
      </c>
      <c r="I74" s="47" t="str">
        <f>VLOOKUP(M74,Revistas!$B$2:$H$64092,6,FALSE)</f>
        <v>SI</v>
      </c>
      <c r="J74" s="47" t="s">
        <v>619</v>
      </c>
      <c r="K74" s="47"/>
      <c r="L74" s="47">
        <v>1</v>
      </c>
      <c r="M74" s="47" t="s">
        <v>595</v>
      </c>
      <c r="N74" s="47" t="s">
        <v>119</v>
      </c>
      <c r="O74" s="47">
        <v>2016</v>
      </c>
      <c r="P74" s="47">
        <v>37</v>
      </c>
      <c r="Q74" s="47">
        <v>1</v>
      </c>
      <c r="R74" s="47">
        <v>1224</v>
      </c>
      <c r="S74" s="47">
        <v>1224</v>
      </c>
    </row>
    <row r="75" spans="1:19">
      <c r="A75" s="23" t="s">
        <v>7463</v>
      </c>
      <c r="B75" s="23" t="s">
        <v>7464</v>
      </c>
      <c r="C75" s="23" t="s">
        <v>593</v>
      </c>
      <c r="D75" s="47" t="s">
        <v>103</v>
      </c>
      <c r="E75" s="47">
        <f>VLOOKUP(M75,Revistas!$B$2:$H$64092,2,FALSE)</f>
        <v>15.064</v>
      </c>
      <c r="F75" s="47" t="str">
        <f>VLOOKUP(M75,Revistas!$B$2:$H$64092,3,FALSE)</f>
        <v>Q1</v>
      </c>
      <c r="G75" s="47" t="str">
        <f>VLOOKUP(M75,Revistas!$B$2:$H$64092,4,FALSE)</f>
        <v>CARDIAC &amp; CARDIOVASCULAR SYSTEMS - SCIE</v>
      </c>
      <c r="H75" s="47" t="str">
        <f>VLOOKUP(M75,Revistas!$B$2:$H$64092,5,FALSE)</f>
        <v>3/124</v>
      </c>
      <c r="I75" s="47" t="str">
        <f>VLOOKUP(M75,Revistas!$B$2:$H$64092,6,FALSE)</f>
        <v>SI</v>
      </c>
      <c r="J75" s="47" t="s">
        <v>7465</v>
      </c>
      <c r="K75" s="47"/>
      <c r="L75" s="47">
        <v>0</v>
      </c>
      <c r="M75" s="47" t="s">
        <v>595</v>
      </c>
      <c r="N75" s="47" t="s">
        <v>119</v>
      </c>
      <c r="O75" s="47">
        <v>2016</v>
      </c>
      <c r="P75" s="47">
        <v>37</v>
      </c>
      <c r="Q75" s="47"/>
      <c r="R75" s="47">
        <v>1019</v>
      </c>
      <c r="S75" s="47">
        <v>1019</v>
      </c>
    </row>
    <row r="76" spans="1:19">
      <c r="A76" s="23" t="s">
        <v>7448</v>
      </c>
      <c r="B76" s="23" t="s">
        <v>7449</v>
      </c>
      <c r="C76" s="23" t="s">
        <v>593</v>
      </c>
      <c r="D76" s="47" t="s">
        <v>103</v>
      </c>
      <c r="E76" s="47">
        <f>VLOOKUP(M76,Revistas!$B$2:$H$64092,2,FALSE)</f>
        <v>15.064</v>
      </c>
      <c r="F76" s="47" t="str">
        <f>VLOOKUP(M76,Revistas!$B$2:$H$64092,3,FALSE)</f>
        <v>Q1</v>
      </c>
      <c r="G76" s="47" t="str">
        <f>VLOOKUP(M76,Revistas!$B$2:$H$64092,4,FALSE)</f>
        <v>CARDIAC &amp; CARDIOVASCULAR SYSTEMS - SCIE</v>
      </c>
      <c r="H76" s="47" t="str">
        <f>VLOOKUP(M76,Revistas!$B$2:$H$64092,5,FALSE)</f>
        <v>3/124</v>
      </c>
      <c r="I76" s="47" t="str">
        <f>VLOOKUP(M76,Revistas!$B$2:$H$64092,6,FALSE)</f>
        <v>SI</v>
      </c>
      <c r="J76" s="47" t="s">
        <v>7450</v>
      </c>
      <c r="K76" s="47"/>
      <c r="L76" s="47">
        <v>0</v>
      </c>
      <c r="M76" s="47" t="s">
        <v>595</v>
      </c>
      <c r="N76" s="47" t="s">
        <v>119</v>
      </c>
      <c r="O76" s="47">
        <v>2016</v>
      </c>
      <c r="P76" s="47">
        <v>37</v>
      </c>
      <c r="Q76" s="47"/>
      <c r="R76" s="47">
        <v>99</v>
      </c>
      <c r="S76" s="47">
        <v>100</v>
      </c>
    </row>
    <row r="77" spans="1:19">
      <c r="A77" s="23" t="s">
        <v>7451</v>
      </c>
      <c r="B77" s="23" t="s">
        <v>7452</v>
      </c>
      <c r="C77" s="23" t="s">
        <v>593</v>
      </c>
      <c r="D77" s="47" t="s">
        <v>103</v>
      </c>
      <c r="E77" s="47">
        <f>VLOOKUP(M77,Revistas!$B$2:$H$64092,2,FALSE)</f>
        <v>15.064</v>
      </c>
      <c r="F77" s="47" t="str">
        <f>VLOOKUP(M77,Revistas!$B$2:$H$64092,3,FALSE)</f>
        <v>Q1</v>
      </c>
      <c r="G77" s="47" t="str">
        <f>VLOOKUP(M77,Revistas!$B$2:$H$64092,4,FALSE)</f>
        <v>CARDIAC &amp; CARDIOVASCULAR SYSTEMS - SCIE</v>
      </c>
      <c r="H77" s="47" t="str">
        <f>VLOOKUP(M77,Revistas!$B$2:$H$64092,5,FALSE)</f>
        <v>3/124</v>
      </c>
      <c r="I77" s="47" t="str">
        <f>VLOOKUP(M77,Revistas!$B$2:$H$64092,6,FALSE)</f>
        <v>SI</v>
      </c>
      <c r="J77" s="47" t="s">
        <v>7453</v>
      </c>
      <c r="K77" s="47"/>
      <c r="L77" s="47">
        <v>0</v>
      </c>
      <c r="M77" s="47" t="s">
        <v>595</v>
      </c>
      <c r="N77" s="47" t="s">
        <v>119</v>
      </c>
      <c r="O77" s="47">
        <v>2016</v>
      </c>
      <c r="P77" s="47">
        <v>37</v>
      </c>
      <c r="Q77" s="47"/>
      <c r="R77" s="47">
        <v>100</v>
      </c>
      <c r="S77" s="47">
        <v>101</v>
      </c>
    </row>
    <row r="78" spans="1:19">
      <c r="A78" s="23" t="s">
        <v>596</v>
      </c>
      <c r="B78" s="23" t="s">
        <v>597</v>
      </c>
      <c r="C78" s="23" t="s">
        <v>593</v>
      </c>
      <c r="D78" s="47" t="s">
        <v>103</v>
      </c>
      <c r="E78" s="47">
        <f>VLOOKUP(M78,Revistas!$B$2:$H$64092,2,FALSE)</f>
        <v>15.064</v>
      </c>
      <c r="F78" s="47" t="str">
        <f>VLOOKUP(M78,Revistas!$B$2:$H$64092,3,FALSE)</f>
        <v>Q1</v>
      </c>
      <c r="G78" s="47" t="str">
        <f>VLOOKUP(M78,Revistas!$B$2:$H$64092,4,FALSE)</f>
        <v>CARDIAC &amp; CARDIOVASCULAR SYSTEMS - SCIE</v>
      </c>
      <c r="H78" s="47" t="str">
        <f>VLOOKUP(M78,Revistas!$B$2:$H$64092,5,FALSE)</f>
        <v>3/124</v>
      </c>
      <c r="I78" s="47" t="str">
        <f>VLOOKUP(M78,Revistas!$B$2:$H$64092,6,FALSE)</f>
        <v>SI</v>
      </c>
      <c r="J78" s="47" t="s">
        <v>598</v>
      </c>
      <c r="K78" s="47"/>
      <c r="L78" s="47">
        <v>0</v>
      </c>
      <c r="M78" s="47" t="s">
        <v>595</v>
      </c>
      <c r="N78" s="47" t="s">
        <v>119</v>
      </c>
      <c r="O78" s="47">
        <v>2016</v>
      </c>
      <c r="P78" s="47">
        <v>37</v>
      </c>
      <c r="Q78" s="47">
        <v>1</v>
      </c>
      <c r="R78" s="47">
        <v>507</v>
      </c>
      <c r="S78" s="47">
        <v>507</v>
      </c>
    </row>
    <row r="79" spans="1:19">
      <c r="A79" s="23" t="s">
        <v>602</v>
      </c>
      <c r="B79" s="23" t="s">
        <v>603</v>
      </c>
      <c r="C79" s="23" t="s">
        <v>593</v>
      </c>
      <c r="D79" s="47" t="s">
        <v>103</v>
      </c>
      <c r="E79" s="47">
        <f>VLOOKUP(M79,Revistas!$B$2:$H$64092,2,FALSE)</f>
        <v>15.064</v>
      </c>
      <c r="F79" s="47" t="str">
        <f>VLOOKUP(M79,Revistas!$B$2:$H$64092,3,FALSE)</f>
        <v>Q1</v>
      </c>
      <c r="G79" s="47" t="str">
        <f>VLOOKUP(M79,Revistas!$B$2:$H$64092,4,FALSE)</f>
        <v>CARDIAC &amp; CARDIOVASCULAR SYSTEMS - SCIE</v>
      </c>
      <c r="H79" s="47" t="str">
        <f>VLOOKUP(M79,Revistas!$B$2:$H$64092,5,FALSE)</f>
        <v>3/124</v>
      </c>
      <c r="I79" s="47" t="str">
        <f>VLOOKUP(M79,Revistas!$B$2:$H$64092,6,FALSE)</f>
        <v>SI</v>
      </c>
      <c r="J79" s="47" t="s">
        <v>604</v>
      </c>
      <c r="K79" s="47"/>
      <c r="L79" s="47">
        <v>0</v>
      </c>
      <c r="M79" s="47" t="s">
        <v>595</v>
      </c>
      <c r="N79" s="47" t="s">
        <v>119</v>
      </c>
      <c r="O79" s="47">
        <v>2016</v>
      </c>
      <c r="P79" s="47">
        <v>37</v>
      </c>
      <c r="Q79" s="47">
        <v>1</v>
      </c>
      <c r="R79" s="47">
        <v>636</v>
      </c>
      <c r="S79" s="47">
        <v>637</v>
      </c>
    </row>
    <row r="80" spans="1:19">
      <c r="A80" s="23" t="s">
        <v>620</v>
      </c>
      <c r="B80" s="23" t="s">
        <v>621</v>
      </c>
      <c r="C80" s="23" t="s">
        <v>593</v>
      </c>
      <c r="D80" s="47" t="s">
        <v>103</v>
      </c>
      <c r="E80" s="47">
        <f>VLOOKUP(M80,Revistas!$B$2:$H$64092,2,FALSE)</f>
        <v>15.064</v>
      </c>
      <c r="F80" s="47" t="str">
        <f>VLOOKUP(M80,Revistas!$B$2:$H$64092,3,FALSE)</f>
        <v>Q1</v>
      </c>
      <c r="G80" s="47" t="str">
        <f>VLOOKUP(M80,Revistas!$B$2:$H$64092,4,FALSE)</f>
        <v>CARDIAC &amp; CARDIOVASCULAR SYSTEMS - SCIE</v>
      </c>
      <c r="H80" s="47" t="str">
        <f>VLOOKUP(M80,Revistas!$B$2:$H$64092,5,FALSE)</f>
        <v>3/124</v>
      </c>
      <c r="I80" s="47" t="str">
        <f>VLOOKUP(M80,Revistas!$B$2:$H$64092,6,FALSE)</f>
        <v>SI</v>
      </c>
      <c r="J80" s="47" t="s">
        <v>622</v>
      </c>
      <c r="K80" s="47"/>
      <c r="L80" s="47">
        <v>0</v>
      </c>
      <c r="M80" s="47" t="s">
        <v>595</v>
      </c>
      <c r="N80" s="47" t="s">
        <v>119</v>
      </c>
      <c r="O80" s="47">
        <v>2016</v>
      </c>
      <c r="P80" s="47">
        <v>37</v>
      </c>
      <c r="Q80" s="47">
        <v>1</v>
      </c>
      <c r="R80" s="47">
        <v>1259</v>
      </c>
      <c r="S80" s="47">
        <v>1259</v>
      </c>
    </row>
    <row r="81" spans="1:19">
      <c r="A81" s="23" t="s">
        <v>599</v>
      </c>
      <c r="B81" s="23" t="s">
        <v>600</v>
      </c>
      <c r="C81" s="23" t="s">
        <v>593</v>
      </c>
      <c r="D81" s="47" t="s">
        <v>103</v>
      </c>
      <c r="E81" s="47">
        <f>VLOOKUP(M81,Revistas!$B$2:$H$64092,2,FALSE)</f>
        <v>15.064</v>
      </c>
      <c r="F81" s="47" t="str">
        <f>VLOOKUP(M81,Revistas!$B$2:$H$64092,3,FALSE)</f>
        <v>Q1</v>
      </c>
      <c r="G81" s="47" t="str">
        <f>VLOOKUP(M81,Revistas!$B$2:$H$64092,4,FALSE)</f>
        <v>CARDIAC &amp; CARDIOVASCULAR SYSTEMS - SCIE</v>
      </c>
      <c r="H81" s="47" t="str">
        <f>VLOOKUP(M81,Revistas!$B$2:$H$64092,5,FALSE)</f>
        <v>3/124</v>
      </c>
      <c r="I81" s="47" t="str">
        <f>VLOOKUP(M81,Revistas!$B$2:$H$64092,6,FALSE)</f>
        <v>SI</v>
      </c>
      <c r="J81" s="47" t="s">
        <v>601</v>
      </c>
      <c r="K81" s="47"/>
      <c r="L81" s="47">
        <v>0</v>
      </c>
      <c r="M81" s="47" t="s">
        <v>595</v>
      </c>
      <c r="N81" s="47" t="s">
        <v>119</v>
      </c>
      <c r="O81" s="47">
        <v>2016</v>
      </c>
      <c r="P81" s="47">
        <v>37</v>
      </c>
      <c r="Q81" s="47">
        <v>1</v>
      </c>
      <c r="R81" s="47">
        <v>616</v>
      </c>
      <c r="S81" s="47">
        <v>616</v>
      </c>
    </row>
    <row r="82" spans="1:19">
      <c r="A82" s="23" t="s">
        <v>611</v>
      </c>
      <c r="B82" s="23" t="s">
        <v>612</v>
      </c>
      <c r="C82" s="23" t="s">
        <v>593</v>
      </c>
      <c r="D82" s="47" t="s">
        <v>103</v>
      </c>
      <c r="E82" s="47">
        <f>VLOOKUP(M82,Revistas!$B$2:$H$64092,2,FALSE)</f>
        <v>15.064</v>
      </c>
      <c r="F82" s="47" t="str">
        <f>VLOOKUP(M82,Revistas!$B$2:$H$64092,3,FALSE)</f>
        <v>Q1</v>
      </c>
      <c r="G82" s="47" t="str">
        <f>VLOOKUP(M82,Revistas!$B$2:$H$64092,4,FALSE)</f>
        <v>CARDIAC &amp; CARDIOVASCULAR SYSTEMS - SCIE</v>
      </c>
      <c r="H82" s="47" t="str">
        <f>VLOOKUP(M82,Revistas!$B$2:$H$64092,5,FALSE)</f>
        <v>3/124</v>
      </c>
      <c r="I82" s="47" t="str">
        <f>VLOOKUP(M82,Revistas!$B$2:$H$64092,6,FALSE)</f>
        <v>SI</v>
      </c>
      <c r="J82" s="47" t="s">
        <v>613</v>
      </c>
      <c r="K82" s="47"/>
      <c r="L82" s="47">
        <v>0</v>
      </c>
      <c r="M82" s="47" t="s">
        <v>595</v>
      </c>
      <c r="N82" s="47" t="s">
        <v>119</v>
      </c>
      <c r="O82" s="47">
        <v>2016</v>
      </c>
      <c r="P82" s="47">
        <v>37</v>
      </c>
      <c r="Q82" s="47">
        <v>1</v>
      </c>
      <c r="R82" s="47">
        <v>1122</v>
      </c>
      <c r="S82" s="47">
        <v>1122</v>
      </c>
    </row>
    <row r="83" spans="1:19">
      <c r="A83" s="23" t="s">
        <v>7460</v>
      </c>
      <c r="B83" s="23" t="s">
        <v>7461</v>
      </c>
      <c r="C83" s="23" t="s">
        <v>593</v>
      </c>
      <c r="D83" s="47" t="s">
        <v>103</v>
      </c>
      <c r="E83" s="47">
        <f>VLOOKUP(M83,Revistas!$B$2:$H$64092,2,FALSE)</f>
        <v>15.064</v>
      </c>
      <c r="F83" s="47" t="str">
        <f>VLOOKUP(M83,Revistas!$B$2:$H$64092,3,FALSE)</f>
        <v>Q1</v>
      </c>
      <c r="G83" s="47" t="str">
        <f>VLOOKUP(M83,Revistas!$B$2:$H$64092,4,FALSE)</f>
        <v>CARDIAC &amp; CARDIOVASCULAR SYSTEMS - SCIE</v>
      </c>
      <c r="H83" s="47" t="str">
        <f>VLOOKUP(M83,Revistas!$B$2:$H$64092,5,FALSE)</f>
        <v>3/124</v>
      </c>
      <c r="I83" s="47" t="str">
        <f>VLOOKUP(M83,Revistas!$B$2:$H$64092,6,FALSE)</f>
        <v>SI</v>
      </c>
      <c r="J83" s="47" t="s">
        <v>7462</v>
      </c>
      <c r="K83" s="47"/>
      <c r="L83" s="47">
        <v>0</v>
      </c>
      <c r="M83" s="47" t="s">
        <v>595</v>
      </c>
      <c r="N83" s="47" t="s">
        <v>119</v>
      </c>
      <c r="O83" s="47">
        <v>2016</v>
      </c>
      <c r="P83" s="47">
        <v>37</v>
      </c>
      <c r="Q83" s="47"/>
      <c r="R83" s="47">
        <v>939</v>
      </c>
      <c r="S83" s="47">
        <v>939</v>
      </c>
    </row>
    <row r="84" spans="1:19">
      <c r="A84" s="23" t="s">
        <v>608</v>
      </c>
      <c r="B84" s="23" t="s">
        <v>609</v>
      </c>
      <c r="C84" s="23" t="s">
        <v>593</v>
      </c>
      <c r="D84" s="47" t="s">
        <v>103</v>
      </c>
      <c r="E84" s="47">
        <f>VLOOKUP(M84,Revistas!$B$2:$H$64092,2,FALSE)</f>
        <v>15.064</v>
      </c>
      <c r="F84" s="47" t="str">
        <f>VLOOKUP(M84,Revistas!$B$2:$H$64092,3,FALSE)</f>
        <v>Q1</v>
      </c>
      <c r="G84" s="47" t="str">
        <f>VLOOKUP(M84,Revistas!$B$2:$H$64092,4,FALSE)</f>
        <v>CARDIAC &amp; CARDIOVASCULAR SYSTEMS - SCIE</v>
      </c>
      <c r="H84" s="47" t="str">
        <f>VLOOKUP(M84,Revistas!$B$2:$H$64092,5,FALSE)</f>
        <v>3/124</v>
      </c>
      <c r="I84" s="47" t="str">
        <f>VLOOKUP(M84,Revistas!$B$2:$H$64092,6,FALSE)</f>
        <v>SI</v>
      </c>
      <c r="J84" s="47" t="s">
        <v>610</v>
      </c>
      <c r="K84" s="47"/>
      <c r="L84" s="47">
        <v>0</v>
      </c>
      <c r="M84" s="47" t="s">
        <v>595</v>
      </c>
      <c r="N84" s="47" t="s">
        <v>119</v>
      </c>
      <c r="O84" s="47">
        <v>2016</v>
      </c>
      <c r="P84" s="47">
        <v>37</v>
      </c>
      <c r="Q84" s="47">
        <v>1</v>
      </c>
      <c r="R84" s="47">
        <v>1121</v>
      </c>
      <c r="S84" s="47">
        <v>1121</v>
      </c>
    </row>
    <row r="85" spans="1:19">
      <c r="A85" s="23" t="s">
        <v>701</v>
      </c>
      <c r="B85" s="23" t="s">
        <v>702</v>
      </c>
      <c r="C85" s="23" t="s">
        <v>654</v>
      </c>
      <c r="D85" s="47" t="s">
        <v>103</v>
      </c>
      <c r="E85" s="47">
        <f>VLOOKUP(M85,Revistas!$B$2:$H$64092,2,FALSE)</f>
        <v>5.1349999999999998</v>
      </c>
      <c r="F85" s="47" t="str">
        <f>VLOOKUP(M85,Revistas!$B$2:$H$64092,3,FALSE)</f>
        <v>Q1</v>
      </c>
      <c r="G85" s="47" t="str">
        <f>VLOOKUP(M85,Revistas!$B$2:$H$64092,4,FALSE)</f>
        <v>CARDIAC &amp; CARDIOVASCULAR SYSTEMS - SCIE</v>
      </c>
      <c r="H85" s="47" t="str">
        <f>VLOOKUP(M85,Revistas!$B$2:$H$64092,5,FALSE)</f>
        <v>17/124</v>
      </c>
      <c r="I85" s="47" t="str">
        <f>VLOOKUP(M85,Revistas!$B$2:$H$64092,6,FALSE)</f>
        <v>NO</v>
      </c>
      <c r="J85" s="47" t="s">
        <v>703</v>
      </c>
      <c r="K85" s="47"/>
      <c r="L85" s="47">
        <v>0</v>
      </c>
      <c r="M85" s="47" t="s">
        <v>657</v>
      </c>
      <c r="N85" s="47" t="s">
        <v>206</v>
      </c>
      <c r="O85" s="47">
        <v>2016</v>
      </c>
      <c r="P85" s="47">
        <v>18</v>
      </c>
      <c r="Q85" s="47"/>
      <c r="R85" s="47">
        <v>377</v>
      </c>
      <c r="S85" s="47">
        <v>378</v>
      </c>
    </row>
    <row r="86" spans="1:19">
      <c r="A86" s="23" t="s">
        <v>683</v>
      </c>
      <c r="B86" s="23" t="s">
        <v>684</v>
      </c>
      <c r="C86" s="23" t="s">
        <v>654</v>
      </c>
      <c r="D86" s="47" t="s">
        <v>103</v>
      </c>
      <c r="E86" s="47">
        <f>VLOOKUP(M86,Revistas!$B$2:$H$64092,2,FALSE)</f>
        <v>5.1349999999999998</v>
      </c>
      <c r="F86" s="47" t="str">
        <f>VLOOKUP(M86,Revistas!$B$2:$H$64092,3,FALSE)</f>
        <v>Q1</v>
      </c>
      <c r="G86" s="47" t="str">
        <f>VLOOKUP(M86,Revistas!$B$2:$H$64092,4,FALSE)</f>
        <v>CARDIAC &amp; CARDIOVASCULAR SYSTEMS - SCIE</v>
      </c>
      <c r="H86" s="47" t="str">
        <f>VLOOKUP(M86,Revistas!$B$2:$H$64092,5,FALSE)</f>
        <v>17/124</v>
      </c>
      <c r="I86" s="47" t="str">
        <f>VLOOKUP(M86,Revistas!$B$2:$H$64092,6,FALSE)</f>
        <v>NO</v>
      </c>
      <c r="J86" s="47" t="s">
        <v>685</v>
      </c>
      <c r="K86" s="47"/>
      <c r="L86" s="47">
        <v>0</v>
      </c>
      <c r="M86" s="47" t="s">
        <v>657</v>
      </c>
      <c r="N86" s="47" t="s">
        <v>206</v>
      </c>
      <c r="O86" s="47">
        <v>2016</v>
      </c>
      <c r="P86" s="47">
        <v>18</v>
      </c>
      <c r="Q86" s="47"/>
      <c r="R86" s="47">
        <v>91</v>
      </c>
      <c r="S86" s="47">
        <v>92</v>
      </c>
    </row>
    <row r="87" spans="1:19">
      <c r="A87" s="23" t="s">
        <v>695</v>
      </c>
      <c r="B87" s="23" t="s">
        <v>696</v>
      </c>
      <c r="C87" s="23" t="s">
        <v>654</v>
      </c>
      <c r="D87" s="47" t="s">
        <v>103</v>
      </c>
      <c r="E87" s="47">
        <f>VLOOKUP(M87,Revistas!$B$2:$H$64092,2,FALSE)</f>
        <v>5.1349999999999998</v>
      </c>
      <c r="F87" s="47" t="str">
        <f>VLOOKUP(M87,Revistas!$B$2:$H$64092,3,FALSE)</f>
        <v>Q1</v>
      </c>
      <c r="G87" s="47" t="str">
        <f>VLOOKUP(M87,Revistas!$B$2:$H$64092,4,FALSE)</f>
        <v>CARDIAC &amp; CARDIOVASCULAR SYSTEMS - SCIE</v>
      </c>
      <c r="H87" s="47" t="str">
        <f>VLOOKUP(M87,Revistas!$B$2:$H$64092,5,FALSE)</f>
        <v>17/124</v>
      </c>
      <c r="I87" s="47" t="str">
        <f>VLOOKUP(M87,Revistas!$B$2:$H$64092,6,FALSE)</f>
        <v>NO</v>
      </c>
      <c r="J87" s="47" t="s">
        <v>697</v>
      </c>
      <c r="K87" s="47"/>
      <c r="L87" s="47">
        <v>0</v>
      </c>
      <c r="M87" s="47" t="s">
        <v>657</v>
      </c>
      <c r="N87" s="47" t="s">
        <v>206</v>
      </c>
      <c r="O87" s="47">
        <v>2016</v>
      </c>
      <c r="P87" s="47">
        <v>18</v>
      </c>
      <c r="Q87" s="47"/>
      <c r="R87" s="47">
        <v>302</v>
      </c>
      <c r="S87" s="47">
        <v>302</v>
      </c>
    </row>
    <row r="88" spans="1:19">
      <c r="A88" s="23" t="s">
        <v>680</v>
      </c>
      <c r="B88" s="23" t="s">
        <v>681</v>
      </c>
      <c r="C88" s="23" t="s">
        <v>654</v>
      </c>
      <c r="D88" s="47" t="s">
        <v>103</v>
      </c>
      <c r="E88" s="47">
        <f>VLOOKUP(M88,Revistas!$B$2:$H$64092,2,FALSE)</f>
        <v>5.1349999999999998</v>
      </c>
      <c r="F88" s="47" t="str">
        <f>VLOOKUP(M88,Revistas!$B$2:$H$64092,3,FALSE)</f>
        <v>Q1</v>
      </c>
      <c r="G88" s="47" t="str">
        <f>VLOOKUP(M88,Revistas!$B$2:$H$64092,4,FALSE)</f>
        <v>CARDIAC &amp; CARDIOVASCULAR SYSTEMS - SCIE</v>
      </c>
      <c r="H88" s="47" t="str">
        <f>VLOOKUP(M88,Revistas!$B$2:$H$64092,5,FALSE)</f>
        <v>17/124</v>
      </c>
      <c r="I88" s="47" t="str">
        <f>VLOOKUP(M88,Revistas!$B$2:$H$64092,6,FALSE)</f>
        <v>NO</v>
      </c>
      <c r="J88" s="47" t="s">
        <v>682</v>
      </c>
      <c r="K88" s="47"/>
      <c r="L88" s="47">
        <v>0</v>
      </c>
      <c r="M88" s="47" t="s">
        <v>657</v>
      </c>
      <c r="N88" s="47" t="s">
        <v>206</v>
      </c>
      <c r="O88" s="47">
        <v>2016</v>
      </c>
      <c r="P88" s="47">
        <v>18</v>
      </c>
      <c r="Q88" s="47"/>
      <c r="R88" s="47">
        <v>72</v>
      </c>
      <c r="S88" s="47">
        <v>72</v>
      </c>
    </row>
    <row r="89" spans="1:19">
      <c r="A89" s="23" t="s">
        <v>686</v>
      </c>
      <c r="B89" s="23" t="s">
        <v>687</v>
      </c>
      <c r="C89" s="23" t="s">
        <v>654</v>
      </c>
      <c r="D89" s="47" t="s">
        <v>103</v>
      </c>
      <c r="E89" s="47">
        <f>VLOOKUP(M89,Revistas!$B$2:$H$64092,2,FALSE)</f>
        <v>5.1349999999999998</v>
      </c>
      <c r="F89" s="47" t="str">
        <f>VLOOKUP(M89,Revistas!$B$2:$H$64092,3,FALSE)</f>
        <v>Q1</v>
      </c>
      <c r="G89" s="47" t="str">
        <f>VLOOKUP(M89,Revistas!$B$2:$H$64092,4,FALSE)</f>
        <v>CARDIAC &amp; CARDIOVASCULAR SYSTEMS - SCIE</v>
      </c>
      <c r="H89" s="47" t="str">
        <f>VLOOKUP(M89,Revistas!$B$2:$H$64092,5,FALSE)</f>
        <v>17/124</v>
      </c>
      <c r="I89" s="47" t="str">
        <f>VLOOKUP(M89,Revistas!$B$2:$H$64092,6,FALSE)</f>
        <v>NO</v>
      </c>
      <c r="J89" s="47" t="s">
        <v>688</v>
      </c>
      <c r="K89" s="47"/>
      <c r="L89" s="47">
        <v>0</v>
      </c>
      <c r="M89" s="47" t="s">
        <v>657</v>
      </c>
      <c r="N89" s="47" t="s">
        <v>206</v>
      </c>
      <c r="O89" s="47">
        <v>2016</v>
      </c>
      <c r="P89" s="47">
        <v>18</v>
      </c>
      <c r="Q89" s="47"/>
      <c r="R89" s="47">
        <v>93</v>
      </c>
      <c r="S89" s="47">
        <v>93</v>
      </c>
    </row>
    <row r="90" spans="1:19">
      <c r="A90" s="23" t="s">
        <v>689</v>
      </c>
      <c r="B90" s="23" t="s">
        <v>690</v>
      </c>
      <c r="C90" s="23" t="s">
        <v>654</v>
      </c>
      <c r="D90" s="47" t="s">
        <v>103</v>
      </c>
      <c r="E90" s="47">
        <f>VLOOKUP(M90,Revistas!$B$2:$H$64092,2,FALSE)</f>
        <v>5.1349999999999998</v>
      </c>
      <c r="F90" s="47" t="str">
        <f>VLOOKUP(M90,Revistas!$B$2:$H$64092,3,FALSE)</f>
        <v>Q1</v>
      </c>
      <c r="G90" s="47" t="str">
        <f>VLOOKUP(M90,Revistas!$B$2:$H$64092,4,FALSE)</f>
        <v>CARDIAC &amp; CARDIOVASCULAR SYSTEMS - SCIE</v>
      </c>
      <c r="H90" s="47" t="str">
        <f>VLOOKUP(M90,Revistas!$B$2:$H$64092,5,FALSE)</f>
        <v>17/124</v>
      </c>
      <c r="I90" s="47" t="str">
        <f>VLOOKUP(M90,Revistas!$B$2:$H$64092,6,FALSE)</f>
        <v>NO</v>
      </c>
      <c r="J90" s="47" t="s">
        <v>691</v>
      </c>
      <c r="K90" s="47"/>
      <c r="L90" s="47">
        <v>0</v>
      </c>
      <c r="M90" s="47" t="s">
        <v>657</v>
      </c>
      <c r="N90" s="47" t="s">
        <v>206</v>
      </c>
      <c r="O90" s="47">
        <v>2016</v>
      </c>
      <c r="P90" s="47">
        <v>18</v>
      </c>
      <c r="Q90" s="47"/>
      <c r="R90" s="47">
        <v>232</v>
      </c>
      <c r="S90" s="47">
        <v>233</v>
      </c>
    </row>
    <row r="91" spans="1:19">
      <c r="A91" s="23" t="s">
        <v>692</v>
      </c>
      <c r="B91" s="23" t="s">
        <v>693</v>
      </c>
      <c r="C91" s="23" t="s">
        <v>654</v>
      </c>
      <c r="D91" s="47" t="s">
        <v>103</v>
      </c>
      <c r="E91" s="47">
        <f>VLOOKUP(M91,Revistas!$B$2:$H$64092,2,FALSE)</f>
        <v>5.1349999999999998</v>
      </c>
      <c r="F91" s="47" t="str">
        <f>VLOOKUP(M91,Revistas!$B$2:$H$64092,3,FALSE)</f>
        <v>Q1</v>
      </c>
      <c r="G91" s="47" t="str">
        <f>VLOOKUP(M91,Revistas!$B$2:$H$64092,4,FALSE)</f>
        <v>CARDIAC &amp; CARDIOVASCULAR SYSTEMS - SCIE</v>
      </c>
      <c r="H91" s="47" t="str">
        <f>VLOOKUP(M91,Revistas!$B$2:$H$64092,5,FALSE)</f>
        <v>17/124</v>
      </c>
      <c r="I91" s="47" t="str">
        <f>VLOOKUP(M91,Revistas!$B$2:$H$64092,6,FALSE)</f>
        <v>NO</v>
      </c>
      <c r="J91" s="47" t="s">
        <v>694</v>
      </c>
      <c r="K91" s="47"/>
      <c r="L91" s="47">
        <v>0</v>
      </c>
      <c r="M91" s="47" t="s">
        <v>657</v>
      </c>
      <c r="N91" s="47" t="s">
        <v>206</v>
      </c>
      <c r="O91" s="47">
        <v>2016</v>
      </c>
      <c r="P91" s="47">
        <v>18</v>
      </c>
      <c r="Q91" s="47"/>
      <c r="R91" s="47">
        <v>301</v>
      </c>
      <c r="S91" s="47">
        <v>301</v>
      </c>
    </row>
    <row r="92" spans="1:19">
      <c r="A92" s="23" t="s">
        <v>707</v>
      </c>
      <c r="B92" s="23" t="s">
        <v>708</v>
      </c>
      <c r="C92" s="23" t="s">
        <v>654</v>
      </c>
      <c r="D92" s="47" t="s">
        <v>103</v>
      </c>
      <c r="E92" s="47">
        <f>VLOOKUP(M92,Revistas!$B$2:$H$64092,2,FALSE)</f>
        <v>5.1349999999999998</v>
      </c>
      <c r="F92" s="47" t="str">
        <f>VLOOKUP(M92,Revistas!$B$2:$H$64092,3,FALSE)</f>
        <v>Q1</v>
      </c>
      <c r="G92" s="47" t="str">
        <f>VLOOKUP(M92,Revistas!$B$2:$H$64092,4,FALSE)</f>
        <v>CARDIAC &amp; CARDIOVASCULAR SYSTEMS - SCIE</v>
      </c>
      <c r="H92" s="47" t="str">
        <f>VLOOKUP(M92,Revistas!$B$2:$H$64092,5,FALSE)</f>
        <v>17/124</v>
      </c>
      <c r="I92" s="47" t="str">
        <f>VLOOKUP(M92,Revistas!$B$2:$H$64092,6,FALSE)</f>
        <v>NO</v>
      </c>
      <c r="J92" s="47" t="s">
        <v>709</v>
      </c>
      <c r="K92" s="47"/>
      <c r="L92" s="47">
        <v>0</v>
      </c>
      <c r="M92" s="47" t="s">
        <v>657</v>
      </c>
      <c r="N92" s="47" t="s">
        <v>206</v>
      </c>
      <c r="O92" s="47">
        <v>2016</v>
      </c>
      <c r="P92" s="47">
        <v>18</v>
      </c>
      <c r="Q92" s="47"/>
      <c r="R92" s="47">
        <v>444</v>
      </c>
      <c r="S92" s="47">
        <v>444</v>
      </c>
    </row>
    <row r="93" spans="1:19">
      <c r="A93" s="23" t="s">
        <v>677</v>
      </c>
      <c r="B93" s="23" t="s">
        <v>678</v>
      </c>
      <c r="C93" s="23" t="s">
        <v>654</v>
      </c>
      <c r="D93" s="47" t="s">
        <v>103</v>
      </c>
      <c r="E93" s="47">
        <f>VLOOKUP(M93,Revistas!$B$2:$H$64092,2,FALSE)</f>
        <v>5.1349999999999998</v>
      </c>
      <c r="F93" s="47" t="str">
        <f>VLOOKUP(M93,Revistas!$B$2:$H$64092,3,FALSE)</f>
        <v>Q1</v>
      </c>
      <c r="G93" s="47" t="str">
        <f>VLOOKUP(M93,Revistas!$B$2:$H$64092,4,FALSE)</f>
        <v>CARDIAC &amp; CARDIOVASCULAR SYSTEMS - SCIE</v>
      </c>
      <c r="H93" s="47" t="str">
        <f>VLOOKUP(M93,Revistas!$B$2:$H$64092,5,FALSE)</f>
        <v>17/124</v>
      </c>
      <c r="I93" s="47" t="str">
        <f>VLOOKUP(M93,Revistas!$B$2:$H$64092,6,FALSE)</f>
        <v>NO</v>
      </c>
      <c r="J93" s="47" t="s">
        <v>679</v>
      </c>
      <c r="K93" s="47"/>
      <c r="L93" s="47">
        <v>0</v>
      </c>
      <c r="M93" s="47" t="s">
        <v>657</v>
      </c>
      <c r="N93" s="47" t="s">
        <v>206</v>
      </c>
      <c r="O93" s="47">
        <v>2016</v>
      </c>
      <c r="P93" s="47">
        <v>18</v>
      </c>
      <c r="Q93" s="47"/>
      <c r="R93" s="47">
        <v>58</v>
      </c>
      <c r="S93" s="47">
        <v>58</v>
      </c>
    </row>
    <row r="94" spans="1:19">
      <c r="A94" s="23" t="s">
        <v>698</v>
      </c>
      <c r="B94" s="23" t="s">
        <v>699</v>
      </c>
      <c r="C94" s="23" t="s">
        <v>654</v>
      </c>
      <c r="D94" s="47" t="s">
        <v>103</v>
      </c>
      <c r="E94" s="47">
        <f>VLOOKUP(M94,Revistas!$B$2:$H$64092,2,FALSE)</f>
        <v>5.1349999999999998</v>
      </c>
      <c r="F94" s="47" t="str">
        <f>VLOOKUP(M94,Revistas!$B$2:$H$64092,3,FALSE)</f>
        <v>Q1</v>
      </c>
      <c r="G94" s="47" t="str">
        <f>VLOOKUP(M94,Revistas!$B$2:$H$64092,4,FALSE)</f>
        <v>CARDIAC &amp; CARDIOVASCULAR SYSTEMS - SCIE</v>
      </c>
      <c r="H94" s="47" t="str">
        <f>VLOOKUP(M94,Revistas!$B$2:$H$64092,5,FALSE)</f>
        <v>17/124</v>
      </c>
      <c r="I94" s="47" t="str">
        <f>VLOOKUP(M94,Revistas!$B$2:$H$64092,6,FALSE)</f>
        <v>NO</v>
      </c>
      <c r="J94" s="47" t="s">
        <v>700</v>
      </c>
      <c r="K94" s="47"/>
      <c r="L94" s="47">
        <v>0</v>
      </c>
      <c r="M94" s="47" t="s">
        <v>657</v>
      </c>
      <c r="N94" s="47" t="s">
        <v>206</v>
      </c>
      <c r="O94" s="47">
        <v>2016</v>
      </c>
      <c r="P94" s="47">
        <v>18</v>
      </c>
      <c r="Q94" s="47"/>
      <c r="R94" s="47">
        <v>370</v>
      </c>
      <c r="S94" s="47">
        <v>370</v>
      </c>
    </row>
    <row r="95" spans="1:19">
      <c r="A95" s="23" t="s">
        <v>704</v>
      </c>
      <c r="B95" s="23" t="s">
        <v>705</v>
      </c>
      <c r="C95" s="23" t="s">
        <v>654</v>
      </c>
      <c r="D95" s="47" t="s">
        <v>103</v>
      </c>
      <c r="E95" s="47">
        <f>VLOOKUP(M95,Revistas!$B$2:$H$64092,2,FALSE)</f>
        <v>5.1349999999999998</v>
      </c>
      <c r="F95" s="47" t="str">
        <f>VLOOKUP(M95,Revistas!$B$2:$H$64092,3,FALSE)</f>
        <v>Q1</v>
      </c>
      <c r="G95" s="47" t="str">
        <f>VLOOKUP(M95,Revistas!$B$2:$H$64092,4,FALSE)</f>
        <v>CARDIAC &amp; CARDIOVASCULAR SYSTEMS - SCIE</v>
      </c>
      <c r="H95" s="47" t="str">
        <f>VLOOKUP(M95,Revistas!$B$2:$H$64092,5,FALSE)</f>
        <v>17/124</v>
      </c>
      <c r="I95" s="47" t="str">
        <f>VLOOKUP(M95,Revistas!$B$2:$H$64092,6,FALSE)</f>
        <v>NO</v>
      </c>
      <c r="J95" s="47" t="s">
        <v>706</v>
      </c>
      <c r="K95" s="47"/>
      <c r="L95" s="47">
        <v>0</v>
      </c>
      <c r="M95" s="47" t="s">
        <v>657</v>
      </c>
      <c r="N95" s="47" t="s">
        <v>206</v>
      </c>
      <c r="O95" s="47">
        <v>2016</v>
      </c>
      <c r="P95" s="47">
        <v>18</v>
      </c>
      <c r="Q95" s="47"/>
      <c r="R95" s="47">
        <v>406</v>
      </c>
      <c r="S95" s="47">
        <v>407</v>
      </c>
    </row>
    <row r="96" spans="1:19">
      <c r="A96" s="23" t="s">
        <v>674</v>
      </c>
      <c r="B96" s="23" t="s">
        <v>675</v>
      </c>
      <c r="C96" s="23" t="s">
        <v>654</v>
      </c>
      <c r="D96" s="47" t="s">
        <v>103</v>
      </c>
      <c r="E96" s="47">
        <f>VLOOKUP(M96,Revistas!$B$2:$H$64092,2,FALSE)</f>
        <v>5.1349999999999998</v>
      </c>
      <c r="F96" s="47" t="str">
        <f>VLOOKUP(M96,Revistas!$B$2:$H$64092,3,FALSE)</f>
        <v>Q1</v>
      </c>
      <c r="G96" s="47" t="str">
        <f>VLOOKUP(M96,Revistas!$B$2:$H$64092,4,FALSE)</f>
        <v>CARDIAC &amp; CARDIOVASCULAR SYSTEMS - SCIE</v>
      </c>
      <c r="H96" s="47" t="str">
        <f>VLOOKUP(M96,Revistas!$B$2:$H$64092,5,FALSE)</f>
        <v>17/124</v>
      </c>
      <c r="I96" s="47" t="str">
        <f>VLOOKUP(M96,Revistas!$B$2:$H$64092,6,FALSE)</f>
        <v>NO</v>
      </c>
      <c r="J96" s="47" t="s">
        <v>676</v>
      </c>
      <c r="K96" s="47"/>
      <c r="L96" s="47">
        <v>0</v>
      </c>
      <c r="M96" s="47" t="s">
        <v>657</v>
      </c>
      <c r="N96" s="47" t="s">
        <v>206</v>
      </c>
      <c r="O96" s="47">
        <v>2016</v>
      </c>
      <c r="P96" s="47">
        <v>18</v>
      </c>
      <c r="Q96" s="47"/>
      <c r="R96" s="47">
        <v>15</v>
      </c>
      <c r="S96" s="47">
        <v>16</v>
      </c>
    </row>
    <row r="97" spans="1:19">
      <c r="A97" s="23" t="s">
        <v>7489</v>
      </c>
      <c r="B97" s="23" t="s">
        <v>7634</v>
      </c>
      <c r="C97" s="23" t="s">
        <v>7491</v>
      </c>
      <c r="D97" s="47" t="s">
        <v>10</v>
      </c>
      <c r="E97" s="47" t="str">
        <f>VLOOKUP(M97,Revistas!$B$2:$H$64092,2,FALSE)</f>
        <v>NO TIENE</v>
      </c>
      <c r="F97" s="47" t="str">
        <f>VLOOKUP(M97,Revistas!$B$2:$H$64092,3,FALSE)</f>
        <v>NO TIENE</v>
      </c>
      <c r="G97" s="47" t="str">
        <f>VLOOKUP(M97,Revistas!$B$2:$H$64092,4,FALSE)</f>
        <v>NO TIENE</v>
      </c>
      <c r="H97" s="47" t="str">
        <f>VLOOKUP(M97,Revistas!$B$2:$H$64092,5,FALSE)</f>
        <v>NO TIENE</v>
      </c>
      <c r="I97" s="47" t="str">
        <f>VLOOKUP(M97,Revistas!$B$2:$H$64092,6,FALSE)</f>
        <v>NO</v>
      </c>
      <c r="J97" s="47" t="s">
        <v>7635</v>
      </c>
      <c r="K97" s="47" t="s">
        <v>7636</v>
      </c>
      <c r="L97" s="47">
        <v>1</v>
      </c>
      <c r="M97" s="47" t="s">
        <v>7494</v>
      </c>
      <c r="N97" s="47" t="s">
        <v>15</v>
      </c>
      <c r="O97" s="47">
        <v>2016</v>
      </c>
      <c r="P97" s="47">
        <v>12</v>
      </c>
      <c r="Q97" s="47">
        <v>2</v>
      </c>
      <c r="R97" s="47">
        <v>181</v>
      </c>
      <c r="S97" s="47">
        <v>196</v>
      </c>
    </row>
    <row r="98" spans="1:19">
      <c r="A98" s="23" t="s">
        <v>549</v>
      </c>
      <c r="B98" s="23" t="s">
        <v>550</v>
      </c>
      <c r="C98" s="23" t="s">
        <v>551</v>
      </c>
      <c r="D98" s="47" t="s">
        <v>10</v>
      </c>
      <c r="E98" s="47">
        <f>VLOOKUP(M98,Revistas!$B$2:$H$64092,2,FALSE)</f>
        <v>4.6379999999999999</v>
      </c>
      <c r="F98" s="47" t="str">
        <f>VLOOKUP(M98,Revistas!$B$2:$H$64092,3,FALSE)</f>
        <v>Q1</v>
      </c>
      <c r="G98" s="47" t="str">
        <f>VLOOKUP(M98,Revistas!$B$2:$H$64092,4,FALSE)</f>
        <v>CARDIAC &amp; CARDIOVASCULAR SYSTEMS - SCIE</v>
      </c>
      <c r="H98" s="47" t="str">
        <f>VLOOKUP(M98,Revistas!$B$2:$H$64092,5,FALSE)</f>
        <v>20/124</v>
      </c>
      <c r="I98" s="47" t="str">
        <f>VLOOKUP(M98,Revistas!$B$2:$H$64092,6,FALSE)</f>
        <v>NO</v>
      </c>
      <c r="J98" s="47" t="s">
        <v>552</v>
      </c>
      <c r="K98" s="47" t="s">
        <v>553</v>
      </c>
      <c r="L98" s="47">
        <v>1</v>
      </c>
      <c r="M98" s="47" t="s">
        <v>554</v>
      </c>
      <c r="N98" s="48">
        <v>37165</v>
      </c>
      <c r="O98" s="47">
        <v>2016</v>
      </c>
      <c r="P98" s="47">
        <v>220</v>
      </c>
      <c r="Q98" s="47"/>
      <c r="R98" s="47">
        <v>445</v>
      </c>
      <c r="S98" s="47">
        <v>453</v>
      </c>
    </row>
    <row r="99" spans="1:19">
      <c r="A99" s="23" t="s">
        <v>829</v>
      </c>
      <c r="B99" s="23" t="s">
        <v>830</v>
      </c>
      <c r="C99" s="23" t="s">
        <v>831</v>
      </c>
      <c r="D99" s="47" t="s">
        <v>10</v>
      </c>
      <c r="E99" s="47">
        <f>VLOOKUP(M99,Revistas!$B$2:$H$64092,2,FALSE)</f>
        <v>2.1309999999999998</v>
      </c>
      <c r="F99" s="47" t="str">
        <f>VLOOKUP(M99,Revistas!$B$2:$H$64092,3,FALSE)</f>
        <v>Q3</v>
      </c>
      <c r="G99" s="47" t="str">
        <f>VLOOKUP(M99,Revistas!$B$2:$H$64092,4,FALSE)</f>
        <v>IMMUNOLOGY - SCIE;</v>
      </c>
      <c r="H99" s="47" t="str">
        <f>VLOOKUP(M99,Revistas!$B$2:$H$64092,5,FALSE)</f>
        <v>17/25</v>
      </c>
      <c r="I99" s="47" t="str">
        <f>VLOOKUP(M99,Revistas!$B$2:$H$64092,6,FALSE)</f>
        <v>NO</v>
      </c>
      <c r="J99" s="47" t="s">
        <v>832</v>
      </c>
      <c r="K99" s="47" t="s">
        <v>833</v>
      </c>
      <c r="L99" s="47">
        <v>0</v>
      </c>
      <c r="M99" s="47" t="s">
        <v>834</v>
      </c>
      <c r="N99" s="47"/>
      <c r="O99" s="47">
        <v>2016</v>
      </c>
      <c r="P99" s="47">
        <v>26</v>
      </c>
      <c r="Q99" s="47">
        <v>3</v>
      </c>
      <c r="R99" s="47">
        <v>144</v>
      </c>
      <c r="S99" s="47">
        <v>155</v>
      </c>
    </row>
    <row r="100" spans="1:19" hidden="1"/>
    <row r="101" spans="1:19" hidden="1"/>
    <row r="102" spans="1:19" hidden="1"/>
    <row r="103" spans="1:19" s="33" customFormat="1" hidden="1">
      <c r="A103" s="32" t="s">
        <v>41</v>
      </c>
      <c r="B103" s="32" t="s">
        <v>41</v>
      </c>
      <c r="C103" s="32" t="s">
        <v>41</v>
      </c>
      <c r="D103" s="36" t="s">
        <v>42</v>
      </c>
      <c r="E103" s="36" t="s">
        <v>41</v>
      </c>
      <c r="F103" s="36" t="s">
        <v>43</v>
      </c>
      <c r="G103" s="36" t="s">
        <v>7165</v>
      </c>
      <c r="H103" s="36" t="s">
        <v>41</v>
      </c>
      <c r="I103" s="36" t="s">
        <v>46</v>
      </c>
      <c r="J103" s="36" t="s">
        <v>7166</v>
      </c>
      <c r="K103" s="37"/>
      <c r="L103" s="37"/>
      <c r="M103" s="37"/>
      <c r="N103" s="37"/>
      <c r="O103" s="37"/>
      <c r="P103" s="37"/>
      <c r="Q103" s="37"/>
      <c r="R103" s="37"/>
      <c r="S103" s="37"/>
    </row>
    <row r="104" spans="1:19" s="33" customFormat="1" hidden="1">
      <c r="A104" s="32" t="s">
        <v>19</v>
      </c>
      <c r="B104" s="32">
        <f>DCOUNTA(A1:S99,A103,A103:A104)</f>
        <v>49</v>
      </c>
      <c r="C104" s="32" t="s">
        <v>19</v>
      </c>
      <c r="D104" s="36">
        <f>DSUM(A1:S99,E1,C103:C104)</f>
        <v>405.399</v>
      </c>
      <c r="E104" s="36" t="s">
        <v>19</v>
      </c>
      <c r="F104" s="36" t="s">
        <v>4330</v>
      </c>
      <c r="G104" s="36">
        <f>DCOUNTA(A1:S99,F1,E103:F104)</f>
        <v>27</v>
      </c>
      <c r="H104" s="36" t="s">
        <v>19</v>
      </c>
      <c r="I104" s="36" t="s">
        <v>1827</v>
      </c>
      <c r="J104" s="36">
        <f>DCOUNTA(A1:S99,I1,H103:I104)</f>
        <v>13</v>
      </c>
      <c r="K104" s="37"/>
      <c r="L104" s="37"/>
      <c r="M104" s="37"/>
      <c r="N104" s="37"/>
      <c r="O104" s="37"/>
      <c r="P104" s="37"/>
      <c r="Q104" s="37"/>
      <c r="R104" s="37"/>
      <c r="S104" s="37"/>
    </row>
    <row r="105" spans="1:19" s="33" customFormat="1" hidden="1">
      <c r="D105" s="37"/>
      <c r="E105" s="37"/>
      <c r="F105" s="37"/>
      <c r="G105" s="37"/>
      <c r="H105" s="37"/>
      <c r="I105" s="37"/>
      <c r="J105" s="37"/>
      <c r="K105" s="37"/>
      <c r="L105" s="37"/>
      <c r="M105" s="37"/>
      <c r="N105" s="37"/>
      <c r="O105" s="37"/>
      <c r="P105" s="37"/>
      <c r="Q105" s="37"/>
      <c r="R105" s="37"/>
      <c r="S105" s="37"/>
    </row>
    <row r="106" spans="1:19" s="33" customFormat="1" hidden="1">
      <c r="A106" s="32" t="s">
        <v>41</v>
      </c>
      <c r="B106" s="32" t="s">
        <v>41</v>
      </c>
      <c r="C106" s="32" t="s">
        <v>41</v>
      </c>
      <c r="D106" s="36" t="s">
        <v>42</v>
      </c>
      <c r="E106" s="36" t="s">
        <v>41</v>
      </c>
      <c r="F106" s="36" t="s">
        <v>43</v>
      </c>
      <c r="G106" s="36" t="s">
        <v>7165</v>
      </c>
      <c r="H106" s="36" t="s">
        <v>41</v>
      </c>
      <c r="I106" s="36" t="s">
        <v>46</v>
      </c>
      <c r="J106" s="36" t="s">
        <v>7166</v>
      </c>
      <c r="K106" s="37"/>
      <c r="L106" s="37"/>
      <c r="M106" s="37"/>
      <c r="N106" s="37"/>
      <c r="O106" s="37"/>
      <c r="P106" s="37"/>
      <c r="Q106" s="37"/>
      <c r="R106" s="37"/>
      <c r="S106" s="37"/>
    </row>
    <row r="107" spans="1:19" s="33" customFormat="1" hidden="1">
      <c r="A107" s="32" t="s">
        <v>215</v>
      </c>
      <c r="B107" s="32">
        <f>DCOUNTA(A1:S99,D1,A106:A107)</f>
        <v>9</v>
      </c>
      <c r="C107" s="32" t="s">
        <v>215</v>
      </c>
      <c r="D107" s="36">
        <f>DSUM(A1:S99,E1,C106:C107)</f>
        <v>38.820000000000007</v>
      </c>
      <c r="E107" s="36" t="s">
        <v>215</v>
      </c>
      <c r="F107" s="36" t="s">
        <v>4330</v>
      </c>
      <c r="G107" s="36">
        <f>DCOUNTA(A1:S99,F1,E106:F107)</f>
        <v>8</v>
      </c>
      <c r="H107" s="36" t="s">
        <v>215</v>
      </c>
      <c r="I107" s="36" t="s">
        <v>1827</v>
      </c>
      <c r="J107" s="36">
        <f>DCOUNTA(F1:S99,I1,H106:I107)</f>
        <v>0</v>
      </c>
      <c r="K107" s="37"/>
      <c r="L107" s="37"/>
      <c r="M107" s="37"/>
      <c r="N107" s="37"/>
      <c r="O107" s="37"/>
      <c r="P107" s="37"/>
      <c r="Q107" s="37"/>
      <c r="R107" s="37"/>
      <c r="S107" s="37"/>
    </row>
    <row r="108" spans="1:19" s="33" customFormat="1" hidden="1">
      <c r="D108" s="37"/>
      <c r="E108" s="37"/>
      <c r="F108" s="37"/>
      <c r="G108" s="37"/>
      <c r="H108" s="37"/>
      <c r="I108" s="37"/>
      <c r="J108" s="37"/>
      <c r="K108" s="37"/>
      <c r="L108" s="37"/>
      <c r="M108" s="37"/>
      <c r="N108" s="37"/>
      <c r="O108" s="37"/>
      <c r="P108" s="37"/>
      <c r="Q108" s="37"/>
      <c r="R108" s="37"/>
      <c r="S108" s="37"/>
    </row>
    <row r="109" spans="1:19" s="33" customFormat="1" hidden="1">
      <c r="A109" s="32" t="s">
        <v>41</v>
      </c>
      <c r="B109" s="32" t="s">
        <v>41</v>
      </c>
      <c r="C109" s="32" t="s">
        <v>41</v>
      </c>
      <c r="D109" s="36" t="s">
        <v>42</v>
      </c>
      <c r="E109" s="36" t="s">
        <v>41</v>
      </c>
      <c r="F109" s="36" t="s">
        <v>43</v>
      </c>
      <c r="G109" s="36" t="s">
        <v>7165</v>
      </c>
      <c r="H109" s="36" t="s">
        <v>41</v>
      </c>
      <c r="I109" s="36" t="s">
        <v>46</v>
      </c>
      <c r="J109" s="36" t="s">
        <v>7166</v>
      </c>
      <c r="K109" s="37"/>
      <c r="L109" s="37"/>
      <c r="M109" s="37"/>
      <c r="N109" s="37"/>
      <c r="O109" s="37"/>
      <c r="P109" s="37"/>
      <c r="Q109" s="37"/>
      <c r="R109" s="37"/>
      <c r="S109" s="37"/>
    </row>
    <row r="110" spans="1:19" s="33" customFormat="1" hidden="1">
      <c r="A110" s="32" t="s">
        <v>458</v>
      </c>
      <c r="B110" s="32">
        <f>DCOUNTA(A1:S99,D1,A109:A110)</f>
        <v>0</v>
      </c>
      <c r="C110" s="32" t="s">
        <v>458</v>
      </c>
      <c r="D110" s="36">
        <f>DSUM(A1:S99,D109,C109:C110)</f>
        <v>0</v>
      </c>
      <c r="E110" s="36" t="s">
        <v>458</v>
      </c>
      <c r="F110" s="36" t="s">
        <v>4330</v>
      </c>
      <c r="G110" s="36">
        <f>DCOUNTA(A1:S99,F1,E109:F110)</f>
        <v>0</v>
      </c>
      <c r="H110" s="36" t="s">
        <v>458</v>
      </c>
      <c r="I110" s="36" t="s">
        <v>1827</v>
      </c>
      <c r="J110" s="36">
        <f>DCOUNTA(A1:S99,I1,H109:I110)</f>
        <v>0</v>
      </c>
      <c r="K110" s="37"/>
      <c r="L110" s="37"/>
      <c r="M110" s="37"/>
      <c r="N110" s="37"/>
      <c r="O110" s="37"/>
      <c r="P110" s="37"/>
      <c r="Q110" s="37"/>
      <c r="R110" s="37"/>
      <c r="S110" s="37"/>
    </row>
    <row r="111" spans="1:19" s="33" customFormat="1" hidden="1">
      <c r="D111" s="37"/>
      <c r="E111" s="37"/>
      <c r="F111" s="37"/>
      <c r="G111" s="37"/>
      <c r="H111" s="37"/>
      <c r="I111" s="37"/>
      <c r="J111" s="37"/>
      <c r="K111" s="37"/>
      <c r="L111" s="37"/>
      <c r="M111" s="37"/>
      <c r="N111" s="37"/>
      <c r="O111" s="37"/>
      <c r="P111" s="37"/>
      <c r="Q111" s="37"/>
      <c r="R111" s="37"/>
      <c r="S111" s="37"/>
    </row>
    <row r="112" spans="1:19" s="33" customFormat="1" hidden="1">
      <c r="A112" s="32" t="s">
        <v>41</v>
      </c>
      <c r="B112" s="32" t="s">
        <v>41</v>
      </c>
      <c r="C112" s="32" t="s">
        <v>41</v>
      </c>
      <c r="D112" s="36" t="s">
        <v>42</v>
      </c>
      <c r="E112" s="36" t="s">
        <v>41</v>
      </c>
      <c r="F112" s="36" t="s">
        <v>43</v>
      </c>
      <c r="G112" s="36" t="s">
        <v>7165</v>
      </c>
      <c r="H112" s="36" t="s">
        <v>41</v>
      </c>
      <c r="I112" s="36" t="s">
        <v>46</v>
      </c>
      <c r="J112" s="36" t="s">
        <v>7166</v>
      </c>
      <c r="K112" s="37"/>
      <c r="L112" s="37"/>
      <c r="M112" s="37"/>
      <c r="N112" s="37"/>
      <c r="O112" s="37"/>
      <c r="P112" s="37"/>
      <c r="Q112" s="37"/>
      <c r="R112" s="37"/>
      <c r="S112" s="37"/>
    </row>
    <row r="113" spans="1:19" s="33" customFormat="1" hidden="1">
      <c r="A113" s="32" t="s">
        <v>294</v>
      </c>
      <c r="B113" s="32">
        <f>DCOUNTA(A1:S99,B112,A112:A113)</f>
        <v>6</v>
      </c>
      <c r="C113" s="32" t="s">
        <v>294</v>
      </c>
      <c r="D113" s="36">
        <f>DSUM(A1:S99,E1,C112:C113)</f>
        <v>22.687999999999999</v>
      </c>
      <c r="E113" s="36" t="s">
        <v>294</v>
      </c>
      <c r="F113" s="36" t="s">
        <v>4330</v>
      </c>
      <c r="G113" s="36">
        <f>DCOUNTA(A1:S99,F1,E112:F113)</f>
        <v>4</v>
      </c>
      <c r="H113" s="36" t="s">
        <v>294</v>
      </c>
      <c r="I113" s="36" t="s">
        <v>1827</v>
      </c>
      <c r="J113" s="36">
        <f>DCOUNTA(A1:S99,I112,H112:I113)</f>
        <v>0</v>
      </c>
      <c r="K113" s="37"/>
      <c r="L113" s="37"/>
      <c r="M113" s="37"/>
      <c r="N113" s="37"/>
      <c r="O113" s="37"/>
      <c r="P113" s="37"/>
      <c r="Q113" s="37"/>
      <c r="R113" s="37"/>
      <c r="S113" s="37"/>
    </row>
    <row r="114" spans="1:19" s="33" customFormat="1" hidden="1">
      <c r="D114" s="37"/>
      <c r="E114" s="37"/>
      <c r="F114" s="37"/>
      <c r="G114" s="37"/>
      <c r="H114" s="37"/>
      <c r="I114" s="37"/>
      <c r="J114" s="37"/>
      <c r="K114" s="37"/>
      <c r="L114" s="37"/>
      <c r="M114" s="37"/>
      <c r="N114" s="37"/>
      <c r="O114" s="37"/>
      <c r="P114" s="37"/>
      <c r="Q114" s="37"/>
      <c r="R114" s="37"/>
      <c r="S114" s="37"/>
    </row>
    <row r="115" spans="1:19" s="33" customFormat="1" hidden="1">
      <c r="D115" s="37"/>
      <c r="E115" s="37"/>
      <c r="F115" s="37"/>
      <c r="G115" s="37"/>
      <c r="H115" s="37"/>
      <c r="I115" s="37"/>
      <c r="J115" s="37"/>
      <c r="K115" s="37"/>
      <c r="L115" s="37"/>
      <c r="M115" s="37"/>
      <c r="N115" s="37"/>
      <c r="O115" s="37"/>
      <c r="P115" s="37"/>
      <c r="Q115" s="37"/>
      <c r="R115" s="37"/>
      <c r="S115" s="37"/>
    </row>
    <row r="116" spans="1:19" s="33" customFormat="1" hidden="1">
      <c r="A116" s="32" t="s">
        <v>41</v>
      </c>
      <c r="B116" s="32" t="s">
        <v>41</v>
      </c>
      <c r="C116" s="32" t="s">
        <v>41</v>
      </c>
      <c r="D116" s="36" t="s">
        <v>42</v>
      </c>
      <c r="E116" s="36" t="s">
        <v>41</v>
      </c>
      <c r="F116" s="36" t="s">
        <v>43</v>
      </c>
      <c r="G116" s="36" t="s">
        <v>7165</v>
      </c>
      <c r="H116" s="36" t="s">
        <v>41</v>
      </c>
      <c r="I116" s="36" t="s">
        <v>46</v>
      </c>
      <c r="J116" s="36" t="s">
        <v>7166</v>
      </c>
      <c r="K116" s="37"/>
      <c r="L116" s="37"/>
      <c r="M116" s="37"/>
      <c r="N116" s="37"/>
      <c r="O116" s="37"/>
      <c r="P116" s="37"/>
      <c r="Q116" s="37"/>
      <c r="R116" s="37"/>
      <c r="S116" s="37"/>
    </row>
    <row r="117" spans="1:19" s="33" customFormat="1" hidden="1">
      <c r="A117" s="32" t="s">
        <v>103</v>
      </c>
      <c r="B117" s="32">
        <f>DCOUNTA(A1:S99,D1,A116:A117)</f>
        <v>31</v>
      </c>
      <c r="C117" s="32" t="s">
        <v>103</v>
      </c>
      <c r="D117" s="36">
        <f>DSUM(A1:S99,E1,C116:C117)</f>
        <v>340.37499999999983</v>
      </c>
      <c r="E117" s="36" t="s">
        <v>103</v>
      </c>
      <c r="F117" s="36" t="s">
        <v>4330</v>
      </c>
      <c r="G117" s="36">
        <f>DCOUNTA(A1:S99,F116,E116:F117)</f>
        <v>31</v>
      </c>
      <c r="H117" s="36" t="s">
        <v>103</v>
      </c>
      <c r="I117" s="36" t="s">
        <v>1827</v>
      </c>
      <c r="J117" s="36">
        <f>DCOUNTA(A1:S99,I1,H116:I117)</f>
        <v>18</v>
      </c>
      <c r="K117" s="37"/>
      <c r="L117" s="37"/>
      <c r="M117" s="37"/>
      <c r="N117" s="37"/>
      <c r="O117" s="37"/>
      <c r="P117" s="37"/>
      <c r="Q117" s="37"/>
      <c r="R117" s="37"/>
      <c r="S117" s="37"/>
    </row>
    <row r="118" spans="1:19" s="33" customFormat="1" hidden="1">
      <c r="D118" s="37"/>
      <c r="E118" s="37"/>
      <c r="F118" s="37"/>
      <c r="G118" s="37"/>
      <c r="H118" s="37"/>
      <c r="I118" s="37"/>
      <c r="J118" s="37"/>
      <c r="K118" s="37"/>
      <c r="L118" s="37"/>
      <c r="M118" s="37"/>
      <c r="N118" s="37"/>
      <c r="O118" s="37"/>
      <c r="P118" s="37"/>
      <c r="Q118" s="37"/>
      <c r="R118" s="37"/>
      <c r="S118" s="37"/>
    </row>
    <row r="119" spans="1:19" s="33" customFormat="1" hidden="1">
      <c r="A119" s="32" t="s">
        <v>41</v>
      </c>
      <c r="B119" s="32" t="s">
        <v>41</v>
      </c>
      <c r="C119" s="32" t="s">
        <v>41</v>
      </c>
      <c r="D119" s="36" t="s">
        <v>42</v>
      </c>
      <c r="E119" s="36" t="s">
        <v>41</v>
      </c>
      <c r="F119" s="36" t="s">
        <v>43</v>
      </c>
      <c r="G119" s="36" t="s">
        <v>7165</v>
      </c>
      <c r="H119" s="36" t="s">
        <v>41</v>
      </c>
      <c r="I119" s="36" t="s">
        <v>46</v>
      </c>
      <c r="J119" s="36" t="s">
        <v>7166</v>
      </c>
      <c r="K119" s="37"/>
      <c r="L119" s="37"/>
      <c r="M119" s="37"/>
      <c r="N119" s="37"/>
      <c r="O119" s="37"/>
      <c r="P119" s="37"/>
      <c r="Q119" s="37"/>
      <c r="R119" s="37"/>
      <c r="S119" s="37"/>
    </row>
    <row r="120" spans="1:19" s="33" customFormat="1" hidden="1">
      <c r="A120" s="32" t="s">
        <v>10</v>
      </c>
      <c r="B120" s="32">
        <f>DCOUNTA(A1:S99,D1,A119:A120)</f>
        <v>3</v>
      </c>
      <c r="C120" s="32" t="s">
        <v>10</v>
      </c>
      <c r="D120" s="36">
        <f>DSUM(A1:S99,D119,C119:C120)</f>
        <v>6.7690000000000001</v>
      </c>
      <c r="E120" s="36" t="s">
        <v>10</v>
      </c>
      <c r="F120" s="36" t="s">
        <v>4330</v>
      </c>
      <c r="G120" s="36">
        <f>DCOUNTA(A1:S99,F1,E119:F120)</f>
        <v>1</v>
      </c>
      <c r="H120" s="36" t="s">
        <v>10</v>
      </c>
      <c r="I120" s="36" t="s">
        <v>1827</v>
      </c>
      <c r="J120" s="36">
        <f>DCOUNTA(A1:S99,I1,H119:I120)</f>
        <v>0</v>
      </c>
      <c r="K120" s="37"/>
      <c r="L120" s="37"/>
      <c r="M120" s="37"/>
      <c r="N120" s="37"/>
      <c r="O120" s="37"/>
      <c r="P120" s="37"/>
      <c r="Q120" s="37"/>
      <c r="R120" s="37"/>
      <c r="S120" s="37"/>
    </row>
    <row r="121" spans="1:19" s="33" customFormat="1" hidden="1">
      <c r="D121" s="37"/>
      <c r="E121" s="37"/>
      <c r="F121" s="37"/>
      <c r="G121" s="37"/>
      <c r="H121" s="37"/>
      <c r="I121" s="37"/>
      <c r="J121" s="37"/>
      <c r="K121" s="37"/>
      <c r="L121" s="37"/>
      <c r="M121" s="37"/>
      <c r="N121" s="37"/>
      <c r="O121" s="37"/>
      <c r="P121" s="37"/>
      <c r="Q121" s="37"/>
      <c r="R121" s="37"/>
      <c r="S121" s="37"/>
    </row>
    <row r="122" spans="1:19" s="33" customFormat="1">
      <c r="D122" s="37"/>
      <c r="E122" s="37"/>
      <c r="F122" s="37"/>
      <c r="G122" s="37"/>
      <c r="H122" s="37"/>
      <c r="I122" s="37"/>
      <c r="J122" s="37"/>
      <c r="K122" s="37"/>
      <c r="L122" s="37"/>
      <c r="M122" s="37"/>
      <c r="N122" s="37"/>
      <c r="O122" s="37"/>
      <c r="P122" s="37"/>
      <c r="Q122" s="37"/>
      <c r="R122" s="37"/>
      <c r="S122" s="37"/>
    </row>
    <row r="123" spans="1:19" s="33" customFormat="1">
      <c r="D123" s="37"/>
      <c r="E123" s="37"/>
      <c r="F123" s="37"/>
      <c r="G123" s="37"/>
      <c r="H123" s="37"/>
      <c r="I123" s="37"/>
      <c r="J123" s="37"/>
      <c r="K123" s="37"/>
      <c r="L123" s="37"/>
      <c r="M123" s="37"/>
      <c r="N123" s="37"/>
      <c r="O123" s="37"/>
      <c r="P123" s="37"/>
      <c r="Q123" s="37"/>
      <c r="R123" s="37"/>
      <c r="S123" s="37"/>
    </row>
    <row r="124" spans="1:19" s="33" customFormat="1" ht="16.8">
      <c r="B124" s="59" t="s">
        <v>7167</v>
      </c>
      <c r="C124" s="59" t="s">
        <v>7168</v>
      </c>
      <c r="D124" s="59" t="s">
        <v>4326</v>
      </c>
      <c r="E124" s="60" t="s">
        <v>7169</v>
      </c>
      <c r="F124" s="60" t="s">
        <v>7170</v>
      </c>
      <c r="G124" s="37"/>
      <c r="H124" s="37"/>
      <c r="I124" s="37"/>
      <c r="J124" s="37"/>
      <c r="K124" s="37"/>
      <c r="L124" s="37"/>
      <c r="M124" s="37"/>
      <c r="N124" s="37"/>
      <c r="O124" s="37"/>
      <c r="P124" s="37"/>
      <c r="Q124" s="37"/>
      <c r="R124" s="37"/>
      <c r="S124" s="37"/>
    </row>
    <row r="125" spans="1:19" s="33" customFormat="1" ht="16.8">
      <c r="B125" s="57">
        <f>B104</f>
        <v>49</v>
      </c>
      <c r="C125" s="57" t="s">
        <v>7171</v>
      </c>
      <c r="D125" s="57">
        <f>D104</f>
        <v>405.399</v>
      </c>
      <c r="E125" s="57">
        <f>G104</f>
        <v>27</v>
      </c>
      <c r="F125" s="57">
        <f>J104</f>
        <v>13</v>
      </c>
      <c r="G125" s="37"/>
      <c r="H125" s="37"/>
      <c r="I125" s="37"/>
      <c r="J125" s="37"/>
      <c r="K125" s="37"/>
      <c r="L125" s="37"/>
      <c r="M125" s="37"/>
      <c r="N125" s="37"/>
      <c r="O125" s="37"/>
      <c r="P125" s="37"/>
      <c r="Q125" s="37"/>
      <c r="R125" s="37"/>
      <c r="S125" s="37"/>
    </row>
    <row r="126" spans="1:19" s="33" customFormat="1" ht="16.8">
      <c r="B126" s="57">
        <f>B107</f>
        <v>9</v>
      </c>
      <c r="C126" s="57" t="s">
        <v>7172</v>
      </c>
      <c r="D126" s="57">
        <f>D107</f>
        <v>38.820000000000007</v>
      </c>
      <c r="E126" s="57">
        <f>G107</f>
        <v>8</v>
      </c>
      <c r="F126" s="57">
        <f>J107</f>
        <v>0</v>
      </c>
      <c r="G126" s="37"/>
      <c r="H126" s="37"/>
      <c r="I126" s="37"/>
      <c r="J126" s="37"/>
      <c r="K126" s="37"/>
      <c r="L126" s="37"/>
      <c r="M126" s="37"/>
      <c r="N126" s="37"/>
      <c r="O126" s="37"/>
      <c r="P126" s="37"/>
      <c r="Q126" s="37"/>
      <c r="R126" s="37"/>
      <c r="S126" s="37"/>
    </row>
    <row r="127" spans="1:19" s="33" customFormat="1" ht="16.8">
      <c r="B127" s="58">
        <f>B110</f>
        <v>0</v>
      </c>
      <c r="C127" s="58" t="s">
        <v>7173</v>
      </c>
      <c r="D127" s="58">
        <f>D110</f>
        <v>0</v>
      </c>
      <c r="E127" s="58">
        <f>G110</f>
        <v>0</v>
      </c>
      <c r="F127" s="58">
        <f>J110</f>
        <v>0</v>
      </c>
      <c r="G127" s="37"/>
      <c r="H127" s="37"/>
      <c r="I127" s="37"/>
      <c r="J127" s="37"/>
      <c r="K127" s="37"/>
      <c r="L127" s="37"/>
      <c r="M127" s="37"/>
      <c r="N127" s="37"/>
      <c r="O127" s="37"/>
      <c r="P127" s="37"/>
      <c r="Q127" s="37"/>
      <c r="R127" s="37"/>
      <c r="S127" s="37"/>
    </row>
    <row r="128" spans="1:19" s="33" customFormat="1" ht="16.8">
      <c r="B128" s="58">
        <f>B113</f>
        <v>6</v>
      </c>
      <c r="C128" s="58" t="s">
        <v>7174</v>
      </c>
      <c r="D128" s="58">
        <f>D113</f>
        <v>22.687999999999999</v>
      </c>
      <c r="E128" s="58">
        <f>G113</f>
        <v>4</v>
      </c>
      <c r="F128" s="58">
        <f>J113</f>
        <v>0</v>
      </c>
      <c r="G128" s="37"/>
      <c r="H128" s="37"/>
      <c r="I128" s="37"/>
      <c r="J128" s="37"/>
      <c r="K128" s="37"/>
      <c r="L128" s="37"/>
      <c r="M128" s="37"/>
      <c r="N128" s="37"/>
      <c r="O128" s="37"/>
      <c r="P128" s="37"/>
      <c r="Q128" s="37"/>
      <c r="R128" s="37"/>
      <c r="S128" s="37"/>
    </row>
    <row r="129" spans="2:19" s="33" customFormat="1" ht="16.8">
      <c r="B129" s="57">
        <f>B117</f>
        <v>31</v>
      </c>
      <c r="C129" s="57" t="s">
        <v>103</v>
      </c>
      <c r="D129" s="57">
        <f>D117</f>
        <v>340.37499999999983</v>
      </c>
      <c r="E129" s="57">
        <f>G117</f>
        <v>31</v>
      </c>
      <c r="F129" s="57">
        <f>J117</f>
        <v>18</v>
      </c>
      <c r="G129" s="37"/>
      <c r="H129" s="37"/>
      <c r="I129" s="37"/>
      <c r="J129" s="37"/>
      <c r="K129" s="37"/>
      <c r="L129" s="37"/>
      <c r="M129" s="37"/>
      <c r="N129" s="37"/>
      <c r="O129" s="37"/>
      <c r="P129" s="37"/>
      <c r="Q129" s="37"/>
      <c r="R129" s="37"/>
      <c r="S129" s="37"/>
    </row>
    <row r="130" spans="2:19" s="33" customFormat="1" ht="16.8">
      <c r="B130" s="57">
        <f>B120</f>
        <v>3</v>
      </c>
      <c r="C130" s="58" t="s">
        <v>7175</v>
      </c>
      <c r="D130" s="57">
        <f>D120</f>
        <v>6.7690000000000001</v>
      </c>
      <c r="E130" s="57">
        <f>G120</f>
        <v>1</v>
      </c>
      <c r="F130" s="57">
        <f>J120</f>
        <v>0</v>
      </c>
      <c r="G130" s="37"/>
      <c r="H130" s="37"/>
      <c r="I130" s="37"/>
      <c r="J130" s="37"/>
      <c r="K130" s="37"/>
      <c r="L130" s="37"/>
      <c r="M130" s="37"/>
      <c r="N130" s="37"/>
      <c r="O130" s="37"/>
      <c r="P130" s="37"/>
      <c r="Q130" s="37"/>
      <c r="R130" s="37"/>
      <c r="S130" s="37"/>
    </row>
    <row r="131" spans="2:19" s="33" customFormat="1" ht="16.8">
      <c r="B131" s="34"/>
      <c r="C131" s="59" t="s">
        <v>7176</v>
      </c>
      <c r="D131" s="62">
        <f>D125</f>
        <v>405.399</v>
      </c>
      <c r="E131" s="38"/>
      <c r="F131" s="39"/>
      <c r="G131" s="37"/>
      <c r="H131" s="37"/>
      <c r="I131" s="37"/>
      <c r="J131" s="37"/>
      <c r="K131" s="37"/>
      <c r="L131" s="37"/>
      <c r="M131" s="37"/>
      <c r="N131" s="37"/>
      <c r="O131" s="37"/>
      <c r="P131" s="37"/>
      <c r="Q131" s="37"/>
      <c r="R131" s="37"/>
      <c r="S131" s="37"/>
    </row>
    <row r="132" spans="2:19" s="33" customFormat="1" ht="16.8">
      <c r="B132" s="34"/>
      <c r="C132" s="61" t="s">
        <v>7177</v>
      </c>
      <c r="D132" s="59">
        <f>D125+D126+D127+D128+D129+D130</f>
        <v>814.05099999999982</v>
      </c>
      <c r="E132" s="39"/>
      <c r="F132" s="39"/>
      <c r="G132" s="37"/>
      <c r="H132" s="37"/>
      <c r="I132" s="37"/>
      <c r="J132" s="37"/>
      <c r="K132" s="37"/>
      <c r="L132" s="37"/>
      <c r="M132" s="37"/>
      <c r="N132" s="37"/>
      <c r="O132" s="37"/>
      <c r="P132" s="37"/>
      <c r="Q132" s="37"/>
      <c r="R132" s="37"/>
      <c r="S132" s="37"/>
    </row>
    <row r="133" spans="2:19" s="33" customFormat="1">
      <c r="D133" s="37"/>
      <c r="E133" s="37"/>
      <c r="F133" s="37"/>
      <c r="G133" s="37"/>
      <c r="H133" s="37"/>
      <c r="I133" s="37"/>
      <c r="J133" s="37"/>
      <c r="K133" s="37"/>
      <c r="L133" s="37"/>
      <c r="M133" s="37"/>
      <c r="N133" s="37"/>
      <c r="O133" s="37"/>
      <c r="P133" s="37"/>
      <c r="Q133" s="37"/>
      <c r="R133" s="37"/>
      <c r="S133" s="37"/>
    </row>
  </sheetData>
  <sortState ref="A2:BD99">
    <sortCondition ref="D2:D99"/>
    <sortCondition ref="C2:C99"/>
    <sortCondition ref="B2:B99"/>
  </sortState>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theme="3" tint="0.39997558519241921"/>
  </sheetPr>
  <dimension ref="A1:AV111"/>
  <sheetViews>
    <sheetView workbookViewId="0">
      <selection sqref="A1:XFD1048576"/>
    </sheetView>
  </sheetViews>
  <sheetFormatPr baseColWidth="10" defaultColWidth="7.33203125" defaultRowHeight="14.4"/>
  <cols>
    <col min="1" max="1" width="17.77734375" style="21" customWidth="1"/>
    <col min="2" max="2" width="14.6640625" style="21" customWidth="1"/>
    <col min="3" max="3" width="13.3320312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8.33203125" style="40" customWidth="1"/>
    <col min="19" max="19" width="9.10937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925</v>
      </c>
      <c r="B2" s="24" t="s">
        <v>926</v>
      </c>
      <c r="C2" s="24" t="s">
        <v>927</v>
      </c>
      <c r="D2" s="46" t="s">
        <v>19</v>
      </c>
      <c r="E2" s="46">
        <f>VLOOKUP(M2,Revistas!$B$2:$H$64092,2,FALSE)</f>
        <v>1.647</v>
      </c>
      <c r="F2" s="46" t="str">
        <f>VLOOKUP(M2,Revistas!$B$2:$H$64092,3,FALSE)</f>
        <v>Q2</v>
      </c>
      <c r="G2" s="46" t="str">
        <f>VLOOKUP(M2,Revistas!$B$2:$H$64092,4,FALSE)</f>
        <v>PEDIATRICS - SCIE</v>
      </c>
      <c r="H2" s="46" t="str">
        <f>VLOOKUP(M2,Revistas!$B$2:$H$64092,5,FALSE)</f>
        <v>53/120</v>
      </c>
      <c r="I2" s="46" t="str">
        <f>VLOOKUP(M2,Revistas!$B$2:$H$64092,6,FALSE)</f>
        <v>NO</v>
      </c>
      <c r="J2" s="46" t="s">
        <v>928</v>
      </c>
      <c r="K2" s="46" t="s">
        <v>929</v>
      </c>
      <c r="L2" s="46">
        <v>1</v>
      </c>
      <c r="M2" s="46" t="s">
        <v>930</v>
      </c>
      <c r="N2" s="46" t="s">
        <v>75</v>
      </c>
      <c r="O2" s="46">
        <v>2016</v>
      </c>
      <c r="P2" s="46">
        <v>105</v>
      </c>
      <c r="Q2" s="46">
        <v>10</v>
      </c>
      <c r="R2" s="46" t="s">
        <v>7188</v>
      </c>
      <c r="S2" s="46" t="s">
        <v>7189</v>
      </c>
      <c r="U2" s="29"/>
    </row>
    <row r="3" spans="1:21">
      <c r="A3" s="23" t="s">
        <v>1092</v>
      </c>
      <c r="B3" s="23" t="s">
        <v>1091</v>
      </c>
      <c r="C3" s="23" t="s">
        <v>1093</v>
      </c>
      <c r="D3" s="47" t="s">
        <v>19</v>
      </c>
      <c r="E3" s="47">
        <f>VLOOKUP(M3,Revistas!$B$2:$H$64092,2,FALSE)</f>
        <v>4.2009999999999996</v>
      </c>
      <c r="F3" s="47" t="str">
        <f>VLOOKUP(M3,Revistas!$B$2:$H$64092,3,FALSE)</f>
        <v>Q1</v>
      </c>
      <c r="G3" s="47" t="str">
        <f>VLOOKUP(M3,Revistas!$B$2:$H$64092,4,FALSE)</f>
        <v>GERIATRICS &amp; GERONTOLOGY - SCIE</v>
      </c>
      <c r="H3" s="47" t="str">
        <f>VLOOKUP(M3,Revistas!$B$2:$H$64092,5,FALSE)</f>
        <v>49/7</v>
      </c>
      <c r="I3" s="47" t="str">
        <f>VLOOKUP(M3,Revistas!$B$2:$H$64092,6,FALSE)</f>
        <v>NO</v>
      </c>
      <c r="J3" s="47" t="s">
        <v>1095</v>
      </c>
      <c r="K3" s="47"/>
      <c r="L3" s="47"/>
      <c r="M3" s="47" t="s">
        <v>1096</v>
      </c>
      <c r="N3" s="47" t="s">
        <v>1094</v>
      </c>
      <c r="O3" s="47">
        <v>2016</v>
      </c>
      <c r="P3" s="47">
        <v>45</v>
      </c>
      <c r="Q3" s="47">
        <v>6</v>
      </c>
      <c r="R3" s="47">
        <v>819</v>
      </c>
      <c r="S3" s="47">
        <v>826</v>
      </c>
    </row>
    <row r="4" spans="1:21">
      <c r="A4" s="23" t="s">
        <v>984</v>
      </c>
      <c r="B4" s="23" t="s">
        <v>985</v>
      </c>
      <c r="C4" s="23" t="s">
        <v>986</v>
      </c>
      <c r="D4" s="47" t="s">
        <v>19</v>
      </c>
      <c r="E4" s="47">
        <f>VLOOKUP(M4,Revistas!$B$2:$H$64092,2,FALSE)</f>
        <v>6.7030000000000003</v>
      </c>
      <c r="F4" s="47" t="str">
        <f>VLOOKUP(M4,Revistas!$B$2:$H$64092,3,FALSE)</f>
        <v>Q1</v>
      </c>
      <c r="G4" s="47" t="str">
        <f>VLOOKUP(M4,Revistas!$B$2:$H$64092,4,FALSE)</f>
        <v>NUTRITION &amp; DIETETICS - SCIE</v>
      </c>
      <c r="H4" s="47" t="str">
        <f>VLOOKUP(M4,Revistas!$B$2:$H$64092,5,FALSE)</f>
        <v>80/3</v>
      </c>
      <c r="I4" s="47" t="str">
        <f>VLOOKUP(M4,Revistas!$B$2:$H$64092,6,FALSE)</f>
        <v>SI</v>
      </c>
      <c r="J4" s="47" t="s">
        <v>987</v>
      </c>
      <c r="K4" s="47" t="s">
        <v>988</v>
      </c>
      <c r="L4" s="47">
        <v>1</v>
      </c>
      <c r="M4" s="47" t="s">
        <v>989</v>
      </c>
      <c r="N4" s="47" t="s">
        <v>153</v>
      </c>
      <c r="O4" s="47">
        <v>2016</v>
      </c>
      <c r="P4" s="47">
        <v>104</v>
      </c>
      <c r="Q4" s="47">
        <v>1</v>
      </c>
      <c r="R4" s="47">
        <v>132</v>
      </c>
      <c r="S4" s="47">
        <v>142</v>
      </c>
    </row>
    <row r="5" spans="1:21">
      <c r="A5" s="23" t="s">
        <v>990</v>
      </c>
      <c r="B5" s="23" t="s">
        <v>991</v>
      </c>
      <c r="C5" s="23" t="s">
        <v>992</v>
      </c>
      <c r="D5" s="47" t="s">
        <v>19</v>
      </c>
      <c r="E5" s="47">
        <f>VLOOKUP(M5,Revistas!$B$2:$H$64092,2,FALSE)</f>
        <v>3.3109999999999999</v>
      </c>
      <c r="F5" s="47" t="str">
        <f>VLOOKUP(M5,Revistas!$B$2:$H$64092,3,FALSE)</f>
        <v>Q2</v>
      </c>
      <c r="G5" s="47" t="str">
        <f>VLOOKUP(M5,Revistas!$B$2:$H$64092,4,FALSE)</f>
        <v>NUTRITION &amp; DIETETICS - SCIE</v>
      </c>
      <c r="H5" s="47" t="str">
        <f>VLOOKUP(M5,Revistas!$B$2:$H$64092,5,FALSE)</f>
        <v>23/80</v>
      </c>
      <c r="I5" s="47" t="str">
        <f>VLOOKUP(M5,Revistas!$B$2:$H$64092,6,FALSE)</f>
        <v>NO</v>
      </c>
      <c r="J5" s="47" t="s">
        <v>993</v>
      </c>
      <c r="K5" s="47" t="s">
        <v>994</v>
      </c>
      <c r="L5" s="47">
        <v>1</v>
      </c>
      <c r="M5" s="47" t="s">
        <v>995</v>
      </c>
      <c r="N5" s="48">
        <v>41791</v>
      </c>
      <c r="O5" s="47">
        <v>2016</v>
      </c>
      <c r="P5" s="47">
        <v>115</v>
      </c>
      <c r="Q5" s="47">
        <v>11</v>
      </c>
      <c r="R5" s="47">
        <v>2003</v>
      </c>
      <c r="S5" s="47">
        <v>2010</v>
      </c>
    </row>
    <row r="6" spans="1:21">
      <c r="A6" s="23" t="s">
        <v>1018</v>
      </c>
      <c r="B6" s="23" t="s">
        <v>1019</v>
      </c>
      <c r="C6" s="23" t="s">
        <v>1020</v>
      </c>
      <c r="D6" s="47" t="s">
        <v>19</v>
      </c>
      <c r="E6" s="47">
        <f>VLOOKUP(M6,Revistas!$B$2:$H$64092,2,FALSE)</f>
        <v>4.282</v>
      </c>
      <c r="F6" s="47" t="str">
        <f>VLOOKUP(M6,Revistas!$B$2:$H$64092,3,FALSE)</f>
        <v>Q1</v>
      </c>
      <c r="G6" s="47" t="str">
        <f>VLOOKUP(M6,Revistas!$B$2:$H$64092,4,FALSE)</f>
        <v>CARDIAC &amp; CARDIOVASCULAR SYSTEMS - SCIE</v>
      </c>
      <c r="H6" s="47" t="str">
        <f>VLOOKUP(M6,Revistas!$B$2:$H$64092,5,FALSE)</f>
        <v>29/124</v>
      </c>
      <c r="I6" s="47" t="str">
        <f>VLOOKUP(M6,Revistas!$B$2:$H$64092,6,FALSE)</f>
        <v>NO</v>
      </c>
      <c r="J6" s="47" t="s">
        <v>1021</v>
      </c>
      <c r="K6" s="47" t="s">
        <v>1022</v>
      </c>
      <c r="L6" s="47">
        <v>1</v>
      </c>
      <c r="M6" s="47" t="s">
        <v>1023</v>
      </c>
      <c r="N6" s="47" t="s">
        <v>206</v>
      </c>
      <c r="O6" s="47">
        <v>2016</v>
      </c>
      <c r="P6" s="47">
        <v>9</v>
      </c>
      <c r="Q6" s="47">
        <v>3</v>
      </c>
      <c r="R6" s="47">
        <v>239</v>
      </c>
      <c r="S6" s="47" t="s">
        <v>1024</v>
      </c>
    </row>
    <row r="7" spans="1:21">
      <c r="A7" s="23" t="s">
        <v>1076</v>
      </c>
      <c r="B7" s="23" t="s">
        <v>1077</v>
      </c>
      <c r="C7" s="23" t="s">
        <v>1078</v>
      </c>
      <c r="D7" s="47" t="s">
        <v>19</v>
      </c>
      <c r="E7" s="47">
        <f>VLOOKUP(M7,Revistas!$B$2:$H$64092,2,FALSE)</f>
        <v>1.3069999999999999</v>
      </c>
      <c r="F7" s="47" t="str">
        <f>VLOOKUP(M7,Revistas!$B$2:$H$64092,3,FALSE)</f>
        <v>Q4</v>
      </c>
      <c r="G7" s="47" t="str">
        <f>VLOOKUP(M7,Revistas!$B$2:$H$64092,4,FALSE)</f>
        <v>PHARMACOLOGY &amp; PHARMACY - SCIE;</v>
      </c>
      <c r="H7" s="47" t="str">
        <f>VLOOKUP(M7,Revistas!$B$2:$H$64092,5,FALSE)</f>
        <v>205/255</v>
      </c>
      <c r="I7" s="47" t="str">
        <f>VLOOKUP(M7,Revistas!$B$2:$H$64092,6,FALSE)</f>
        <v>NO</v>
      </c>
      <c r="J7" s="47" t="s">
        <v>1079</v>
      </c>
      <c r="K7" s="47" t="s">
        <v>889</v>
      </c>
      <c r="L7" s="47">
        <v>0</v>
      </c>
      <c r="M7" s="47" t="s">
        <v>1080</v>
      </c>
      <c r="N7" s="47"/>
      <c r="O7" s="47">
        <v>2016</v>
      </c>
      <c r="P7" s="47">
        <v>38</v>
      </c>
      <c r="Q7" s="47">
        <v>4</v>
      </c>
      <c r="R7" s="47">
        <v>409</v>
      </c>
      <c r="S7" s="47">
        <v>414</v>
      </c>
    </row>
    <row r="8" spans="1:21">
      <c r="A8" s="23" t="s">
        <v>898</v>
      </c>
      <c r="B8" s="23" t="s">
        <v>899</v>
      </c>
      <c r="C8" s="23" t="s">
        <v>900</v>
      </c>
      <c r="D8" s="47" t="s">
        <v>19</v>
      </c>
      <c r="E8" s="47">
        <f>VLOOKUP(M8,Revistas!$B$2:$H$64092,2,FALSE)</f>
        <v>4.4870000000000001</v>
      </c>
      <c r="F8" s="47" t="str">
        <f>VLOOKUP(M8,Revistas!$B$2:$H$64092,3,FALSE)</f>
        <v>Q1</v>
      </c>
      <c r="G8" s="47" t="str">
        <f>VLOOKUP(M8,Revistas!$B$2:$H$64092,4,FALSE)</f>
        <v>NUTRITION &amp; DIETETICS - SCIE</v>
      </c>
      <c r="H8" s="47" t="str">
        <f>VLOOKUP(M8,Revistas!$B$2:$H$64092,5,FALSE)</f>
        <v>80/10</v>
      </c>
      <c r="I8" s="47" t="str">
        <f>VLOOKUP(M8,Revistas!$B$2:$H$64092,6,FALSE)</f>
        <v>NO</v>
      </c>
      <c r="J8" s="47" t="s">
        <v>901</v>
      </c>
      <c r="K8" s="47" t="s">
        <v>902</v>
      </c>
      <c r="L8" s="47">
        <v>0</v>
      </c>
      <c r="M8" s="47" t="s">
        <v>903</v>
      </c>
      <c r="N8" s="47" t="s">
        <v>393</v>
      </c>
      <c r="O8" s="47">
        <v>2016</v>
      </c>
      <c r="P8" s="47">
        <v>35</v>
      </c>
      <c r="Q8" s="47">
        <v>6</v>
      </c>
      <c r="R8" s="47">
        <v>1457</v>
      </c>
      <c r="S8" s="47">
        <v>1463</v>
      </c>
    </row>
    <row r="9" spans="1:21">
      <c r="A9" s="23" t="s">
        <v>941</v>
      </c>
      <c r="B9" s="23" t="s">
        <v>942</v>
      </c>
      <c r="C9" s="23" t="s">
        <v>943</v>
      </c>
      <c r="D9" s="47" t="s">
        <v>19</v>
      </c>
      <c r="E9" s="47">
        <f>VLOOKUP(M9,Revistas!$B$2:$H$64092,2,FALSE)</f>
        <v>8.9339999999999993</v>
      </c>
      <c r="F9" s="47" t="str">
        <f>VLOOKUP(M9,Revistas!$B$2:$H$64092,3,FALSE)</f>
        <v>Q1</v>
      </c>
      <c r="G9" s="47" t="str">
        <f>VLOOKUP(M9,Revistas!$B$2:$H$64092,4,FALSE)</f>
        <v>ENDOCRINOLOGY &amp; METABOLISM - SCIE</v>
      </c>
      <c r="H9" s="47" t="str">
        <f>VLOOKUP(M9,Revistas!$B$2:$H$64092,5,FALSE)</f>
        <v>7/133</v>
      </c>
      <c r="I9" s="47" t="str">
        <f>VLOOKUP(M9,Revistas!$B$2:$H$64092,6,FALSE)</f>
        <v>SI</v>
      </c>
      <c r="J9" s="47" t="s">
        <v>944</v>
      </c>
      <c r="K9" s="47" t="s">
        <v>945</v>
      </c>
      <c r="L9" s="47">
        <v>0</v>
      </c>
      <c r="M9" s="47" t="s">
        <v>946</v>
      </c>
      <c r="N9" s="47" t="s">
        <v>75</v>
      </c>
      <c r="O9" s="47">
        <v>2016</v>
      </c>
      <c r="P9" s="47">
        <v>39</v>
      </c>
      <c r="Q9" s="47">
        <v>10</v>
      </c>
      <c r="R9" s="47">
        <v>1729</v>
      </c>
      <c r="S9" s="47">
        <v>1737</v>
      </c>
    </row>
    <row r="10" spans="1:21">
      <c r="A10" s="23" t="s">
        <v>1064</v>
      </c>
      <c r="B10" s="23" t="s">
        <v>1065</v>
      </c>
      <c r="C10" s="23" t="s">
        <v>1066</v>
      </c>
      <c r="D10" s="47" t="s">
        <v>19</v>
      </c>
      <c r="E10" s="47">
        <f>VLOOKUP(M10,Revistas!$B$2:$H$64092,2,FALSE)</f>
        <v>3.3490000000000002</v>
      </c>
      <c r="F10" s="47" t="str">
        <f>VLOOKUP(M10,Revistas!$B$2:$H$64092,3,FALSE)</f>
        <v>Q1</v>
      </c>
      <c r="G10" s="47" t="str">
        <f>VLOOKUP(M10,Revistas!$B$2:$H$64092,4,FALSE)</f>
        <v>SUBSTANCE ABUSE - SCIE</v>
      </c>
      <c r="H10" s="47" t="str">
        <f>VLOOKUP(M10,Revistas!$B$2:$H$64092,5,FALSE)</f>
        <v>4 DE 18</v>
      </c>
      <c r="I10" s="47" t="str">
        <f>VLOOKUP(M10,Revistas!$B$2:$H$64092,6,FALSE)</f>
        <v>NO</v>
      </c>
      <c r="J10" s="47" t="s">
        <v>1067</v>
      </c>
      <c r="K10" s="47" t="s">
        <v>1068</v>
      </c>
      <c r="L10" s="47">
        <v>0</v>
      </c>
      <c r="M10" s="47" t="s">
        <v>1069</v>
      </c>
      <c r="N10" s="48">
        <v>36923</v>
      </c>
      <c r="O10" s="47">
        <v>2016</v>
      </c>
      <c r="P10" s="47">
        <v>159</v>
      </c>
      <c r="Q10" s="47"/>
      <c r="R10" s="47">
        <v>166</v>
      </c>
      <c r="S10" s="47">
        <v>173</v>
      </c>
    </row>
    <row r="11" spans="1:21">
      <c r="A11" s="23" t="s">
        <v>971</v>
      </c>
      <c r="B11" s="23" t="s">
        <v>972</v>
      </c>
      <c r="C11" s="23" t="s">
        <v>973</v>
      </c>
      <c r="D11" s="47" t="s">
        <v>19</v>
      </c>
      <c r="E11" s="47">
        <f>VLOOKUP(M11,Revistas!$B$2:$H$64092,2,FALSE)</f>
        <v>8.282</v>
      </c>
      <c r="F11" s="47" t="str">
        <f>VLOOKUP(M11,Revistas!$B$2:$H$64092,3,FALSE)</f>
        <v>Q1</v>
      </c>
      <c r="G11" s="47" t="str">
        <f>VLOOKUP(M11,Revistas!$B$2:$H$64092,4,FALSE)</f>
        <v>BIOLOGY - SCIE</v>
      </c>
      <c r="H11" s="47" t="str">
        <f>VLOOKUP(M11,Revistas!$B$2:$H$64092,5,FALSE)</f>
        <v>86 DE 4</v>
      </c>
      <c r="I11" s="47" t="str">
        <f>VLOOKUP(M11,Revistas!$B$2:$H$64092,6,FALSE)</f>
        <v>SI</v>
      </c>
      <c r="J11" s="47" t="s">
        <v>974</v>
      </c>
      <c r="K11" s="47" t="s">
        <v>975</v>
      </c>
      <c r="L11" s="47">
        <v>1</v>
      </c>
      <c r="M11" s="47" t="s">
        <v>976</v>
      </c>
      <c r="N11" s="48">
        <v>46204</v>
      </c>
      <c r="O11" s="47">
        <v>2016</v>
      </c>
      <c r="P11" s="47">
        <v>5</v>
      </c>
      <c r="Q11" s="47"/>
      <c r="R11" s="47"/>
      <c r="S11" s="47" t="s">
        <v>977</v>
      </c>
    </row>
    <row r="12" spans="1:21">
      <c r="A12" s="23" t="s">
        <v>1046</v>
      </c>
      <c r="B12" s="23" t="s">
        <v>1047</v>
      </c>
      <c r="C12" s="23" t="s">
        <v>1048</v>
      </c>
      <c r="D12" s="47" t="s">
        <v>19</v>
      </c>
      <c r="E12" s="47">
        <f>VLOOKUP(M12,Revistas!$B$2:$H$64092,2,FALSE)</f>
        <v>1.3260000000000001</v>
      </c>
      <c r="F12" s="47" t="str">
        <f>VLOOKUP(M12,Revistas!$B$2:$H$64092,3,FALSE)</f>
        <v>Q4</v>
      </c>
      <c r="G12" s="47" t="str">
        <f>VLOOKUP(M12,Revistas!$B$2:$H$64092,4,FALSE)</f>
        <v>GERIATRICS &amp; GERONTOLOGY - SCIE</v>
      </c>
      <c r="H12" s="47" t="str">
        <f>VLOOKUP(M12,Revistas!$B$2:$H$64092,5,FALSE)</f>
        <v>40/49</v>
      </c>
      <c r="I12" s="47" t="str">
        <f>VLOOKUP(M12,Revistas!$B$2:$H$64092,6,FALSE)</f>
        <v>NO</v>
      </c>
      <c r="J12" s="47" t="s">
        <v>1049</v>
      </c>
      <c r="K12" s="47" t="s">
        <v>1050</v>
      </c>
      <c r="L12" s="47">
        <v>0</v>
      </c>
      <c r="M12" s="47" t="s">
        <v>1051</v>
      </c>
      <c r="N12" s="47" t="s">
        <v>462</v>
      </c>
      <c r="O12" s="47">
        <v>2016</v>
      </c>
      <c r="P12" s="47">
        <v>7</v>
      </c>
      <c r="Q12" s="47">
        <v>2</v>
      </c>
      <c r="R12" s="47">
        <v>111</v>
      </c>
      <c r="S12" s="47">
        <v>116</v>
      </c>
    </row>
    <row r="13" spans="1:21">
      <c r="A13" s="23" t="s">
        <v>962</v>
      </c>
      <c r="B13" s="23" t="s">
        <v>963</v>
      </c>
      <c r="C13" s="23" t="s">
        <v>964</v>
      </c>
      <c r="D13" s="47" t="s">
        <v>19</v>
      </c>
      <c r="E13" s="47">
        <f>VLOOKUP(M13,Revistas!$B$2:$H$64092,2,FALSE)</f>
        <v>3.35</v>
      </c>
      <c r="F13" s="47" t="str">
        <f>VLOOKUP(M13,Revistas!$B$2:$H$64092,3,FALSE)</f>
        <v>Q1</v>
      </c>
      <c r="G13" s="47" t="str">
        <f>VLOOKUP(M13,Revistas!$B$2:$H$64092,4,FALSE)</f>
        <v>GERIATRICS &amp; GERONTOLOGY - SCIE</v>
      </c>
      <c r="H13" s="47" t="str">
        <f>VLOOKUP(M13,Revistas!$B$2:$H$64092,5,FALSE)</f>
        <v>49 DE 12</v>
      </c>
      <c r="I13" s="47" t="str">
        <f>VLOOKUP(M13,Revistas!$B$2:$H$64092,6,FALSE)</f>
        <v>NO</v>
      </c>
      <c r="J13" s="47" t="s">
        <v>965</v>
      </c>
      <c r="K13" s="47" t="s">
        <v>966</v>
      </c>
      <c r="L13" s="47">
        <v>0</v>
      </c>
      <c r="M13" s="47" t="s">
        <v>967</v>
      </c>
      <c r="N13" s="47" t="s">
        <v>99</v>
      </c>
      <c r="O13" s="47">
        <v>2016</v>
      </c>
      <c r="P13" s="47">
        <v>82</v>
      </c>
      <c r="Q13" s="47"/>
      <c r="R13" s="47">
        <v>160</v>
      </c>
      <c r="S13" s="47">
        <v>165</v>
      </c>
    </row>
    <row r="14" spans="1:21">
      <c r="A14" s="23" t="s">
        <v>978</v>
      </c>
      <c r="B14" s="23" t="s">
        <v>979</v>
      </c>
      <c r="C14" s="23" t="s">
        <v>980</v>
      </c>
      <c r="D14" s="47" t="s">
        <v>19</v>
      </c>
      <c r="E14" s="47">
        <f>VLOOKUP(M14,Revistas!$B$2:$H$64092,2,FALSE)</f>
        <v>4.0309999999999997</v>
      </c>
      <c r="F14" s="47" t="str">
        <f>VLOOKUP(M14,Revistas!$B$2:$H$64092,3,FALSE)</f>
        <v>Q1</v>
      </c>
      <c r="G14" s="47" t="str">
        <f>VLOOKUP(M14,Revistas!$B$2:$H$64092,4,FALSE)</f>
        <v>PHYSIOLOGY - SCIE</v>
      </c>
      <c r="H14" s="47" t="str">
        <f>VLOOKUP(M14,Revistas!$B$2:$H$64092,5,FALSE)</f>
        <v>14/83</v>
      </c>
      <c r="I14" s="47" t="str">
        <f>VLOOKUP(M14,Revistas!$B$2:$H$64092,6,FALSE)</f>
        <v>NO</v>
      </c>
      <c r="J14" s="47" t="s">
        <v>981</v>
      </c>
      <c r="K14" s="47" t="s">
        <v>982</v>
      </c>
      <c r="L14" s="47">
        <v>0</v>
      </c>
      <c r="M14" s="47" t="s">
        <v>983</v>
      </c>
      <c r="N14" s="48">
        <v>41091</v>
      </c>
      <c r="O14" s="47">
        <v>2016</v>
      </c>
      <c r="P14" s="47">
        <v>7</v>
      </c>
      <c r="Q14" s="47"/>
      <c r="R14" s="47"/>
      <c r="S14" s="47">
        <v>1040</v>
      </c>
    </row>
    <row r="15" spans="1:21">
      <c r="A15" s="23" t="s">
        <v>968</v>
      </c>
      <c r="B15" s="23" t="s">
        <v>969</v>
      </c>
      <c r="C15" s="23" t="s">
        <v>551</v>
      </c>
      <c r="D15" s="47" t="s">
        <v>19</v>
      </c>
      <c r="E15" s="47">
        <f>VLOOKUP(M15,Revistas!$B$2:$H$64092,2,FALSE)</f>
        <v>4.6379999999999999</v>
      </c>
      <c r="F15" s="47" t="str">
        <f>VLOOKUP(M15,Revistas!$B$2:$H$64092,3,FALSE)</f>
        <v>Q1</v>
      </c>
      <c r="G15" s="47" t="str">
        <f>VLOOKUP(M15,Revistas!$B$2:$H$64092,4,FALSE)</f>
        <v>CARDIAC &amp; CARDIOVASCULAR SYSTEMS - SCIE</v>
      </c>
      <c r="H15" s="47" t="str">
        <f>VLOOKUP(M15,Revistas!$B$2:$H$64092,5,FALSE)</f>
        <v>20/124</v>
      </c>
      <c r="I15" s="47" t="str">
        <f>VLOOKUP(M15,Revistas!$B$2:$H$64092,6,FALSE)</f>
        <v>NO</v>
      </c>
      <c r="J15" s="47" t="s">
        <v>970</v>
      </c>
      <c r="K15" s="47" t="s">
        <v>908</v>
      </c>
      <c r="L15" s="47">
        <v>1</v>
      </c>
      <c r="M15" s="47" t="s">
        <v>554</v>
      </c>
      <c r="N15" s="48">
        <v>37135</v>
      </c>
      <c r="O15" s="47">
        <v>2016</v>
      </c>
      <c r="P15" s="47">
        <v>218</v>
      </c>
      <c r="Q15" s="47"/>
      <c r="R15" s="47">
        <v>83</v>
      </c>
      <c r="S15" s="47">
        <v>88</v>
      </c>
    </row>
    <row r="16" spans="1:21">
      <c r="A16" s="23" t="s">
        <v>880</v>
      </c>
      <c r="B16" s="23" t="s">
        <v>881</v>
      </c>
      <c r="C16" s="23" t="s">
        <v>551</v>
      </c>
      <c r="D16" s="47" t="s">
        <v>19</v>
      </c>
      <c r="E16" s="47">
        <f>VLOOKUP(M16,Revistas!$B$2:$H$64092,2,FALSE)</f>
        <v>4.6379999999999999</v>
      </c>
      <c r="F16" s="47" t="str">
        <f>VLOOKUP(M16,Revistas!$B$2:$H$64092,3,FALSE)</f>
        <v>Q1</v>
      </c>
      <c r="G16" s="47" t="str">
        <f>VLOOKUP(M16,Revistas!$B$2:$H$64092,4,FALSE)</f>
        <v>CARDIAC &amp; CARDIOVASCULAR SYSTEMS - SCIE</v>
      </c>
      <c r="H16" s="47" t="str">
        <f>VLOOKUP(M16,Revistas!$B$2:$H$64092,5,FALSE)</f>
        <v>20/124</v>
      </c>
      <c r="I16" s="47" t="str">
        <f>VLOOKUP(M16,Revistas!$B$2:$H$64092,6,FALSE)</f>
        <v>NO</v>
      </c>
      <c r="J16" s="47" t="s">
        <v>882</v>
      </c>
      <c r="K16" s="47" t="s">
        <v>883</v>
      </c>
      <c r="L16" s="47">
        <v>0</v>
      </c>
      <c r="M16" s="47" t="s">
        <v>554</v>
      </c>
      <c r="N16" s="47" t="s">
        <v>884</v>
      </c>
      <c r="O16" s="47">
        <v>2016</v>
      </c>
      <c r="P16" s="47">
        <v>224</v>
      </c>
      <c r="Q16" s="47"/>
      <c r="R16" s="47">
        <v>125</v>
      </c>
      <c r="S16" s="47">
        <v>131</v>
      </c>
    </row>
    <row r="17" spans="1:19">
      <c r="A17" s="23" t="s">
        <v>956</v>
      </c>
      <c r="B17" s="23" t="s">
        <v>957</v>
      </c>
      <c r="C17" s="23" t="s">
        <v>958</v>
      </c>
      <c r="D17" s="47" t="s">
        <v>19</v>
      </c>
      <c r="E17" s="47">
        <f>VLOOKUP(M17,Revistas!$B$2:$H$64092,2,FALSE)</f>
        <v>2.3119999999999998</v>
      </c>
      <c r="F17" s="47" t="str">
        <f>VLOOKUP(M17,Revistas!$B$2:$H$64092,3,FALSE)</f>
        <v>Q3</v>
      </c>
      <c r="G17" s="47" t="str">
        <f>VLOOKUP(M17,Revistas!$B$2:$H$64092,4,FALSE)</f>
        <v>ENDOCRINOLOGY &amp; METABOLISM - SCIE;</v>
      </c>
      <c r="H17" s="47" t="str">
        <f>VLOOKUP(M17,Revistas!$B$2:$H$64092,5,FALSE)</f>
        <v>89/133</v>
      </c>
      <c r="I17" s="47" t="str">
        <f>VLOOKUP(M17,Revistas!$B$2:$H$64092,6,FALSE)</f>
        <v>NO</v>
      </c>
      <c r="J17" s="47" t="s">
        <v>959</v>
      </c>
      <c r="K17" s="47" t="s">
        <v>960</v>
      </c>
      <c r="L17" s="47">
        <v>1</v>
      </c>
      <c r="M17" s="47" t="s">
        <v>961</v>
      </c>
      <c r="N17" s="47" t="s">
        <v>99</v>
      </c>
      <c r="O17" s="47">
        <v>2016</v>
      </c>
      <c r="P17" s="47">
        <v>34</v>
      </c>
      <c r="Q17" s="47">
        <v>5</v>
      </c>
      <c r="R17" s="47">
        <v>587</v>
      </c>
      <c r="S17" s="47">
        <v>598</v>
      </c>
    </row>
    <row r="18" spans="1:19">
      <c r="A18" s="23" t="s">
        <v>947</v>
      </c>
      <c r="B18" s="23" t="s">
        <v>948</v>
      </c>
      <c r="C18" s="23" t="s">
        <v>949</v>
      </c>
      <c r="D18" s="47" t="s">
        <v>19</v>
      </c>
      <c r="E18" s="47">
        <f>VLOOKUP(M18,Revistas!$B$2:$H$64092,2,FALSE)</f>
        <v>2.5489999999999999</v>
      </c>
      <c r="F18" s="47" t="str">
        <f>VLOOKUP(M18,Revistas!$B$2:$H$64092,3,FALSE)</f>
        <v>Q3</v>
      </c>
      <c r="G18" s="47" t="str">
        <f>VLOOKUP(M18,Revistas!$B$2:$H$64092,4,FALSE)</f>
        <v>PERIPHERAL VASCULAR DISEASE - SCIE</v>
      </c>
      <c r="H18" s="47" t="str">
        <f>VLOOKUP(M18,Revistas!$B$2:$H$64092,5,FALSE)</f>
        <v>33/63</v>
      </c>
      <c r="I18" s="47" t="str">
        <f>VLOOKUP(M18,Revistas!$B$2:$H$64092,6,FALSE)</f>
        <v>NO</v>
      </c>
      <c r="J18" s="47" t="s">
        <v>950</v>
      </c>
      <c r="K18" s="47" t="s">
        <v>889</v>
      </c>
      <c r="L18" s="47">
        <v>2</v>
      </c>
      <c r="M18" s="47" t="s">
        <v>951</v>
      </c>
      <c r="N18" s="47" t="s">
        <v>99</v>
      </c>
      <c r="O18" s="47">
        <v>2016</v>
      </c>
      <c r="P18" s="47">
        <v>18</v>
      </c>
      <c r="Q18" s="47">
        <v>9</v>
      </c>
      <c r="R18" s="47">
        <v>927</v>
      </c>
      <c r="S18" s="47">
        <v>933</v>
      </c>
    </row>
    <row r="19" spans="1:19">
      <c r="A19" s="23" t="s">
        <v>1052</v>
      </c>
      <c r="B19" s="23" t="s">
        <v>1053</v>
      </c>
      <c r="C19" s="23" t="s">
        <v>933</v>
      </c>
      <c r="D19" s="47" t="s">
        <v>19</v>
      </c>
      <c r="E19" s="47">
        <f>VLOOKUP(M19,Revistas!$B$2:$H$64092,2,FALSE)</f>
        <v>3.8650000000000002</v>
      </c>
      <c r="F19" s="47" t="str">
        <f>VLOOKUP(M19,Revistas!$B$2:$H$64092,3,FALSE)</f>
        <v>Q1</v>
      </c>
      <c r="G19" s="47" t="str">
        <f>VLOOKUP(M19,Revistas!$B$2:$H$64092,4,FALSE)</f>
        <v>PUBLIC, ENVIRONMENTAL &amp; OCCUPATIONAL HEALTH - SCIE</v>
      </c>
      <c r="H19" s="47" t="str">
        <f>VLOOKUP(M19,Revistas!$B$2:$H$64092,5,FALSE)</f>
        <v>18/173</v>
      </c>
      <c r="I19" s="47" t="str">
        <f>VLOOKUP(M19,Revistas!$B$2:$H$64092,6,FALSE)</f>
        <v>NO</v>
      </c>
      <c r="J19" s="47" t="s">
        <v>1054</v>
      </c>
      <c r="K19" s="47" t="s">
        <v>1055</v>
      </c>
      <c r="L19" s="47">
        <v>5</v>
      </c>
      <c r="M19" s="47" t="s">
        <v>936</v>
      </c>
      <c r="N19" s="47" t="s">
        <v>462</v>
      </c>
      <c r="O19" s="47">
        <v>2016</v>
      </c>
      <c r="P19" s="47">
        <v>70</v>
      </c>
      <c r="Q19" s="47">
        <v>4</v>
      </c>
      <c r="R19" s="47">
        <v>354</v>
      </c>
      <c r="S19" s="47">
        <v>360</v>
      </c>
    </row>
    <row r="20" spans="1:19">
      <c r="A20" s="23" t="s">
        <v>931</v>
      </c>
      <c r="B20" s="23" t="s">
        <v>932</v>
      </c>
      <c r="C20" s="23" t="s">
        <v>933</v>
      </c>
      <c r="D20" s="47" t="s">
        <v>19</v>
      </c>
      <c r="E20" s="47">
        <f>VLOOKUP(M20,Revistas!$B$2:$H$64092,2,FALSE)</f>
        <v>3.8650000000000002</v>
      </c>
      <c r="F20" s="47" t="str">
        <f>VLOOKUP(M20,Revistas!$B$2:$H$64092,3,FALSE)</f>
        <v>Q1</v>
      </c>
      <c r="G20" s="47" t="str">
        <f>VLOOKUP(M20,Revistas!$B$2:$H$64092,4,FALSE)</f>
        <v>PUBLIC, ENVIRONMENTAL &amp; OCCUPATIONAL HEALTH - SCIE</v>
      </c>
      <c r="H20" s="47" t="str">
        <f>VLOOKUP(M20,Revistas!$B$2:$H$64092,5,FALSE)</f>
        <v>18/173</v>
      </c>
      <c r="I20" s="47" t="str">
        <f>VLOOKUP(M20,Revistas!$B$2:$H$64092,6,FALSE)</f>
        <v>NO</v>
      </c>
      <c r="J20" s="47" t="s">
        <v>934</v>
      </c>
      <c r="K20" s="47" t="s">
        <v>935</v>
      </c>
      <c r="L20" s="47">
        <v>0</v>
      </c>
      <c r="M20" s="47" t="s">
        <v>936</v>
      </c>
      <c r="N20" s="47" t="s">
        <v>75</v>
      </c>
      <c r="O20" s="47">
        <v>2016</v>
      </c>
      <c r="P20" s="47">
        <v>70</v>
      </c>
      <c r="Q20" s="47">
        <v>10</v>
      </c>
      <c r="R20" s="47">
        <v>954</v>
      </c>
      <c r="S20" s="47">
        <v>960</v>
      </c>
    </row>
    <row r="21" spans="1:19">
      <c r="A21" s="23" t="s">
        <v>937</v>
      </c>
      <c r="B21" s="23" t="s">
        <v>938</v>
      </c>
      <c r="C21" s="23" t="s">
        <v>906</v>
      </c>
      <c r="D21" s="47" t="s">
        <v>19</v>
      </c>
      <c r="E21" s="47">
        <f>VLOOKUP(M21,Revistas!$B$2:$H$64092,2,FALSE)</f>
        <v>5.0620000000000003</v>
      </c>
      <c r="F21" s="47" t="str">
        <f>VLOOKUP(M21,Revistas!$B$2:$H$64092,3,FALSE)</f>
        <v>Q1</v>
      </c>
      <c r="G21" s="47" t="str">
        <f>VLOOKUP(M21,Revistas!$B$2:$H$64092,4,FALSE)</f>
        <v>PERIPHERAL VASCULAR DISEASE - SCIE</v>
      </c>
      <c r="H21" s="47" t="str">
        <f>VLOOKUP(M21,Revistas!$B$2:$H$64092,5,FALSE)</f>
        <v>63 DE 9</v>
      </c>
      <c r="I21" s="47" t="str">
        <f>VLOOKUP(M21,Revistas!$B$2:$H$64092,6,FALSE)</f>
        <v>NO</v>
      </c>
      <c r="J21" s="47" t="s">
        <v>939</v>
      </c>
      <c r="K21" s="47" t="s">
        <v>940</v>
      </c>
      <c r="L21" s="47">
        <v>0</v>
      </c>
      <c r="M21" s="47" t="s">
        <v>909</v>
      </c>
      <c r="N21" s="47" t="s">
        <v>75</v>
      </c>
      <c r="O21" s="47">
        <v>2016</v>
      </c>
      <c r="P21" s="47">
        <v>34</v>
      </c>
      <c r="Q21" s="47">
        <v>10</v>
      </c>
      <c r="R21" s="47">
        <v>2045</v>
      </c>
      <c r="S21" s="47">
        <v>2052</v>
      </c>
    </row>
    <row r="22" spans="1:19">
      <c r="A22" s="23" t="s">
        <v>904</v>
      </c>
      <c r="B22" s="23" t="s">
        <v>905</v>
      </c>
      <c r="C22" s="23" t="s">
        <v>906</v>
      </c>
      <c r="D22" s="47" t="s">
        <v>19</v>
      </c>
      <c r="E22" s="47">
        <f>VLOOKUP(M22,Revistas!$B$2:$H$64092,2,FALSE)</f>
        <v>5.0620000000000003</v>
      </c>
      <c r="F22" s="47" t="str">
        <f>VLOOKUP(M22,Revistas!$B$2:$H$64092,3,FALSE)</f>
        <v>Q1</v>
      </c>
      <c r="G22" s="47" t="str">
        <f>VLOOKUP(M22,Revistas!$B$2:$H$64092,4,FALSE)</f>
        <v>PERIPHERAL VASCULAR DISEASE - SCIE</v>
      </c>
      <c r="H22" s="47" t="str">
        <f>VLOOKUP(M22,Revistas!$B$2:$H$64092,5,FALSE)</f>
        <v>63 DE 9</v>
      </c>
      <c r="I22" s="47" t="str">
        <f>VLOOKUP(M22,Revistas!$B$2:$H$64092,6,FALSE)</f>
        <v>NO</v>
      </c>
      <c r="J22" s="47" t="s">
        <v>907</v>
      </c>
      <c r="K22" s="47" t="s">
        <v>908</v>
      </c>
      <c r="L22" s="47">
        <v>0</v>
      </c>
      <c r="M22" s="47" t="s">
        <v>909</v>
      </c>
      <c r="N22" s="47" t="s">
        <v>548</v>
      </c>
      <c r="O22" s="47">
        <v>2016</v>
      </c>
      <c r="P22" s="47">
        <v>34</v>
      </c>
      <c r="Q22" s="47">
        <v>11</v>
      </c>
      <c r="R22" s="47">
        <v>2155</v>
      </c>
      <c r="S22" s="47">
        <v>2163</v>
      </c>
    </row>
    <row r="23" spans="1:19">
      <c r="A23" s="23" t="s">
        <v>910</v>
      </c>
      <c r="B23" s="23" t="s">
        <v>911</v>
      </c>
      <c r="C23" s="23" t="s">
        <v>912</v>
      </c>
      <c r="D23" s="47" t="s">
        <v>19</v>
      </c>
      <c r="E23" s="47">
        <f>VLOOKUP(M23,Revistas!$B$2:$H$64092,2,FALSE)</f>
        <v>6.6159999999999997</v>
      </c>
      <c r="F23" s="47" t="str">
        <f>VLOOKUP(M23,Revistas!$B$2:$H$64092,3,FALSE)</f>
        <v>Q1</v>
      </c>
      <c r="G23" s="47" t="str">
        <f>VLOOKUP(M23,Revistas!$B$2:$H$64092,4,FALSE)</f>
        <v>GERIATRICS &amp; GERONTOLOGY - SCIE</v>
      </c>
      <c r="H23" s="47" t="str">
        <f>VLOOKUP(M23,Revistas!$B$2:$H$64092,5,FALSE)</f>
        <v>49/2</v>
      </c>
      <c r="I23" s="47" t="str">
        <f>VLOOKUP(M23,Revistas!$B$2:$H$64092,6,FALSE)</f>
        <v>SI</v>
      </c>
      <c r="J23" s="47" t="s">
        <v>913</v>
      </c>
      <c r="K23" s="47" t="s">
        <v>914</v>
      </c>
      <c r="L23" s="47">
        <v>2</v>
      </c>
      <c r="M23" s="47" t="s">
        <v>896</v>
      </c>
      <c r="N23" s="48">
        <v>37165</v>
      </c>
      <c r="O23" s="47">
        <v>2016</v>
      </c>
      <c r="P23" s="47">
        <v>17</v>
      </c>
      <c r="Q23" s="47">
        <v>10</v>
      </c>
      <c r="R23" s="47">
        <v>949</v>
      </c>
      <c r="S23" s="47">
        <v>955</v>
      </c>
    </row>
    <row r="24" spans="1:19">
      <c r="A24" s="23" t="s">
        <v>915</v>
      </c>
      <c r="B24" s="23" t="s">
        <v>916</v>
      </c>
      <c r="C24" s="23" t="s">
        <v>912</v>
      </c>
      <c r="D24" s="47" t="s">
        <v>19</v>
      </c>
      <c r="E24" s="47">
        <f>VLOOKUP(M24,Revistas!$B$2:$H$64092,2,FALSE)</f>
        <v>6.6159999999999997</v>
      </c>
      <c r="F24" s="47" t="str">
        <f>VLOOKUP(M24,Revistas!$B$2:$H$64092,3,FALSE)</f>
        <v>Q1</v>
      </c>
      <c r="G24" s="47" t="str">
        <f>VLOOKUP(M24,Revistas!$B$2:$H$64092,4,FALSE)</f>
        <v>GERIATRICS &amp; GERONTOLOGY - SCIE</v>
      </c>
      <c r="H24" s="47" t="str">
        <f>VLOOKUP(M24,Revistas!$B$2:$H$64092,5,FALSE)</f>
        <v>49/2</v>
      </c>
      <c r="I24" s="47" t="str">
        <f>VLOOKUP(M24,Revistas!$B$2:$H$64092,6,FALSE)</f>
        <v>SI</v>
      </c>
      <c r="J24" s="47" t="s">
        <v>917</v>
      </c>
      <c r="K24" s="47" t="s">
        <v>918</v>
      </c>
      <c r="L24" s="47">
        <v>0</v>
      </c>
      <c r="M24" s="47" t="s">
        <v>896</v>
      </c>
      <c r="N24" s="48">
        <v>37165</v>
      </c>
      <c r="O24" s="47">
        <v>2016</v>
      </c>
      <c r="P24" s="47">
        <v>17</v>
      </c>
      <c r="Q24" s="47">
        <v>10</v>
      </c>
      <c r="R24" s="47" t="s">
        <v>7181</v>
      </c>
      <c r="S24" s="47" t="s">
        <v>7182</v>
      </c>
    </row>
    <row r="25" spans="1:19">
      <c r="A25" s="23" t="s">
        <v>885</v>
      </c>
      <c r="B25" s="23" t="s">
        <v>886</v>
      </c>
      <c r="C25" s="23" t="s">
        <v>887</v>
      </c>
      <c r="D25" s="47" t="s">
        <v>19</v>
      </c>
      <c r="E25" s="47">
        <f>VLOOKUP(M25,Revistas!$B$2:$H$64092,2,FALSE)</f>
        <v>2.6560000000000001</v>
      </c>
      <c r="F25" s="47" t="str">
        <f>VLOOKUP(M25,Revistas!$B$2:$H$64092,3,FALSE)</f>
        <v>Q2</v>
      </c>
      <c r="G25" s="47" t="str">
        <f>VLOOKUP(M25,Revistas!$B$2:$H$64092,4,FALSE)</f>
        <v>PERIPHERAL VASCULAR DISEASE - SCIE</v>
      </c>
      <c r="H25" s="47" t="str">
        <f>VLOOKUP(M25,Revistas!$B$2:$H$64092,5,FALSE)</f>
        <v>31/63</v>
      </c>
      <c r="I25" s="47" t="str">
        <f>VLOOKUP(M25,Revistas!$B$2:$H$64092,6,FALSE)</f>
        <v>NO</v>
      </c>
      <c r="J25" s="47" t="s">
        <v>888</v>
      </c>
      <c r="K25" s="47" t="s">
        <v>889</v>
      </c>
      <c r="L25" s="47">
        <v>0</v>
      </c>
      <c r="M25" s="47" t="s">
        <v>890</v>
      </c>
      <c r="N25" s="47" t="s">
        <v>393</v>
      </c>
      <c r="O25" s="47">
        <v>2016</v>
      </c>
      <c r="P25" s="47">
        <v>10</v>
      </c>
      <c r="Q25" s="47">
        <v>12</v>
      </c>
      <c r="R25" s="47">
        <v>947</v>
      </c>
      <c r="S25" s="47">
        <v>953</v>
      </c>
    </row>
    <row r="26" spans="1:19">
      <c r="A26" s="23" t="s">
        <v>952</v>
      </c>
      <c r="B26" s="23" t="s">
        <v>953</v>
      </c>
      <c r="C26" s="23" t="s">
        <v>887</v>
      </c>
      <c r="D26" s="47" t="s">
        <v>19</v>
      </c>
      <c r="E26" s="47">
        <f>VLOOKUP(M26,Revistas!$B$2:$H$64092,2,FALSE)</f>
        <v>2.6560000000000001</v>
      </c>
      <c r="F26" s="47" t="str">
        <f>VLOOKUP(M26,Revistas!$B$2:$H$64092,3,FALSE)</f>
        <v>Q2</v>
      </c>
      <c r="G26" s="47" t="str">
        <f>VLOOKUP(M26,Revistas!$B$2:$H$64092,4,FALSE)</f>
        <v>PERIPHERAL VASCULAR DISEASE - SCIE</v>
      </c>
      <c r="H26" s="47" t="str">
        <f>VLOOKUP(M26,Revistas!$B$2:$H$64092,5,FALSE)</f>
        <v>31/63</v>
      </c>
      <c r="I26" s="47" t="str">
        <f>VLOOKUP(M26,Revistas!$B$2:$H$64092,6,FALSE)</f>
        <v>NO</v>
      </c>
      <c r="J26" s="47" t="s">
        <v>954</v>
      </c>
      <c r="K26" s="47" t="s">
        <v>955</v>
      </c>
      <c r="L26" s="47">
        <v>1</v>
      </c>
      <c r="M26" s="47" t="s">
        <v>890</v>
      </c>
      <c r="N26" s="47" t="s">
        <v>99</v>
      </c>
      <c r="O26" s="47">
        <v>2016</v>
      </c>
      <c r="P26" s="47">
        <v>10</v>
      </c>
      <c r="Q26" s="47">
        <v>9</v>
      </c>
      <c r="R26" s="47">
        <v>714</v>
      </c>
      <c r="S26" s="47">
        <v>723</v>
      </c>
    </row>
    <row r="27" spans="1:19">
      <c r="A27" s="23" t="s">
        <v>919</v>
      </c>
      <c r="B27" s="23" t="s">
        <v>920</v>
      </c>
      <c r="C27" s="23" t="s">
        <v>921</v>
      </c>
      <c r="D27" s="47" t="s">
        <v>19</v>
      </c>
      <c r="E27" s="47">
        <f>VLOOKUP(M27,Revistas!$B$2:$H$64092,2,FALSE)</f>
        <v>5.476</v>
      </c>
      <c r="F27" s="47" t="str">
        <f>VLOOKUP(M27,Revistas!$B$2:$H$64092,3,FALSE)</f>
        <v>Q1</v>
      </c>
      <c r="G27" s="47" t="str">
        <f>VLOOKUP(M27,Revistas!$B$2:$H$64092,4,FALSE)</f>
        <v>GERIATRICS &amp; GERONTOLOGY - SCIE</v>
      </c>
      <c r="H27" s="47" t="str">
        <f>VLOOKUP(M27,Revistas!$B$2:$H$64092,5,FALSE)</f>
        <v>49/4</v>
      </c>
      <c r="I27" s="47" t="str">
        <f>VLOOKUP(M27,Revistas!$B$2:$H$64092,6,FALSE)</f>
        <v>SI</v>
      </c>
      <c r="J27" s="47" t="s">
        <v>922</v>
      </c>
      <c r="K27" s="47" t="s">
        <v>923</v>
      </c>
      <c r="L27" s="47">
        <v>2</v>
      </c>
      <c r="M27" s="47" t="s">
        <v>924</v>
      </c>
      <c r="N27" s="47" t="s">
        <v>75</v>
      </c>
      <c r="O27" s="47">
        <v>2016</v>
      </c>
      <c r="P27" s="47">
        <v>71</v>
      </c>
      <c r="Q27" s="47">
        <v>10</v>
      </c>
      <c r="R27" s="47">
        <v>1329</v>
      </c>
      <c r="S27" s="47">
        <v>1334</v>
      </c>
    </row>
    <row r="28" spans="1:19">
      <c r="A28" s="23" t="s">
        <v>1060</v>
      </c>
      <c r="B28" s="23" t="s">
        <v>1061</v>
      </c>
      <c r="C28" s="23" t="s">
        <v>921</v>
      </c>
      <c r="D28" s="47" t="s">
        <v>19</v>
      </c>
      <c r="E28" s="47">
        <f>VLOOKUP(M28,Revistas!$B$2:$H$64092,2,FALSE)</f>
        <v>5.476</v>
      </c>
      <c r="F28" s="47" t="str">
        <f>VLOOKUP(M28,Revistas!$B$2:$H$64092,3,FALSE)</f>
        <v>Q1</v>
      </c>
      <c r="G28" s="47" t="str">
        <f>VLOOKUP(M28,Revistas!$B$2:$H$64092,4,FALSE)</f>
        <v>GERIATRICS &amp; GERONTOLOGY - SCIE</v>
      </c>
      <c r="H28" s="47" t="str">
        <f>VLOOKUP(M28,Revistas!$B$2:$H$64092,5,FALSE)</f>
        <v>49/4</v>
      </c>
      <c r="I28" s="47" t="str">
        <f>VLOOKUP(M28,Revistas!$B$2:$H$64092,6,FALSE)</f>
        <v>SI</v>
      </c>
      <c r="J28" s="47" t="s">
        <v>1062</v>
      </c>
      <c r="K28" s="47" t="s">
        <v>1063</v>
      </c>
      <c r="L28" s="47">
        <v>3</v>
      </c>
      <c r="M28" s="47" t="s">
        <v>924</v>
      </c>
      <c r="N28" s="47" t="s">
        <v>240</v>
      </c>
      <c r="O28" s="47">
        <v>2016</v>
      </c>
      <c r="P28" s="47">
        <v>71</v>
      </c>
      <c r="Q28" s="47">
        <v>2</v>
      </c>
      <c r="R28" s="47">
        <v>251</v>
      </c>
      <c r="S28" s="47">
        <v>258</v>
      </c>
    </row>
    <row r="29" spans="1:19">
      <c r="A29" s="23" t="s">
        <v>1042</v>
      </c>
      <c r="B29" s="23" t="s">
        <v>1043</v>
      </c>
      <c r="C29" s="23" t="s">
        <v>813</v>
      </c>
      <c r="D29" s="47" t="s">
        <v>19</v>
      </c>
      <c r="E29" s="47">
        <f>VLOOKUP(M29,Revistas!$B$2:$H$64092,2,FALSE)</f>
        <v>44.002000000000002</v>
      </c>
      <c r="F29" s="47" t="str">
        <f>VLOOKUP(M29,Revistas!$B$2:$H$64092,3,FALSE)</f>
        <v>Q1</v>
      </c>
      <c r="G29" s="47" t="str">
        <f>VLOOKUP(M29,Revistas!$B$2:$H$64092,4,FALSE)</f>
        <v>MEDICINE, GENERAL &amp; INTERNAL - SCIE</v>
      </c>
      <c r="H29" s="47" t="str">
        <f>VLOOKUP(M29,Revistas!$B$2:$H$64092,5,FALSE)</f>
        <v>2/155</v>
      </c>
      <c r="I29" s="47" t="str">
        <f>VLOOKUP(M29,Revistas!$B$2:$H$64092,6,FALSE)</f>
        <v>SI</v>
      </c>
      <c r="J29" s="47" t="s">
        <v>1044</v>
      </c>
      <c r="K29" s="47" t="s">
        <v>1040</v>
      </c>
      <c r="L29" s="47">
        <v>54</v>
      </c>
      <c r="M29" s="47" t="s">
        <v>816</v>
      </c>
      <c r="N29" s="47" t="s">
        <v>1045</v>
      </c>
      <c r="O29" s="47">
        <v>2016</v>
      </c>
      <c r="P29" s="47">
        <v>387</v>
      </c>
      <c r="Q29" s="47">
        <v>10026</v>
      </c>
      <c r="R29" s="47">
        <v>1377</v>
      </c>
      <c r="S29" s="47">
        <v>1396</v>
      </c>
    </row>
    <row r="30" spans="1:19">
      <c r="A30" s="23" t="s">
        <v>1037</v>
      </c>
      <c r="B30" s="23" t="s">
        <v>1038</v>
      </c>
      <c r="C30" s="23" t="s">
        <v>813</v>
      </c>
      <c r="D30" s="47" t="s">
        <v>19</v>
      </c>
      <c r="E30" s="47">
        <f>VLOOKUP(M30,Revistas!$B$2:$H$64092,2,FALSE)</f>
        <v>44.002000000000002</v>
      </c>
      <c r="F30" s="47" t="str">
        <f>VLOOKUP(M30,Revistas!$B$2:$H$64092,3,FALSE)</f>
        <v>Q1</v>
      </c>
      <c r="G30" s="47" t="str">
        <f>VLOOKUP(M30,Revistas!$B$2:$H$64092,4,FALSE)</f>
        <v>MEDICINE, GENERAL &amp; INTERNAL - SCIE</v>
      </c>
      <c r="H30" s="47" t="str">
        <f>VLOOKUP(M30,Revistas!$B$2:$H$64092,5,FALSE)</f>
        <v>2/155</v>
      </c>
      <c r="I30" s="47" t="str">
        <f>VLOOKUP(M30,Revistas!$B$2:$H$64092,6,FALSE)</f>
        <v>SI</v>
      </c>
      <c r="J30" s="47" t="s">
        <v>1039</v>
      </c>
      <c r="K30" s="47" t="s">
        <v>1040</v>
      </c>
      <c r="L30" s="47">
        <v>28</v>
      </c>
      <c r="M30" s="47" t="s">
        <v>816</v>
      </c>
      <c r="N30" s="47" t="s">
        <v>1041</v>
      </c>
      <c r="O30" s="47">
        <v>2016</v>
      </c>
      <c r="P30" s="47">
        <v>387</v>
      </c>
      <c r="Q30" s="47">
        <v>10027</v>
      </c>
      <c r="R30" s="47">
        <v>1513</v>
      </c>
      <c r="S30" s="47">
        <v>1530</v>
      </c>
    </row>
    <row r="31" spans="1:19">
      <c r="A31" s="23" t="s">
        <v>1012</v>
      </c>
      <c r="B31" s="23" t="s">
        <v>1013</v>
      </c>
      <c r="C31" s="23" t="s">
        <v>1014</v>
      </c>
      <c r="D31" s="47" t="s">
        <v>19</v>
      </c>
      <c r="E31" s="47">
        <f>VLOOKUP(M31,Revistas!$B$2:$H$64092,2,FALSE)</f>
        <v>3.6139999999999999</v>
      </c>
      <c r="F31" s="47" t="str">
        <f>VLOOKUP(M31,Revistas!$B$2:$H$64092,3,FALSE)</f>
        <v>Q1</v>
      </c>
      <c r="G31" s="47" t="str">
        <f>VLOOKUP(M31,Revistas!$B$2:$H$64092,4,FALSE)</f>
        <v>NUTRITION &amp; DIETETICS - SCIE;</v>
      </c>
      <c r="H31" s="47" t="str">
        <f>VLOOKUP(M31,Revistas!$B$2:$H$64092,5,FALSE)</f>
        <v>18/80</v>
      </c>
      <c r="I31" s="47" t="str">
        <f>VLOOKUP(M31,Revistas!$B$2:$H$64092,6,FALSE)</f>
        <v>NO</v>
      </c>
      <c r="J31" s="47" t="s">
        <v>1015</v>
      </c>
      <c r="K31" s="47" t="s">
        <v>1016</v>
      </c>
      <c r="L31" s="47">
        <v>1</v>
      </c>
      <c r="M31" s="47" t="s">
        <v>1017</v>
      </c>
      <c r="N31" s="47" t="s">
        <v>206</v>
      </c>
      <c r="O31" s="47">
        <v>2016</v>
      </c>
      <c r="P31" s="47">
        <v>24</v>
      </c>
      <c r="Q31" s="47">
        <v>5</v>
      </c>
      <c r="R31" s="47">
        <v>1178</v>
      </c>
      <c r="S31" s="47">
        <v>1184</v>
      </c>
    </row>
    <row r="32" spans="1:19">
      <c r="A32" s="23" t="s">
        <v>1009</v>
      </c>
      <c r="B32" s="23" t="s">
        <v>1056</v>
      </c>
      <c r="C32" s="23" t="s">
        <v>178</v>
      </c>
      <c r="D32" s="47" t="s">
        <v>19</v>
      </c>
      <c r="E32" s="47">
        <f>VLOOKUP(M32,Revistas!$B$2:$H$64092,2,FALSE)</f>
        <v>3.0569999999999999</v>
      </c>
      <c r="F32" s="47" t="str">
        <f>VLOOKUP(M32,Revistas!$B$2:$H$64092,3,FALSE)</f>
        <v>Q1</v>
      </c>
      <c r="G32" s="47" t="str">
        <f>VLOOKUP(M32,Revistas!$B$2:$H$64092,4,FALSE)</f>
        <v>MULTIDISCIPLINARY SCIENCES - SCIE</v>
      </c>
      <c r="H32" s="47" t="str">
        <f>VLOOKUP(M32,Revistas!$B$2:$H$64092,5,FALSE)</f>
        <v>63/11</v>
      </c>
      <c r="I32" s="47" t="str">
        <f>VLOOKUP(M32,Revistas!$B$2:$H$64092,6,FALSE)</f>
        <v>NO</v>
      </c>
      <c r="J32" s="47" t="s">
        <v>1057</v>
      </c>
      <c r="K32" s="47" t="s">
        <v>1058</v>
      </c>
      <c r="L32" s="47">
        <v>5</v>
      </c>
      <c r="M32" s="47" t="s">
        <v>181</v>
      </c>
      <c r="N32" s="48">
        <v>44986</v>
      </c>
      <c r="O32" s="47">
        <v>2016</v>
      </c>
      <c r="P32" s="47">
        <v>11</v>
      </c>
      <c r="Q32" s="47">
        <v>3</v>
      </c>
      <c r="R32" s="47"/>
      <c r="S32" s="47" t="s">
        <v>1059</v>
      </c>
    </row>
    <row r="33" spans="1:48">
      <c r="A33" s="23" t="s">
        <v>1098</v>
      </c>
      <c r="B33" s="23" t="s">
        <v>1097</v>
      </c>
      <c r="C33" s="23" t="s">
        <v>865</v>
      </c>
      <c r="D33" s="47" t="s">
        <v>19</v>
      </c>
      <c r="E33" s="47" t="str">
        <f>VLOOKUP(M33,Revistas!$B$2:$H$64092,2,FALSE)</f>
        <v>NO TIENE</v>
      </c>
      <c r="F33" s="47" t="str">
        <f>VLOOKUP(M33,Revistas!$B$2:$H$64092,3,FALSE)</f>
        <v>NO TIENE</v>
      </c>
      <c r="G33" s="47" t="str">
        <f>VLOOKUP(M33,Revistas!$B$2:$H$64092,4,FALSE)</f>
        <v>NO TIENE</v>
      </c>
      <c r="H33" s="47" t="str">
        <f>VLOOKUP(M33,Revistas!$B$2:$H$64092,5,FALSE)</f>
        <v>NO TIENE</v>
      </c>
      <c r="I33" s="47" t="str">
        <f>VLOOKUP(M33,Revistas!$B$2:$H$64092,6,FALSE)</f>
        <v>NO</v>
      </c>
      <c r="J33" s="47" t="s">
        <v>1099</v>
      </c>
      <c r="K33" s="47"/>
      <c r="L33" s="47"/>
      <c r="M33" s="47" t="s">
        <v>868</v>
      </c>
      <c r="N33" s="47" t="s">
        <v>331</v>
      </c>
      <c r="O33" s="47">
        <v>2016</v>
      </c>
      <c r="P33" s="47"/>
      <c r="Q33" s="47"/>
      <c r="R33" s="47"/>
      <c r="S33" s="47"/>
      <c r="AV33" s="22"/>
    </row>
    <row r="34" spans="1:48">
      <c r="A34" s="23" t="s">
        <v>996</v>
      </c>
      <c r="B34" s="23" t="s">
        <v>997</v>
      </c>
      <c r="C34" s="23" t="s">
        <v>998</v>
      </c>
      <c r="D34" s="47" t="s">
        <v>19</v>
      </c>
      <c r="E34" s="47">
        <f>VLOOKUP(M34,Revistas!$B$2:$H$64092,2,FALSE)</f>
        <v>0.60599999999999998</v>
      </c>
      <c r="F34" s="47" t="str">
        <f>VLOOKUP(M34,Revistas!$B$2:$H$64092,3,FALSE)</f>
        <v>Q4</v>
      </c>
      <c r="G34" s="47" t="str">
        <f>VLOOKUP(M34,Revistas!$B$2:$H$64092,4,FALSE)</f>
        <v>PUBLIC, ENVIRONMENTAL &amp; OCCUPATIONAL HEALTH - SSCI</v>
      </c>
      <c r="H34" s="47" t="str">
        <f>VLOOKUP(M34,Revistas!$B$2:$H$64092,5,FALSE)</f>
        <v>139/153</v>
      </c>
      <c r="I34" s="47" t="str">
        <f>VLOOKUP(M34,Revistas!$B$2:$H$64092,6,FALSE)</f>
        <v>NO</v>
      </c>
      <c r="J34" s="47" t="s">
        <v>999</v>
      </c>
      <c r="K34" s="47" t="s">
        <v>1000</v>
      </c>
      <c r="L34" s="47">
        <v>1</v>
      </c>
      <c r="M34" s="47" t="s">
        <v>1001</v>
      </c>
      <c r="N34" s="48">
        <v>39965</v>
      </c>
      <c r="O34" s="47">
        <v>2016</v>
      </c>
      <c r="P34" s="47">
        <v>90</v>
      </c>
      <c r="Q34" s="47"/>
      <c r="R34" s="47" t="s">
        <v>1002</v>
      </c>
      <c r="S34" s="47" t="s">
        <v>1003</v>
      </c>
    </row>
    <row r="35" spans="1:48">
      <c r="A35" s="23" t="s">
        <v>1025</v>
      </c>
      <c r="B35" s="23" t="s">
        <v>1026</v>
      </c>
      <c r="C35" s="23" t="s">
        <v>1027</v>
      </c>
      <c r="D35" s="47" t="s">
        <v>19</v>
      </c>
      <c r="E35" s="47">
        <f>VLOOKUP(M35,Revistas!$B$2:$H$64092,2,FALSE)</f>
        <v>6.3209999999999997</v>
      </c>
      <c r="F35" s="47" t="str">
        <f>VLOOKUP(M35,Revistas!$B$2:$H$64092,3,FALSE)</f>
        <v>Q1</v>
      </c>
      <c r="G35" s="47" t="str">
        <f>VLOOKUP(M35,Revistas!$B$2:$H$64092,4,FALSE)</f>
        <v>PUBLIC, ENVIRONMENTAL &amp; OCCUPATIONAL HEALTH - SCIE</v>
      </c>
      <c r="H35" s="47" t="str">
        <f>VLOOKUP(M35,Revistas!$B$2:$H$64092,5,FALSE)</f>
        <v>8/173</v>
      </c>
      <c r="I35" s="47" t="str">
        <f>VLOOKUP(M35,Revistas!$B$2:$H$64092,6,FALSE)</f>
        <v>NO</v>
      </c>
      <c r="J35" s="47" t="s">
        <v>1028</v>
      </c>
      <c r="K35" s="47" t="s">
        <v>1029</v>
      </c>
      <c r="L35" s="47">
        <v>1</v>
      </c>
      <c r="M35" s="47" t="s">
        <v>1030</v>
      </c>
      <c r="N35" s="47" t="s">
        <v>206</v>
      </c>
      <c r="O35" s="47">
        <v>2016</v>
      </c>
      <c r="P35" s="47">
        <v>25</v>
      </c>
      <c r="Q35" s="47">
        <v>3</v>
      </c>
      <c r="R35" s="47">
        <v>307</v>
      </c>
      <c r="S35" s="47">
        <v>312</v>
      </c>
    </row>
    <row r="36" spans="1:48">
      <c r="A36" s="23" t="s">
        <v>1009</v>
      </c>
      <c r="B36" s="23" t="s">
        <v>1010</v>
      </c>
      <c r="C36" s="23" t="s">
        <v>178</v>
      </c>
      <c r="D36" s="47" t="s">
        <v>458</v>
      </c>
      <c r="E36" s="47">
        <f>VLOOKUP(M36,Revistas!$B$2:$H$64092,2,FALSE)</f>
        <v>3.0569999999999999</v>
      </c>
      <c r="F36" s="47" t="str">
        <f>VLOOKUP(M36,Revistas!$B$2:$H$64092,3,FALSE)</f>
        <v>Q1</v>
      </c>
      <c r="G36" s="47" t="str">
        <f>VLOOKUP(M36,Revistas!$B$2:$H$64092,4,FALSE)</f>
        <v>MULTIDISCIPLINARY SCIENCES - SCIE</v>
      </c>
      <c r="H36" s="47" t="str">
        <f>VLOOKUP(M36,Revistas!$B$2:$H$64092,5,FALSE)</f>
        <v>63/11</v>
      </c>
      <c r="I36" s="47" t="str">
        <f>VLOOKUP(M36,Revistas!$B$2:$H$64092,6,FALSE)</f>
        <v>NO</v>
      </c>
      <c r="J36" s="47"/>
      <c r="K36" s="47"/>
      <c r="L36" s="47">
        <v>0</v>
      </c>
      <c r="M36" s="47" t="s">
        <v>181</v>
      </c>
      <c r="N36" s="48">
        <v>37742</v>
      </c>
      <c r="O36" s="47">
        <v>2016</v>
      </c>
      <c r="P36" s="47">
        <v>11</v>
      </c>
      <c r="Q36" s="47">
        <v>5</v>
      </c>
      <c r="R36" s="47"/>
      <c r="S36" s="47" t="s">
        <v>1011</v>
      </c>
    </row>
    <row r="37" spans="1:48">
      <c r="A37" s="23" t="s">
        <v>1088</v>
      </c>
      <c r="B37" s="23" t="s">
        <v>1087</v>
      </c>
      <c r="C37" s="23" t="s">
        <v>893</v>
      </c>
      <c r="D37" s="47" t="s">
        <v>294</v>
      </c>
      <c r="E37" s="47">
        <f>VLOOKUP(M37,Revistas!$B$2:$H$64092,2,FALSE)</f>
        <v>6.6159999999999997</v>
      </c>
      <c r="F37" s="47" t="str">
        <f>VLOOKUP(M37,Revistas!$B$2:$H$64092,3,FALSE)</f>
        <v>Q1</v>
      </c>
      <c r="G37" s="47" t="str">
        <f>VLOOKUP(M37,Revistas!$B$2:$H$64092,4,FALSE)</f>
        <v>GERIATRICS &amp; GERONTOLOGY - SCIE</v>
      </c>
      <c r="H37" s="47" t="str">
        <f>VLOOKUP(M37,Revistas!$B$2:$H$64092,5,FALSE)</f>
        <v>49/2</v>
      </c>
      <c r="I37" s="47" t="str">
        <f>VLOOKUP(M37,Revistas!$B$2:$H$64092,6,FALSE)</f>
        <v>SI</v>
      </c>
      <c r="J37" s="47" t="s">
        <v>1090</v>
      </c>
      <c r="K37" s="47"/>
      <c r="L37" s="47"/>
      <c r="M37" s="47" t="s">
        <v>897</v>
      </c>
      <c r="N37" s="47" t="s">
        <v>1089</v>
      </c>
      <c r="O37" s="47">
        <v>2016</v>
      </c>
      <c r="P37" s="47"/>
      <c r="Q37" s="47"/>
      <c r="R37" s="47"/>
      <c r="S37" s="47"/>
      <c r="AV37" s="22"/>
    </row>
    <row r="38" spans="1:48">
      <c r="A38" s="23" t="s">
        <v>1004</v>
      </c>
      <c r="B38" s="23" t="s">
        <v>1005</v>
      </c>
      <c r="C38" s="23" t="s">
        <v>526</v>
      </c>
      <c r="D38" s="47" t="s">
        <v>215</v>
      </c>
      <c r="E38" s="47">
        <f>VLOOKUP(M38,Revistas!$B$2:$H$64092,2,FALSE)</f>
        <v>17.202000000000002</v>
      </c>
      <c r="F38" s="47" t="str">
        <f>VLOOKUP(M38,Revistas!$B$2:$H$64092,3,FALSE)</f>
        <v>Q1</v>
      </c>
      <c r="G38" s="47" t="str">
        <f>VLOOKUP(M38,Revistas!$B$2:$H$64092,4,FALSE)</f>
        <v>CARDIAC &amp; CARDIOVASCULAR SYSTEMS - SCIE;</v>
      </c>
      <c r="H38" s="47" t="str">
        <f>VLOOKUP(M38,Revistas!$B$2:$H$64092,5,FALSE)</f>
        <v>2/124</v>
      </c>
      <c r="I38" s="47" t="str">
        <f>VLOOKUP(M38,Revistas!$B$2:$H$64092,6,FALSE)</f>
        <v>SI</v>
      </c>
      <c r="J38" s="47" t="s">
        <v>1006</v>
      </c>
      <c r="K38" s="47" t="s">
        <v>1007</v>
      </c>
      <c r="L38" s="47">
        <v>0</v>
      </c>
      <c r="M38" s="47" t="s">
        <v>528</v>
      </c>
      <c r="N38" s="48">
        <v>42856</v>
      </c>
      <c r="O38" s="47">
        <v>2016</v>
      </c>
      <c r="P38" s="47">
        <v>133</v>
      </c>
      <c r="Q38" s="47">
        <v>20</v>
      </c>
      <c r="R38" s="47" t="s">
        <v>1008</v>
      </c>
      <c r="S38" s="47" t="s">
        <v>1008</v>
      </c>
    </row>
    <row r="39" spans="1:48">
      <c r="A39" s="23" t="s">
        <v>891</v>
      </c>
      <c r="B39" s="23" t="s">
        <v>892</v>
      </c>
      <c r="C39" s="23" t="s">
        <v>893</v>
      </c>
      <c r="D39" s="47" t="s">
        <v>215</v>
      </c>
      <c r="E39" s="47">
        <f>VLOOKUP(M39,Revistas!$B$2:$H$64092,2,FALSE)</f>
        <v>6.6159999999999997</v>
      </c>
      <c r="F39" s="47" t="str">
        <f>VLOOKUP(M39,Revistas!$B$2:$H$64092,3,FALSE)</f>
        <v>Q1</v>
      </c>
      <c r="G39" s="47" t="str">
        <f>VLOOKUP(M39,Revistas!$B$2:$H$64092,4,FALSE)</f>
        <v>GERIATRICS &amp; GERONTOLOGY - SCIE</v>
      </c>
      <c r="H39" s="47" t="str">
        <f>VLOOKUP(M39,Revistas!$B$2:$H$64092,5,FALSE)</f>
        <v>49/2</v>
      </c>
      <c r="I39" s="47" t="str">
        <f>VLOOKUP(M39,Revistas!$B$2:$H$64092,6,FALSE)</f>
        <v>SI</v>
      </c>
      <c r="J39" s="47" t="s">
        <v>894</v>
      </c>
      <c r="K39" s="47" t="s">
        <v>895</v>
      </c>
      <c r="L39" s="47">
        <v>0</v>
      </c>
      <c r="M39" s="47" t="s">
        <v>896</v>
      </c>
      <c r="N39" s="47" t="s">
        <v>884</v>
      </c>
      <c r="O39" s="47">
        <v>2016</v>
      </c>
      <c r="P39" s="47">
        <v>17</v>
      </c>
      <c r="Q39" s="47">
        <v>12</v>
      </c>
      <c r="R39" s="47">
        <v>1161</v>
      </c>
      <c r="S39" s="47">
        <v>1162</v>
      </c>
    </row>
    <row r="40" spans="1:48">
      <c r="A40" s="23" t="s">
        <v>1070</v>
      </c>
      <c r="B40" s="23" t="s">
        <v>1071</v>
      </c>
      <c r="C40" s="23" t="s">
        <v>1072</v>
      </c>
      <c r="D40" s="47" t="s">
        <v>10</v>
      </c>
      <c r="E40" s="47">
        <f>VLOOKUP(M40,Revistas!$B$2:$H$64092,2,FALSE)</f>
        <v>2.5619999999999998</v>
      </c>
      <c r="F40" s="47" t="str">
        <f>VLOOKUP(M40,Revistas!$B$2:$H$64092,3,FALSE)</f>
        <v>Q1</v>
      </c>
      <c r="G40" s="47" t="str">
        <f>VLOOKUP(M40,Revistas!$B$2:$H$64092,4,FALSE)</f>
        <v>MEDICINE, GENERAL &amp; INTERNAL - SCIE</v>
      </c>
      <c r="H40" s="47" t="str">
        <f>VLOOKUP(M40,Revistas!$B$2:$H$64092,5,FALSE)</f>
        <v>32/155</v>
      </c>
      <c r="I40" s="47" t="str">
        <f>VLOOKUP(M40,Revistas!$B$2:$H$64092,6,FALSE)</f>
        <v>NO</v>
      </c>
      <c r="J40" s="47" t="s">
        <v>1073</v>
      </c>
      <c r="K40" s="47" t="s">
        <v>1034</v>
      </c>
      <c r="L40" s="47">
        <v>0</v>
      </c>
      <c r="M40" s="47" t="s">
        <v>1074</v>
      </c>
      <c r="N40" s="47"/>
      <c r="O40" s="47">
        <v>2016</v>
      </c>
      <c r="P40" s="47">
        <v>6</v>
      </c>
      <c r="Q40" s="47">
        <v>7</v>
      </c>
      <c r="R40" s="47"/>
      <c r="S40" s="47" t="s">
        <v>1075</v>
      </c>
    </row>
    <row r="41" spans="1:48">
      <c r="A41" s="23" t="s">
        <v>1081</v>
      </c>
      <c r="B41" s="23" t="s">
        <v>1082</v>
      </c>
      <c r="C41" s="23" t="s">
        <v>1083</v>
      </c>
      <c r="D41" s="47" t="s">
        <v>10</v>
      </c>
      <c r="E41" s="47">
        <f>VLOOKUP(M41,Revistas!$B$2:$H$64092,2,FALSE)</f>
        <v>2.6869999999999998</v>
      </c>
      <c r="F41" s="47" t="str">
        <f>VLOOKUP(M41,Revistas!$B$2:$H$64092,3,FALSE)</f>
        <v>Q1</v>
      </c>
      <c r="G41" s="47" t="str">
        <f>VLOOKUP(M41,Revistas!$B$2:$H$64092,4,FALSE)</f>
        <v>MEDICINE, GENERAL &amp; INTERNAL - SCIE;</v>
      </c>
      <c r="H41" s="47" t="str">
        <f>VLOOKUP(M41,Revistas!$B$2:$H$64092,5,FALSE)</f>
        <v>28/155</v>
      </c>
      <c r="I41" s="47" t="str">
        <f>VLOOKUP(M41,Revistas!$B$2:$H$64092,6,FALSE)</f>
        <v>NO</v>
      </c>
      <c r="J41" s="47" t="s">
        <v>1084</v>
      </c>
      <c r="K41" s="47" t="s">
        <v>1085</v>
      </c>
      <c r="L41" s="47">
        <v>1</v>
      </c>
      <c r="M41" s="47" t="s">
        <v>1086</v>
      </c>
      <c r="N41" s="47" t="s">
        <v>37</v>
      </c>
      <c r="O41" s="47">
        <v>2016</v>
      </c>
      <c r="P41" s="47">
        <v>46</v>
      </c>
      <c r="Q41" s="47">
        <v>1</v>
      </c>
      <c r="R41" s="47">
        <v>92</v>
      </c>
      <c r="S41" s="47">
        <v>98</v>
      </c>
    </row>
    <row r="42" spans="1:48">
      <c r="A42" s="23" t="s">
        <v>1031</v>
      </c>
      <c r="B42" s="23" t="s">
        <v>1032</v>
      </c>
      <c r="C42" s="23" t="s">
        <v>178</v>
      </c>
      <c r="D42" s="47" t="s">
        <v>10</v>
      </c>
      <c r="E42" s="47">
        <f>VLOOKUP(M42,Revistas!$B$2:$H$64092,2,FALSE)</f>
        <v>3.0569999999999999</v>
      </c>
      <c r="F42" s="47" t="str">
        <f>VLOOKUP(M42,Revistas!$B$2:$H$64092,3,FALSE)</f>
        <v>Q1</v>
      </c>
      <c r="G42" s="47" t="str">
        <f>VLOOKUP(M42,Revistas!$B$2:$H$64092,4,FALSE)</f>
        <v>MULTIDISCIPLINARY SCIENCES - SCIE</v>
      </c>
      <c r="H42" s="47" t="str">
        <f>VLOOKUP(M42,Revistas!$B$2:$H$64092,5,FALSE)</f>
        <v>63/11</v>
      </c>
      <c r="I42" s="47" t="str">
        <f>VLOOKUP(M42,Revistas!$B$2:$H$64092,6,FALSE)</f>
        <v>NO</v>
      </c>
      <c r="J42" s="47" t="s">
        <v>1033</v>
      </c>
      <c r="K42" s="47" t="s">
        <v>1034</v>
      </c>
      <c r="L42" s="47">
        <v>0</v>
      </c>
      <c r="M42" s="47" t="s">
        <v>181</v>
      </c>
      <c r="N42" s="47" t="s">
        <v>1035</v>
      </c>
      <c r="O42" s="47">
        <v>2016</v>
      </c>
      <c r="P42" s="47">
        <v>11</v>
      </c>
      <c r="Q42" s="47">
        <v>4</v>
      </c>
      <c r="R42" s="47"/>
      <c r="S42" s="47" t="s">
        <v>1036</v>
      </c>
    </row>
    <row r="43" spans="1:48" hidden="1"/>
    <row r="44" spans="1:48" hidden="1"/>
    <row r="45" spans="1:48" hidden="1"/>
    <row r="46" spans="1:48" hidden="1"/>
    <row r="47" spans="1:48" hidden="1"/>
    <row r="48" spans="1: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34</v>
      </c>
      <c r="C82" s="32" t="s">
        <v>19</v>
      </c>
      <c r="D82" s="36">
        <f>DSUM(A1:S77,E1,C81:C82)</f>
        <v>218.29899999999998</v>
      </c>
      <c r="E82" s="36" t="s">
        <v>19</v>
      </c>
      <c r="F82" s="36" t="s">
        <v>4330</v>
      </c>
      <c r="G82" s="36">
        <f>DCOUNTA(A1:S77,F1,E81:F82)</f>
        <v>24</v>
      </c>
      <c r="H82" s="36" t="s">
        <v>19</v>
      </c>
      <c r="I82" s="36" t="s">
        <v>1827</v>
      </c>
      <c r="J82" s="36">
        <f>DCOUNTA(A1:S77,I1,H81:I82)</f>
        <v>9</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2</v>
      </c>
      <c r="C85" s="32" t="s">
        <v>215</v>
      </c>
      <c r="D85" s="36">
        <f>DSUM(A1:S77,E1,C84:C85)</f>
        <v>23.818000000000001</v>
      </c>
      <c r="E85" s="36" t="s">
        <v>215</v>
      </c>
      <c r="F85" s="36" t="s">
        <v>4330</v>
      </c>
      <c r="G85" s="36">
        <f>DCOUNTA(A1:S77,F1,E84:F85)</f>
        <v>2</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1</v>
      </c>
      <c r="C88" s="32" t="s">
        <v>458</v>
      </c>
      <c r="D88" s="36">
        <f>DSUM(A1:S77,D87,C87:C88)</f>
        <v>3.0569999999999999</v>
      </c>
      <c r="E88" s="36" t="s">
        <v>458</v>
      </c>
      <c r="F88" s="36" t="s">
        <v>4330</v>
      </c>
      <c r="G88" s="36">
        <f>DCOUNTA(A1:S77,F1,E87:F88)</f>
        <v>1</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6.6159999999999997</v>
      </c>
      <c r="E91" s="36" t="s">
        <v>294</v>
      </c>
      <c r="F91" s="36" t="s">
        <v>4330</v>
      </c>
      <c r="G91" s="36">
        <f>DCOUNTA(A1:S77,F1,E90:F91)</f>
        <v>1</v>
      </c>
      <c r="H91" s="36" t="s">
        <v>294</v>
      </c>
      <c r="I91" s="36" t="s">
        <v>1827</v>
      </c>
      <c r="J91" s="36">
        <f>DCOUNTA(A1:S77,I90,H90:I91)</f>
        <v>1</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3</v>
      </c>
      <c r="C98" s="32" t="s">
        <v>10</v>
      </c>
      <c r="D98" s="36">
        <f>DSUM(A1:S77,D97,C97:C98)</f>
        <v>8.3059999999999992</v>
      </c>
      <c r="E98" s="36" t="s">
        <v>10</v>
      </c>
      <c r="F98" s="36" t="s">
        <v>4330</v>
      </c>
      <c r="G98" s="36">
        <f>DCOUNTA(A1:S77,F1,E97:F98)</f>
        <v>3</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34</v>
      </c>
      <c r="C103" s="57" t="s">
        <v>7171</v>
      </c>
      <c r="D103" s="57">
        <f>D82</f>
        <v>218.29899999999998</v>
      </c>
      <c r="E103" s="57">
        <f>G82</f>
        <v>24</v>
      </c>
      <c r="F103" s="57">
        <f>J82</f>
        <v>9</v>
      </c>
      <c r="G103" s="37"/>
      <c r="H103" s="37"/>
      <c r="I103" s="37"/>
      <c r="J103" s="37"/>
      <c r="K103" s="37"/>
      <c r="L103" s="37"/>
      <c r="M103" s="37"/>
      <c r="N103" s="37"/>
      <c r="O103" s="37"/>
      <c r="P103" s="37"/>
      <c r="Q103" s="37"/>
      <c r="R103" s="37"/>
      <c r="S103" s="37"/>
    </row>
    <row r="104" spans="1:19" s="33" customFormat="1" ht="16.8">
      <c r="B104" s="57">
        <f>B85</f>
        <v>2</v>
      </c>
      <c r="C104" s="57" t="s">
        <v>7172</v>
      </c>
      <c r="D104" s="57">
        <f>D85</f>
        <v>23.818000000000001</v>
      </c>
      <c r="E104" s="57">
        <f>G85</f>
        <v>2</v>
      </c>
      <c r="F104" s="57">
        <f>J85</f>
        <v>0</v>
      </c>
      <c r="G104" s="37"/>
      <c r="H104" s="37"/>
      <c r="I104" s="37"/>
      <c r="J104" s="37"/>
      <c r="K104" s="37"/>
      <c r="L104" s="37"/>
      <c r="M104" s="37"/>
      <c r="N104" s="37"/>
      <c r="O104" s="37"/>
      <c r="P104" s="37"/>
      <c r="Q104" s="37"/>
      <c r="R104" s="37"/>
      <c r="S104" s="37"/>
    </row>
    <row r="105" spans="1:19" s="33" customFormat="1" ht="16.8">
      <c r="B105" s="58">
        <f>B88</f>
        <v>1</v>
      </c>
      <c r="C105" s="58" t="s">
        <v>7173</v>
      </c>
      <c r="D105" s="58">
        <f>D88</f>
        <v>3.0569999999999999</v>
      </c>
      <c r="E105" s="58">
        <f>G88</f>
        <v>1</v>
      </c>
      <c r="F105" s="58">
        <f>J88</f>
        <v>0</v>
      </c>
      <c r="G105" s="37"/>
      <c r="H105" s="37"/>
      <c r="I105" s="37"/>
      <c r="J105" s="37"/>
      <c r="K105" s="37"/>
      <c r="L105" s="37"/>
      <c r="M105" s="37"/>
      <c r="N105" s="37"/>
      <c r="O105" s="37"/>
      <c r="P105" s="37"/>
      <c r="Q105" s="37"/>
      <c r="R105" s="37"/>
      <c r="S105" s="37"/>
    </row>
    <row r="106" spans="1:19" s="33" customFormat="1" ht="16.8">
      <c r="B106" s="58">
        <f>B91</f>
        <v>1</v>
      </c>
      <c r="C106" s="58" t="s">
        <v>7174</v>
      </c>
      <c r="D106" s="58">
        <f>D91</f>
        <v>6.6159999999999997</v>
      </c>
      <c r="E106" s="58">
        <f>G91</f>
        <v>1</v>
      </c>
      <c r="F106" s="58">
        <f>J91</f>
        <v>1</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3</v>
      </c>
      <c r="C108" s="58" t="s">
        <v>7175</v>
      </c>
      <c r="D108" s="57">
        <f>D98</f>
        <v>8.3059999999999992</v>
      </c>
      <c r="E108" s="57">
        <f>G98</f>
        <v>3</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218.29899999999998</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260.09599999999995</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sheetData>
  <sortState ref="A2:AW46">
    <sortCondition ref="C2:C46"/>
    <sortCondition ref="B2:B46"/>
  </sortState>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3" tint="0.39997558519241921"/>
  </sheetPr>
  <dimension ref="A1:U1593"/>
  <sheetViews>
    <sheetView workbookViewId="0">
      <selection sqref="A1:XFD1048576"/>
    </sheetView>
  </sheetViews>
  <sheetFormatPr baseColWidth="10" defaultColWidth="7.33203125" defaultRowHeight="14.4"/>
  <cols>
    <col min="1" max="1" width="17.77734375" customWidth="1"/>
    <col min="2" max="2" width="15.21875" customWidth="1"/>
    <col min="3" max="3" width="14.109375" customWidth="1"/>
    <col min="4" max="4" width="13.109375" style="35" customWidth="1"/>
    <col min="5" max="5" width="9.44140625" style="35" customWidth="1"/>
    <col min="6" max="6" width="8.6640625" style="35" customWidth="1"/>
    <col min="7" max="8" width="0" style="35" hidden="1" customWidth="1"/>
    <col min="9" max="9" width="6.44140625" style="35" customWidth="1"/>
    <col min="10" max="14" width="0" style="35" hidden="1" customWidth="1"/>
    <col min="15" max="15" width="5.109375" style="35" customWidth="1"/>
    <col min="16" max="16" width="4.6640625" style="35" customWidth="1"/>
    <col min="17" max="17" width="6.5546875" style="35" customWidth="1"/>
    <col min="18" max="18" width="5.21875" style="35" customWidth="1"/>
    <col min="19" max="19" width="5.5546875" style="35" customWidth="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s="21" customFormat="1">
      <c r="A2" s="24" t="s">
        <v>1101</v>
      </c>
      <c r="B2" s="24" t="s">
        <v>1102</v>
      </c>
      <c r="C2" s="24" t="s">
        <v>1103</v>
      </c>
      <c r="D2" s="46" t="s">
        <v>19</v>
      </c>
      <c r="E2" s="46">
        <f>VLOOKUP(M2,Revistas!$B$2:$H$64092,2,FALSE)</f>
        <v>1.7849999999999999</v>
      </c>
      <c r="F2" s="46" t="str">
        <f>VLOOKUP(M2,Revistas!$B$2:$H$64092,3,FALSE)</f>
        <v>Q3</v>
      </c>
      <c r="G2" s="46" t="str">
        <f>VLOOKUP(M2,Revistas!$B$2:$H$64092,4,FALSE)</f>
        <v>CLINICAL NEUROLOGY - SCIE</v>
      </c>
      <c r="H2" s="46" t="str">
        <f>VLOOKUP(M2,Revistas!$B$2:$H$64092,5,FALSE)</f>
        <v>126/193</v>
      </c>
      <c r="I2" s="46" t="str">
        <f>VLOOKUP(M2,Revistas!$B$2:$H$64092,6,FALSE)</f>
        <v>NO</v>
      </c>
      <c r="J2" s="46" t="s">
        <v>1104</v>
      </c>
      <c r="K2" s="46" t="s">
        <v>1105</v>
      </c>
      <c r="L2" s="46">
        <v>1</v>
      </c>
      <c r="M2" s="46" t="s">
        <v>1106</v>
      </c>
      <c r="N2" s="46" t="s">
        <v>548</v>
      </c>
      <c r="O2" s="46">
        <v>2016</v>
      </c>
      <c r="P2" s="46">
        <v>38</v>
      </c>
      <c r="Q2" s="46">
        <v>10</v>
      </c>
      <c r="R2" s="46">
        <v>954</v>
      </c>
      <c r="S2" s="46">
        <v>958</v>
      </c>
      <c r="U2" s="29"/>
    </row>
    <row r="3" spans="1:21" s="21" customFormat="1">
      <c r="A3" s="23" t="s">
        <v>1119</v>
      </c>
      <c r="B3" s="23" t="s">
        <v>1120</v>
      </c>
      <c r="C3" s="23" t="s">
        <v>469</v>
      </c>
      <c r="D3" s="47" t="s">
        <v>19</v>
      </c>
      <c r="E3" s="47">
        <f>VLOOKUP(M3,Revistas!$B$2:$H$64092,2,FALSE)</f>
        <v>5.2590000000000003</v>
      </c>
      <c r="F3" s="47" t="str">
        <f>VLOOKUP(M3,Revistas!$B$2:$H$64092,3,FALSE)</f>
        <v>Q1</v>
      </c>
      <c r="G3" s="47" t="str">
        <f>VLOOKUP(M3,Revistas!$B$2:$H$64092,4,FALSE)</f>
        <v>PHARMACOLOGY &amp; PHARMACY - SCIE</v>
      </c>
      <c r="H3" s="47" t="str">
        <f>VLOOKUP(M3,Revistas!$B$2:$H$64092,5,FALSE)</f>
        <v>17/255</v>
      </c>
      <c r="I3" s="47" t="str">
        <f>VLOOKUP(M3,Revistas!$B$2:$H$64092,6,FALSE)</f>
        <v>SI</v>
      </c>
      <c r="J3" s="47" t="s">
        <v>1121</v>
      </c>
      <c r="K3" s="47" t="s">
        <v>1122</v>
      </c>
      <c r="L3" s="47">
        <v>1</v>
      </c>
      <c r="M3" s="47" t="s">
        <v>472</v>
      </c>
      <c r="N3" s="47" t="s">
        <v>206</v>
      </c>
      <c r="O3" s="47">
        <v>2016</v>
      </c>
      <c r="P3" s="47">
        <v>173</v>
      </c>
      <c r="Q3" s="47">
        <v>9</v>
      </c>
      <c r="R3" s="47">
        <v>1541</v>
      </c>
      <c r="S3" s="47">
        <v>1555</v>
      </c>
    </row>
    <row r="4" spans="1:21" s="21" customFormat="1">
      <c r="A4" s="23" t="s">
        <v>1113</v>
      </c>
      <c r="B4" s="23" t="s">
        <v>1114</v>
      </c>
      <c r="C4" s="23" t="s">
        <v>1115</v>
      </c>
      <c r="D4" s="47" t="s">
        <v>19</v>
      </c>
      <c r="E4" s="47">
        <f>VLOOKUP(M4,Revistas!$B$2:$H$64092,2,FALSE)</f>
        <v>3.093</v>
      </c>
      <c r="F4" s="47" t="str">
        <f>VLOOKUP(M4,Revistas!$B$2:$H$64092,3,FALSE)</f>
        <v>Q2</v>
      </c>
      <c r="G4" s="47" t="str">
        <f>VLOOKUP(M4,Revistas!$B$2:$H$64092,4,FALSE)</f>
        <v>GENETICS &amp; HEREDITY - SCIE;</v>
      </c>
      <c r="H4" s="47" t="str">
        <f>VLOOKUP(M4,Revistas!$B$2:$H$64092,5,FALSE)</f>
        <v>72/161</v>
      </c>
      <c r="I4" s="47" t="str">
        <f>VLOOKUP(M4,Revistas!$B$2:$H$64092,6,FALSE)</f>
        <v>NO</v>
      </c>
      <c r="J4" s="47" t="s">
        <v>1116</v>
      </c>
      <c r="K4" s="47" t="s">
        <v>1117</v>
      </c>
      <c r="L4" s="47">
        <v>2</v>
      </c>
      <c r="M4" s="47" t="s">
        <v>1118</v>
      </c>
      <c r="N4" s="47" t="s">
        <v>153</v>
      </c>
      <c r="O4" s="47">
        <v>2016</v>
      </c>
      <c r="P4" s="47">
        <v>118</v>
      </c>
      <c r="Q4" s="47">
        <v>3</v>
      </c>
      <c r="R4" s="47">
        <v>160</v>
      </c>
      <c r="S4" s="47">
        <v>166</v>
      </c>
    </row>
    <row r="5" spans="1:21" s="21" customFormat="1">
      <c r="A5" s="23" t="s">
        <v>1145</v>
      </c>
      <c r="B5" s="23" t="s">
        <v>1146</v>
      </c>
      <c r="C5" s="23" t="s">
        <v>1137</v>
      </c>
      <c r="D5" s="47" t="s">
        <v>19</v>
      </c>
      <c r="E5" s="47">
        <f>VLOOKUP(M5,Revistas!$B$2:$H$64092,2,FALSE)</f>
        <v>0.876</v>
      </c>
      <c r="F5" s="47" t="str">
        <f>VLOOKUP(M5,Revistas!$B$2:$H$64092,3,FALSE)</f>
        <v>Q4</v>
      </c>
      <c r="G5" s="47" t="str">
        <f>VLOOKUP(M5,Revistas!$B$2:$H$64092,4,FALSE)</f>
        <v>BIOCHEMISTRY &amp; MOLECULAR BIOLOGY - SCIE</v>
      </c>
      <c r="H5" s="47" t="str">
        <f>VLOOKUP(M5,Revistas!$B$2:$H$64092,5,FALSE)</f>
        <v>264/289</v>
      </c>
      <c r="I5" s="47" t="str">
        <f>VLOOKUP(M5,Revistas!$B$2:$H$64092,6,FALSE)</f>
        <v>NO</v>
      </c>
      <c r="J5" s="47" t="s">
        <v>1147</v>
      </c>
      <c r="K5" s="47" t="s">
        <v>1148</v>
      </c>
      <c r="L5" s="47">
        <v>0</v>
      </c>
      <c r="M5" s="47" t="s">
        <v>1140</v>
      </c>
      <c r="N5" s="47"/>
      <c r="O5" s="47">
        <v>2016</v>
      </c>
      <c r="P5" s="47">
        <v>35</v>
      </c>
      <c r="Q5" s="49">
        <v>43079</v>
      </c>
      <c r="R5" s="47">
        <v>524</v>
      </c>
      <c r="S5" s="47">
        <v>528</v>
      </c>
    </row>
    <row r="6" spans="1:21" s="21" customFormat="1">
      <c r="A6" s="23" t="s">
        <v>1141</v>
      </c>
      <c r="B6" s="23" t="s">
        <v>1142</v>
      </c>
      <c r="C6" s="23" t="s">
        <v>1137</v>
      </c>
      <c r="D6" s="47" t="s">
        <v>19</v>
      </c>
      <c r="E6" s="47">
        <f>VLOOKUP(M6,Revistas!$B$2:$H$64092,2,FALSE)</f>
        <v>0.876</v>
      </c>
      <c r="F6" s="47" t="str">
        <f>VLOOKUP(M6,Revistas!$B$2:$H$64092,3,FALSE)</f>
        <v>Q4</v>
      </c>
      <c r="G6" s="47" t="str">
        <f>VLOOKUP(M6,Revistas!$B$2:$H$64092,4,FALSE)</f>
        <v>BIOCHEMISTRY &amp; MOLECULAR BIOLOGY - SCIE</v>
      </c>
      <c r="H6" s="47" t="str">
        <f>VLOOKUP(M6,Revistas!$B$2:$H$64092,5,FALSE)</f>
        <v>264/289</v>
      </c>
      <c r="I6" s="47" t="str">
        <f>VLOOKUP(M6,Revistas!$B$2:$H$64092,6,FALSE)</f>
        <v>NO</v>
      </c>
      <c r="J6" s="47" t="s">
        <v>1143</v>
      </c>
      <c r="K6" s="47" t="s">
        <v>1144</v>
      </c>
      <c r="L6" s="47">
        <v>0</v>
      </c>
      <c r="M6" s="47" t="s">
        <v>1140</v>
      </c>
      <c r="N6" s="47"/>
      <c r="O6" s="47">
        <v>2016</v>
      </c>
      <c r="P6" s="47">
        <v>35</v>
      </c>
      <c r="Q6" s="49">
        <v>43079</v>
      </c>
      <c r="R6" s="47">
        <v>517</v>
      </c>
      <c r="S6" s="47">
        <v>523</v>
      </c>
    </row>
    <row r="7" spans="1:21" s="21" customFormat="1">
      <c r="A7" s="23" t="s">
        <v>1123</v>
      </c>
      <c r="B7" s="23" t="s">
        <v>1124</v>
      </c>
      <c r="C7" s="23" t="s">
        <v>631</v>
      </c>
      <c r="D7" s="47" t="s">
        <v>19</v>
      </c>
      <c r="E7" s="47">
        <f>VLOOKUP(M7,Revistas!$B$2:$H$64092,2,FALSE)</f>
        <v>4.5960000000000001</v>
      </c>
      <c r="F7" s="47" t="str">
        <f>VLOOKUP(M7,Revistas!$B$2:$H$64092,3,FALSE)</f>
        <v>Q1</v>
      </c>
      <c r="G7" s="47" t="str">
        <f>VLOOKUP(M7,Revistas!$B$2:$H$64092,4,FALSE)</f>
        <v>CARDIAC &amp; CARDIOVASCULAR SYSTEMS - SCIE</v>
      </c>
      <c r="H7" s="47" t="str">
        <f>VLOOKUP(M7,Revistas!$B$2:$H$64092,5,FALSE)</f>
        <v>22/124</v>
      </c>
      <c r="I7" s="47" t="str">
        <f>VLOOKUP(M7,Revistas!$B$2:$H$64092,6,FALSE)</f>
        <v>NO</v>
      </c>
      <c r="J7" s="47" t="s">
        <v>1125</v>
      </c>
      <c r="K7" s="47" t="s">
        <v>1126</v>
      </c>
      <c r="L7" s="47">
        <v>0</v>
      </c>
      <c r="M7" s="47" t="s">
        <v>634</v>
      </c>
      <c r="N7" s="47" t="s">
        <v>15</v>
      </c>
      <c r="O7" s="47">
        <v>2016</v>
      </c>
      <c r="P7" s="47">
        <v>69</v>
      </c>
      <c r="Q7" s="47">
        <v>3</v>
      </c>
      <c r="R7" s="47">
        <v>256</v>
      </c>
      <c r="S7" s="47">
        <v>271</v>
      </c>
    </row>
    <row r="8" spans="1:21" s="21" customFormat="1">
      <c r="A8" s="23" t="s">
        <v>1127</v>
      </c>
      <c r="B8" s="23" t="s">
        <v>1129</v>
      </c>
      <c r="C8" s="23" t="s">
        <v>1130</v>
      </c>
      <c r="D8" s="47" t="s">
        <v>294</v>
      </c>
      <c r="E8" s="47">
        <f>VLOOKUP(M8,Revistas!$B$2:$H$64092,2,FALSE)</f>
        <v>1.2669999999999999</v>
      </c>
      <c r="F8" s="47" t="str">
        <f>VLOOKUP(M8,Revistas!$B$2:$H$64092,3,FALSE)</f>
        <v>Q2</v>
      </c>
      <c r="G8" s="47" t="str">
        <f>VLOOKUP(M8,Revistas!$B$2:$H$64092,4,FALSE)</f>
        <v>MEDICINE, GENERAL &amp; INTERNAL - SCIE</v>
      </c>
      <c r="H8" s="47" t="str">
        <f>VLOOKUP(M8,Revistas!$B$2:$H$64092,5,FALSE)</f>
        <v>76/155</v>
      </c>
      <c r="I8" s="47" t="str">
        <f>VLOOKUP(M8,Revistas!$B$2:$H$64092,6,FALSE)</f>
        <v>NO</v>
      </c>
      <c r="J8" s="47" t="s">
        <v>1131</v>
      </c>
      <c r="K8" s="47" t="s">
        <v>1132</v>
      </c>
      <c r="L8" s="47">
        <v>0</v>
      </c>
      <c r="M8" s="47" t="s">
        <v>1133</v>
      </c>
      <c r="N8" s="47" t="s">
        <v>1134</v>
      </c>
      <c r="O8" s="47">
        <v>2016</v>
      </c>
      <c r="P8" s="47">
        <v>146</v>
      </c>
      <c r="Q8" s="47">
        <v>2</v>
      </c>
      <c r="R8" s="47">
        <v>67</v>
      </c>
      <c r="S8" s="47">
        <v>68</v>
      </c>
    </row>
    <row r="9" spans="1:21" s="21" customFormat="1">
      <c r="A9" s="23" t="s">
        <v>1135</v>
      </c>
      <c r="B9" s="23" t="s">
        <v>1136</v>
      </c>
      <c r="C9" s="23" t="s">
        <v>1137</v>
      </c>
      <c r="D9" s="47" t="s">
        <v>10</v>
      </c>
      <c r="E9" s="47">
        <f>VLOOKUP(M9,Revistas!$B$2:$H$64092,2,FALSE)</f>
        <v>0.876</v>
      </c>
      <c r="F9" s="47" t="str">
        <f>VLOOKUP(M9,Revistas!$B$2:$H$64092,3,FALSE)</f>
        <v>Q4</v>
      </c>
      <c r="G9" s="47" t="str">
        <f>VLOOKUP(M9,Revistas!$B$2:$H$64092,4,FALSE)</f>
        <v>BIOCHEMISTRY &amp; MOLECULAR BIOLOGY - SCIE</v>
      </c>
      <c r="H9" s="47" t="str">
        <f>VLOOKUP(M9,Revistas!$B$2:$H$64092,5,FALSE)</f>
        <v>264/289</v>
      </c>
      <c r="I9" s="47" t="str">
        <f>VLOOKUP(M9,Revistas!$B$2:$H$64092,6,FALSE)</f>
        <v>NO</v>
      </c>
      <c r="J9" s="47" t="s">
        <v>1138</v>
      </c>
      <c r="K9" s="47" t="s">
        <v>1139</v>
      </c>
      <c r="L9" s="47">
        <v>0</v>
      </c>
      <c r="M9" s="47" t="s">
        <v>1140</v>
      </c>
      <c r="N9" s="47"/>
      <c r="O9" s="47">
        <v>2016</v>
      </c>
      <c r="P9" s="47">
        <v>35</v>
      </c>
      <c r="Q9" s="49">
        <v>43079</v>
      </c>
      <c r="R9" s="47">
        <v>507</v>
      </c>
      <c r="S9" s="47">
        <v>516</v>
      </c>
    </row>
    <row r="10" spans="1:21" s="21" customFormat="1">
      <c r="A10" s="23" t="s">
        <v>1107</v>
      </c>
      <c r="B10" s="23" t="s">
        <v>1108</v>
      </c>
      <c r="C10" s="23" t="s">
        <v>1109</v>
      </c>
      <c r="D10" s="47" t="s">
        <v>10</v>
      </c>
      <c r="E10" s="47">
        <f>VLOOKUP(M10,Revistas!$B$2:$H$64092,2,FALSE)</f>
        <v>0.76</v>
      </c>
      <c r="F10" s="47" t="str">
        <f>VLOOKUP(M10,Revistas!$B$2:$H$64092,3,FALSE)</f>
        <v>Q3</v>
      </c>
      <c r="G10" s="47" t="str">
        <f>VLOOKUP(M10,Revistas!$B$2:$H$64092,4,FALSE)</f>
        <v>MEDICINE, GENERAL &amp; INTERNAL - SCIE</v>
      </c>
      <c r="H10" s="47" t="str">
        <f>VLOOKUP(M10,Revistas!$B$2:$H$64092,5,FALSE)</f>
        <v>105/155</v>
      </c>
      <c r="I10" s="47" t="str">
        <f>VLOOKUP(M10,Revistas!$B$2:$H$64092,6,FALSE)</f>
        <v>NO</v>
      </c>
      <c r="J10" s="47" t="s">
        <v>1110</v>
      </c>
      <c r="K10" s="47" t="s">
        <v>1111</v>
      </c>
      <c r="L10" s="47">
        <v>1</v>
      </c>
      <c r="M10" s="47" t="s">
        <v>1112</v>
      </c>
      <c r="N10" s="47" t="s">
        <v>548</v>
      </c>
      <c r="O10" s="47">
        <v>2016</v>
      </c>
      <c r="P10" s="47">
        <v>216</v>
      </c>
      <c r="Q10" s="47">
        <v>8</v>
      </c>
      <c r="R10" s="47">
        <v>445</v>
      </c>
      <c r="S10" s="47">
        <v>450</v>
      </c>
    </row>
    <row r="11" spans="1:21" s="21" customFormat="1" hidden="1">
      <c r="D11" s="40"/>
      <c r="E11" s="40"/>
      <c r="F11" s="40"/>
      <c r="G11" s="40"/>
      <c r="H11" s="40"/>
      <c r="I11" s="40"/>
      <c r="J11" s="40"/>
      <c r="K11" s="40"/>
      <c r="L11" s="40"/>
      <c r="M11" s="40"/>
      <c r="N11" s="40"/>
      <c r="O11" s="40"/>
      <c r="P11" s="40"/>
      <c r="Q11" s="40"/>
      <c r="R11" s="40"/>
      <c r="S11" s="40"/>
    </row>
    <row r="12" spans="1:21" s="21" customFormat="1" hidden="1">
      <c r="D12" s="40"/>
      <c r="E12" s="40"/>
      <c r="F12" s="40"/>
      <c r="G12" s="40"/>
      <c r="H12" s="40"/>
      <c r="I12" s="40"/>
      <c r="J12" s="40"/>
      <c r="K12" s="40"/>
      <c r="L12" s="40"/>
      <c r="M12" s="40"/>
      <c r="N12" s="40"/>
      <c r="O12" s="40"/>
      <c r="P12" s="40"/>
      <c r="Q12" s="40"/>
      <c r="R12" s="40"/>
      <c r="S12" s="40"/>
    </row>
    <row r="13" spans="1:21" s="21" customFormat="1" hidden="1">
      <c r="D13" s="40"/>
      <c r="E13" s="40"/>
      <c r="F13" s="40"/>
      <c r="G13" s="40"/>
      <c r="H13" s="40"/>
      <c r="I13" s="40"/>
      <c r="J13" s="40"/>
      <c r="K13" s="40"/>
      <c r="L13" s="40"/>
      <c r="M13" s="40"/>
      <c r="N13" s="40"/>
      <c r="O13" s="40"/>
      <c r="P13" s="40"/>
      <c r="Q13" s="40"/>
      <c r="R13" s="40"/>
      <c r="S13" s="40"/>
    </row>
    <row r="14" spans="1:21" s="21" customFormat="1" hidden="1">
      <c r="D14" s="40"/>
      <c r="E14" s="40"/>
      <c r="F14" s="40"/>
      <c r="G14" s="40"/>
      <c r="H14" s="40"/>
      <c r="I14" s="40"/>
      <c r="J14" s="40"/>
      <c r="K14" s="40"/>
      <c r="L14" s="40"/>
      <c r="M14" s="40"/>
      <c r="N14" s="40"/>
      <c r="O14" s="40"/>
      <c r="P14" s="40"/>
      <c r="Q14" s="40"/>
      <c r="R14" s="40"/>
      <c r="S14" s="40"/>
    </row>
    <row r="15" spans="1:21" s="21" customFormat="1" hidden="1">
      <c r="D15" s="40"/>
      <c r="E15" s="40"/>
      <c r="F15" s="40"/>
      <c r="G15" s="40"/>
      <c r="H15" s="40"/>
      <c r="I15" s="40"/>
      <c r="J15" s="40"/>
      <c r="K15" s="40"/>
      <c r="L15" s="40"/>
      <c r="M15" s="40"/>
      <c r="N15" s="40"/>
      <c r="O15" s="40"/>
      <c r="P15" s="40"/>
      <c r="Q15" s="40"/>
      <c r="R15" s="40"/>
      <c r="S15" s="40"/>
    </row>
    <row r="16" spans="1:21" s="21" customFormat="1" hidden="1">
      <c r="D16" s="40"/>
      <c r="E16" s="40"/>
      <c r="F16" s="40"/>
      <c r="G16" s="40"/>
      <c r="H16" s="40"/>
      <c r="I16" s="40"/>
      <c r="J16" s="40"/>
      <c r="K16" s="40"/>
      <c r="L16" s="40"/>
      <c r="M16" s="40"/>
      <c r="N16" s="40"/>
      <c r="O16" s="40"/>
      <c r="P16" s="40"/>
      <c r="Q16" s="40"/>
      <c r="R16" s="40"/>
      <c r="S16" s="40"/>
    </row>
    <row r="17" spans="4:19" s="21" customFormat="1" hidden="1">
      <c r="D17" s="40"/>
      <c r="E17" s="40"/>
      <c r="F17" s="40"/>
      <c r="G17" s="40"/>
      <c r="H17" s="40"/>
      <c r="I17" s="40"/>
      <c r="J17" s="40"/>
      <c r="K17" s="40"/>
      <c r="L17" s="40"/>
      <c r="M17" s="40"/>
      <c r="N17" s="40"/>
      <c r="O17" s="40"/>
      <c r="P17" s="40"/>
      <c r="Q17" s="40"/>
      <c r="R17" s="40"/>
      <c r="S17" s="40"/>
    </row>
    <row r="18" spans="4:19" s="21" customFormat="1" hidden="1">
      <c r="D18" s="40"/>
      <c r="E18" s="40"/>
      <c r="F18" s="40"/>
      <c r="G18" s="40"/>
      <c r="H18" s="40"/>
      <c r="I18" s="40"/>
      <c r="J18" s="40"/>
      <c r="K18" s="40"/>
      <c r="L18" s="40"/>
      <c r="M18" s="40"/>
      <c r="N18" s="40"/>
      <c r="O18" s="40"/>
      <c r="P18" s="40"/>
      <c r="Q18" s="40"/>
      <c r="R18" s="40"/>
      <c r="S18" s="40"/>
    </row>
    <row r="19" spans="4:19" s="21" customFormat="1" hidden="1">
      <c r="D19" s="40"/>
      <c r="E19" s="40"/>
      <c r="F19" s="40"/>
      <c r="G19" s="40"/>
      <c r="H19" s="40"/>
      <c r="I19" s="40"/>
      <c r="J19" s="40"/>
      <c r="K19" s="40"/>
      <c r="L19" s="40"/>
      <c r="M19" s="40"/>
      <c r="N19" s="40"/>
      <c r="O19" s="40"/>
      <c r="P19" s="40"/>
      <c r="Q19" s="40"/>
      <c r="R19" s="40"/>
      <c r="S19" s="40"/>
    </row>
    <row r="20" spans="4:19" s="21" customFormat="1" hidden="1">
      <c r="D20" s="40"/>
      <c r="E20" s="40"/>
      <c r="F20" s="40"/>
      <c r="G20" s="40"/>
      <c r="H20" s="40"/>
      <c r="I20" s="40"/>
      <c r="J20" s="40"/>
      <c r="K20" s="40"/>
      <c r="L20" s="40"/>
      <c r="M20" s="40"/>
      <c r="N20" s="40"/>
      <c r="O20" s="40"/>
      <c r="P20" s="40"/>
      <c r="Q20" s="40"/>
      <c r="R20" s="40"/>
      <c r="S20" s="40"/>
    </row>
    <row r="21" spans="4:19" s="21" customFormat="1" hidden="1">
      <c r="D21" s="40"/>
      <c r="E21" s="40"/>
      <c r="F21" s="40"/>
      <c r="G21" s="40"/>
      <c r="H21" s="40"/>
      <c r="I21" s="40"/>
      <c r="J21" s="40"/>
      <c r="K21" s="40"/>
      <c r="L21" s="40"/>
      <c r="M21" s="40"/>
      <c r="N21" s="40"/>
      <c r="O21" s="40"/>
      <c r="P21" s="40"/>
      <c r="Q21" s="40"/>
      <c r="R21" s="40"/>
      <c r="S21" s="40"/>
    </row>
    <row r="22" spans="4:19" s="21" customFormat="1" hidden="1">
      <c r="D22" s="40"/>
      <c r="E22" s="40"/>
      <c r="F22" s="40"/>
      <c r="G22" s="40"/>
      <c r="H22" s="40"/>
      <c r="I22" s="40"/>
      <c r="J22" s="40"/>
      <c r="K22" s="40"/>
      <c r="L22" s="40"/>
      <c r="M22" s="40"/>
      <c r="N22" s="40"/>
      <c r="O22" s="40"/>
      <c r="P22" s="40"/>
      <c r="Q22" s="40"/>
      <c r="R22" s="40"/>
      <c r="S22" s="40"/>
    </row>
    <row r="23" spans="4:19" s="21" customFormat="1" hidden="1">
      <c r="D23" s="40"/>
      <c r="E23" s="40"/>
      <c r="F23" s="40"/>
      <c r="G23" s="40"/>
      <c r="H23" s="40"/>
      <c r="I23" s="40"/>
      <c r="J23" s="40"/>
      <c r="K23" s="40"/>
      <c r="L23" s="40"/>
      <c r="M23" s="40"/>
      <c r="N23" s="40"/>
      <c r="O23" s="40"/>
      <c r="P23" s="40"/>
      <c r="Q23" s="40"/>
      <c r="R23" s="40"/>
      <c r="S23" s="40"/>
    </row>
    <row r="24" spans="4:19" s="21" customFormat="1" hidden="1">
      <c r="D24" s="40"/>
      <c r="E24" s="40"/>
      <c r="F24" s="40"/>
      <c r="G24" s="40"/>
      <c r="H24" s="40"/>
      <c r="I24" s="40"/>
      <c r="J24" s="40"/>
      <c r="K24" s="40"/>
      <c r="L24" s="40"/>
      <c r="M24" s="40"/>
      <c r="N24" s="40"/>
      <c r="O24" s="40"/>
      <c r="P24" s="40"/>
      <c r="Q24" s="40"/>
      <c r="R24" s="40"/>
      <c r="S24" s="40"/>
    </row>
    <row r="25" spans="4:19" s="21" customFormat="1" hidden="1">
      <c r="D25" s="40"/>
      <c r="E25" s="40"/>
      <c r="F25" s="40"/>
      <c r="G25" s="40"/>
      <c r="H25" s="40"/>
      <c r="I25" s="40"/>
      <c r="J25" s="40"/>
      <c r="K25" s="40"/>
      <c r="L25" s="40"/>
      <c r="M25" s="40"/>
      <c r="N25" s="40"/>
      <c r="O25" s="40"/>
      <c r="P25" s="40"/>
      <c r="Q25" s="40"/>
      <c r="R25" s="40"/>
      <c r="S25" s="40"/>
    </row>
    <row r="26" spans="4:19" s="21" customFormat="1" hidden="1">
      <c r="D26" s="40"/>
      <c r="E26" s="40"/>
      <c r="F26" s="40"/>
      <c r="G26" s="40"/>
      <c r="H26" s="40"/>
      <c r="I26" s="40"/>
      <c r="J26" s="40"/>
      <c r="K26" s="40"/>
      <c r="L26" s="40"/>
      <c r="M26" s="40"/>
      <c r="N26" s="40"/>
      <c r="O26" s="40"/>
      <c r="P26" s="40"/>
      <c r="Q26" s="40"/>
      <c r="R26" s="40"/>
      <c r="S26" s="40"/>
    </row>
    <row r="27" spans="4:19" s="21" customFormat="1" hidden="1">
      <c r="D27" s="40"/>
      <c r="E27" s="40"/>
      <c r="F27" s="40"/>
      <c r="G27" s="40"/>
      <c r="H27" s="40"/>
      <c r="I27" s="40"/>
      <c r="J27" s="40"/>
      <c r="K27" s="40"/>
      <c r="L27" s="40"/>
      <c r="M27" s="40"/>
      <c r="N27" s="40"/>
      <c r="O27" s="40"/>
      <c r="P27" s="40"/>
      <c r="Q27" s="40"/>
      <c r="R27" s="40"/>
      <c r="S27" s="40"/>
    </row>
    <row r="28" spans="4:19" s="21" customFormat="1" hidden="1">
      <c r="D28" s="40"/>
      <c r="E28" s="40"/>
      <c r="F28" s="40"/>
      <c r="G28" s="40"/>
      <c r="H28" s="40"/>
      <c r="I28" s="40"/>
      <c r="J28" s="40"/>
      <c r="K28" s="40"/>
      <c r="L28" s="40"/>
      <c r="M28" s="40"/>
      <c r="N28" s="40"/>
      <c r="O28" s="40"/>
      <c r="P28" s="40"/>
      <c r="Q28" s="40"/>
      <c r="R28" s="40"/>
      <c r="S28" s="40"/>
    </row>
    <row r="29" spans="4:19" s="21" customFormat="1" hidden="1">
      <c r="D29" s="40"/>
      <c r="E29" s="40"/>
      <c r="F29" s="40"/>
      <c r="G29" s="40"/>
      <c r="H29" s="40"/>
      <c r="I29" s="40"/>
      <c r="J29" s="40"/>
      <c r="K29" s="40"/>
      <c r="L29" s="40"/>
      <c r="M29" s="40"/>
      <c r="N29" s="40"/>
      <c r="O29" s="40"/>
      <c r="P29" s="40"/>
      <c r="Q29" s="40"/>
      <c r="R29" s="40"/>
      <c r="S29" s="40"/>
    </row>
    <row r="30" spans="4:19" s="21" customFormat="1" hidden="1">
      <c r="D30" s="40"/>
      <c r="E30" s="40"/>
      <c r="F30" s="40"/>
      <c r="G30" s="40"/>
      <c r="H30" s="40"/>
      <c r="I30" s="40"/>
      <c r="J30" s="40"/>
      <c r="K30" s="40"/>
      <c r="L30" s="40"/>
      <c r="M30" s="40"/>
      <c r="N30" s="40"/>
      <c r="O30" s="40"/>
      <c r="P30" s="40"/>
      <c r="Q30" s="40"/>
      <c r="R30" s="40"/>
      <c r="S30" s="40"/>
    </row>
    <row r="31" spans="4:19" s="21" customFormat="1" hidden="1">
      <c r="D31" s="40"/>
      <c r="E31" s="40"/>
      <c r="F31" s="40"/>
      <c r="G31" s="40"/>
      <c r="H31" s="40"/>
      <c r="I31" s="40"/>
      <c r="J31" s="40"/>
      <c r="K31" s="40"/>
      <c r="L31" s="40"/>
      <c r="M31" s="40"/>
      <c r="N31" s="40"/>
      <c r="O31" s="40"/>
      <c r="P31" s="40"/>
      <c r="Q31" s="40"/>
      <c r="R31" s="40"/>
      <c r="S31" s="40"/>
    </row>
    <row r="32" spans="4:19" s="21" customFormat="1" hidden="1">
      <c r="D32" s="40"/>
      <c r="E32" s="40"/>
      <c r="F32" s="40"/>
      <c r="G32" s="40"/>
      <c r="H32" s="40"/>
      <c r="I32" s="40"/>
      <c r="J32" s="40"/>
      <c r="K32" s="40"/>
      <c r="L32" s="40"/>
      <c r="M32" s="40"/>
      <c r="N32" s="40"/>
      <c r="O32" s="40"/>
      <c r="P32" s="40"/>
      <c r="Q32" s="40"/>
      <c r="R32" s="40"/>
      <c r="S32" s="40"/>
    </row>
    <row r="33" spans="4:19" s="21" customFormat="1" hidden="1">
      <c r="D33" s="40"/>
      <c r="E33" s="40"/>
      <c r="F33" s="40"/>
      <c r="G33" s="40"/>
      <c r="H33" s="40"/>
      <c r="I33" s="40"/>
      <c r="J33" s="40"/>
      <c r="K33" s="40"/>
      <c r="L33" s="40"/>
      <c r="M33" s="40"/>
      <c r="N33" s="40"/>
      <c r="O33" s="40"/>
      <c r="P33" s="40"/>
      <c r="Q33" s="40"/>
      <c r="R33" s="40"/>
      <c r="S33" s="40"/>
    </row>
    <row r="34" spans="4:19" s="21" customFormat="1" hidden="1">
      <c r="D34" s="40"/>
      <c r="E34" s="40"/>
      <c r="F34" s="40"/>
      <c r="G34" s="40"/>
      <c r="H34" s="40"/>
      <c r="I34" s="40"/>
      <c r="J34" s="40"/>
      <c r="K34" s="40"/>
      <c r="L34" s="40"/>
      <c r="M34" s="40"/>
      <c r="N34" s="40"/>
      <c r="O34" s="40"/>
      <c r="P34" s="40"/>
      <c r="Q34" s="40"/>
      <c r="R34" s="40"/>
      <c r="S34" s="40"/>
    </row>
    <row r="35" spans="4:19" s="21" customFormat="1" hidden="1">
      <c r="D35" s="40"/>
      <c r="E35" s="40"/>
      <c r="F35" s="40"/>
      <c r="G35" s="40"/>
      <c r="H35" s="40"/>
      <c r="I35" s="40"/>
      <c r="J35" s="40"/>
      <c r="K35" s="40"/>
      <c r="L35" s="40"/>
      <c r="M35" s="40"/>
      <c r="N35" s="40"/>
      <c r="O35" s="40"/>
      <c r="P35" s="40"/>
      <c r="Q35" s="40"/>
      <c r="R35" s="40"/>
      <c r="S35" s="40"/>
    </row>
    <row r="36" spans="4:19" s="21" customFormat="1" hidden="1">
      <c r="D36" s="40"/>
      <c r="E36" s="40"/>
      <c r="F36" s="40"/>
      <c r="G36" s="40"/>
      <c r="H36" s="40"/>
      <c r="I36" s="40"/>
      <c r="J36" s="40"/>
      <c r="K36" s="40"/>
      <c r="L36" s="40"/>
      <c r="M36" s="40"/>
      <c r="N36" s="40"/>
      <c r="O36" s="40"/>
      <c r="P36" s="40"/>
      <c r="Q36" s="40"/>
      <c r="R36" s="40"/>
      <c r="S36" s="40"/>
    </row>
    <row r="37" spans="4:19" s="21" customFormat="1" hidden="1">
      <c r="D37" s="40"/>
      <c r="E37" s="40"/>
      <c r="F37" s="40"/>
      <c r="G37" s="40"/>
      <c r="H37" s="40"/>
      <c r="I37" s="40"/>
      <c r="J37" s="40"/>
      <c r="K37" s="40"/>
      <c r="L37" s="40"/>
      <c r="M37" s="40"/>
      <c r="N37" s="40"/>
      <c r="O37" s="40"/>
      <c r="P37" s="40"/>
      <c r="Q37" s="40"/>
      <c r="R37" s="40"/>
      <c r="S37" s="40"/>
    </row>
    <row r="38" spans="4:19" s="21" customFormat="1" hidden="1">
      <c r="D38" s="40"/>
      <c r="E38" s="40"/>
      <c r="F38" s="40"/>
      <c r="G38" s="40"/>
      <c r="H38" s="40"/>
      <c r="I38" s="40"/>
      <c r="J38" s="40"/>
      <c r="K38" s="40"/>
      <c r="L38" s="40"/>
      <c r="M38" s="40"/>
      <c r="N38" s="40"/>
      <c r="O38" s="40"/>
      <c r="P38" s="40"/>
      <c r="Q38" s="40"/>
      <c r="R38" s="40"/>
      <c r="S38" s="40"/>
    </row>
    <row r="39" spans="4:19" s="21" customFormat="1" hidden="1">
      <c r="D39" s="40"/>
      <c r="E39" s="40"/>
      <c r="F39" s="40"/>
      <c r="G39" s="40"/>
      <c r="H39" s="40"/>
      <c r="I39" s="40"/>
      <c r="J39" s="40"/>
      <c r="K39" s="40"/>
      <c r="L39" s="40"/>
      <c r="M39" s="40"/>
      <c r="N39" s="40"/>
      <c r="O39" s="40"/>
      <c r="P39" s="40"/>
      <c r="Q39" s="40"/>
      <c r="R39" s="40"/>
      <c r="S39" s="40"/>
    </row>
    <row r="40" spans="4:19" s="21" customFormat="1" hidden="1">
      <c r="D40" s="40"/>
      <c r="E40" s="40"/>
      <c r="F40" s="40"/>
      <c r="G40" s="40"/>
      <c r="H40" s="40"/>
      <c r="I40" s="40"/>
      <c r="J40" s="40"/>
      <c r="K40" s="40"/>
      <c r="L40" s="40"/>
      <c r="M40" s="40"/>
      <c r="N40" s="40"/>
      <c r="O40" s="40"/>
      <c r="P40" s="40"/>
      <c r="Q40" s="40"/>
      <c r="R40" s="40"/>
      <c r="S40" s="40"/>
    </row>
    <row r="41" spans="4:19" s="21" customFormat="1" hidden="1">
      <c r="D41" s="40"/>
      <c r="E41" s="40"/>
      <c r="F41" s="40"/>
      <c r="G41" s="40"/>
      <c r="H41" s="40"/>
      <c r="I41" s="40"/>
      <c r="J41" s="40"/>
      <c r="K41" s="40"/>
      <c r="L41" s="40"/>
      <c r="M41" s="40"/>
      <c r="N41" s="40"/>
      <c r="O41" s="40"/>
      <c r="P41" s="40"/>
      <c r="Q41" s="40"/>
      <c r="R41" s="40"/>
      <c r="S41" s="40"/>
    </row>
    <row r="42" spans="4:19" s="21" customFormat="1" hidden="1">
      <c r="D42" s="40"/>
      <c r="E42" s="40"/>
      <c r="F42" s="40"/>
      <c r="G42" s="40"/>
      <c r="H42" s="40"/>
      <c r="I42" s="40"/>
      <c r="J42" s="40"/>
      <c r="K42" s="40"/>
      <c r="L42" s="40"/>
      <c r="M42" s="40"/>
      <c r="N42" s="40"/>
      <c r="O42" s="40"/>
      <c r="P42" s="40"/>
      <c r="Q42" s="40"/>
      <c r="R42" s="40"/>
      <c r="S42" s="40"/>
    </row>
    <row r="43" spans="4:19" s="21" customFormat="1" hidden="1">
      <c r="D43" s="40"/>
      <c r="E43" s="40"/>
      <c r="F43" s="40"/>
      <c r="G43" s="40"/>
      <c r="H43" s="40"/>
      <c r="I43" s="40"/>
      <c r="J43" s="40"/>
      <c r="K43" s="40"/>
      <c r="L43" s="40"/>
      <c r="M43" s="40"/>
      <c r="N43" s="40"/>
      <c r="O43" s="40"/>
      <c r="P43" s="40"/>
      <c r="Q43" s="40"/>
      <c r="R43" s="40"/>
      <c r="S43" s="40"/>
    </row>
    <row r="44" spans="4:19" s="21" customFormat="1" hidden="1">
      <c r="D44" s="40"/>
      <c r="E44" s="40"/>
      <c r="F44" s="40"/>
      <c r="G44" s="40"/>
      <c r="H44" s="40"/>
      <c r="I44" s="40"/>
      <c r="J44" s="40"/>
      <c r="K44" s="40"/>
      <c r="L44" s="40"/>
      <c r="M44" s="40"/>
      <c r="N44" s="40"/>
      <c r="O44" s="40"/>
      <c r="P44" s="40"/>
      <c r="Q44" s="40"/>
      <c r="R44" s="40"/>
      <c r="S44" s="40"/>
    </row>
    <row r="45" spans="4:19" s="21" customFormat="1" hidden="1">
      <c r="D45" s="40"/>
      <c r="E45" s="40"/>
      <c r="F45" s="40"/>
      <c r="G45" s="40"/>
      <c r="H45" s="40"/>
      <c r="I45" s="40"/>
      <c r="J45" s="40"/>
      <c r="K45" s="40"/>
      <c r="L45" s="40"/>
      <c r="M45" s="40"/>
      <c r="N45" s="40"/>
      <c r="O45" s="40"/>
      <c r="P45" s="40"/>
      <c r="Q45" s="40"/>
      <c r="R45" s="40"/>
      <c r="S45" s="40"/>
    </row>
    <row r="46" spans="4:19" s="21" customFormat="1" hidden="1">
      <c r="D46" s="40"/>
      <c r="E46" s="40"/>
      <c r="F46" s="40"/>
      <c r="G46" s="40"/>
      <c r="H46" s="40"/>
      <c r="I46" s="40"/>
      <c r="J46" s="40"/>
      <c r="K46" s="40"/>
      <c r="L46" s="40"/>
      <c r="M46" s="40"/>
      <c r="N46" s="40"/>
      <c r="O46" s="40"/>
      <c r="P46" s="40"/>
      <c r="Q46" s="40"/>
      <c r="R46" s="40"/>
      <c r="S46" s="40"/>
    </row>
    <row r="47" spans="4:19" s="21" customFormat="1" hidden="1">
      <c r="D47" s="40"/>
      <c r="E47" s="40"/>
      <c r="F47" s="40"/>
      <c r="G47" s="40"/>
      <c r="H47" s="40"/>
      <c r="I47" s="40"/>
      <c r="J47" s="40"/>
      <c r="K47" s="40"/>
      <c r="L47" s="40"/>
      <c r="M47" s="40"/>
      <c r="N47" s="40"/>
      <c r="O47" s="40"/>
      <c r="P47" s="40"/>
      <c r="Q47" s="40"/>
      <c r="R47" s="40"/>
      <c r="S47" s="40"/>
    </row>
    <row r="48" spans="4:19" s="21" customFormat="1" hidden="1">
      <c r="D48" s="40"/>
      <c r="E48" s="40"/>
      <c r="F48" s="40"/>
      <c r="G48" s="40"/>
      <c r="H48" s="40"/>
      <c r="I48" s="40"/>
      <c r="J48" s="40"/>
      <c r="K48" s="40"/>
      <c r="L48" s="40"/>
      <c r="M48" s="40"/>
      <c r="N48" s="40"/>
      <c r="O48" s="40"/>
      <c r="P48" s="40"/>
      <c r="Q48" s="40"/>
      <c r="R48" s="40"/>
      <c r="S48" s="40"/>
    </row>
    <row r="49" spans="4:19" s="21" customFormat="1" hidden="1">
      <c r="D49" s="40"/>
      <c r="E49" s="40"/>
      <c r="F49" s="40"/>
      <c r="G49" s="40"/>
      <c r="H49" s="40"/>
      <c r="I49" s="40"/>
      <c r="J49" s="40"/>
      <c r="K49" s="40"/>
      <c r="L49" s="40"/>
      <c r="M49" s="40"/>
      <c r="N49" s="40"/>
      <c r="O49" s="40"/>
      <c r="P49" s="40"/>
      <c r="Q49" s="40"/>
      <c r="R49" s="40"/>
      <c r="S49" s="40"/>
    </row>
    <row r="50" spans="4:19" s="21" customFormat="1" hidden="1">
      <c r="D50" s="40"/>
      <c r="E50" s="40"/>
      <c r="F50" s="40"/>
      <c r="G50" s="40"/>
      <c r="H50" s="40"/>
      <c r="I50" s="40"/>
      <c r="J50" s="40"/>
      <c r="K50" s="40"/>
      <c r="L50" s="40"/>
      <c r="M50" s="40"/>
      <c r="N50" s="40"/>
      <c r="O50" s="40"/>
      <c r="P50" s="40"/>
      <c r="Q50" s="40"/>
      <c r="R50" s="40"/>
      <c r="S50" s="40"/>
    </row>
    <row r="51" spans="4:19" s="21" customFormat="1" hidden="1">
      <c r="D51" s="40"/>
      <c r="E51" s="40"/>
      <c r="F51" s="40"/>
      <c r="G51" s="40"/>
      <c r="H51" s="40"/>
      <c r="I51" s="40"/>
      <c r="J51" s="40"/>
      <c r="K51" s="40"/>
      <c r="L51" s="40"/>
      <c r="M51" s="40"/>
      <c r="N51" s="40"/>
      <c r="O51" s="40"/>
      <c r="P51" s="40"/>
      <c r="Q51" s="40"/>
      <c r="R51" s="40"/>
      <c r="S51" s="40"/>
    </row>
    <row r="52" spans="4:19" s="21" customFormat="1" hidden="1">
      <c r="D52" s="40"/>
      <c r="E52" s="40"/>
      <c r="F52" s="40"/>
      <c r="G52" s="40"/>
      <c r="H52" s="40"/>
      <c r="I52" s="40"/>
      <c r="J52" s="40"/>
      <c r="K52" s="40"/>
      <c r="L52" s="40"/>
      <c r="M52" s="40"/>
      <c r="N52" s="40"/>
      <c r="O52" s="40"/>
      <c r="P52" s="40"/>
      <c r="Q52" s="40"/>
      <c r="R52" s="40"/>
      <c r="S52" s="40"/>
    </row>
    <row r="53" spans="4:19" s="21" customFormat="1" hidden="1">
      <c r="D53" s="40"/>
      <c r="E53" s="40"/>
      <c r="F53" s="40"/>
      <c r="G53" s="40"/>
      <c r="H53" s="40"/>
      <c r="I53" s="40"/>
      <c r="J53" s="40"/>
      <c r="K53" s="40"/>
      <c r="L53" s="40"/>
      <c r="M53" s="40"/>
      <c r="N53" s="40"/>
      <c r="O53" s="40"/>
      <c r="P53" s="40"/>
      <c r="Q53" s="40"/>
      <c r="R53" s="40"/>
      <c r="S53" s="40"/>
    </row>
    <row r="54" spans="4:19" s="21" customFormat="1" hidden="1">
      <c r="D54" s="40"/>
      <c r="E54" s="40"/>
      <c r="F54" s="40"/>
      <c r="G54" s="40"/>
      <c r="H54" s="40"/>
      <c r="I54" s="40"/>
      <c r="J54" s="40"/>
      <c r="K54" s="40"/>
      <c r="L54" s="40"/>
      <c r="M54" s="40"/>
      <c r="N54" s="40"/>
      <c r="O54" s="40"/>
      <c r="P54" s="40"/>
      <c r="Q54" s="40"/>
      <c r="R54" s="40"/>
      <c r="S54" s="40"/>
    </row>
    <row r="55" spans="4:19" s="21" customFormat="1" hidden="1">
      <c r="D55" s="40"/>
      <c r="E55" s="40"/>
      <c r="F55" s="40"/>
      <c r="G55" s="40"/>
      <c r="H55" s="40"/>
      <c r="I55" s="40"/>
      <c r="J55" s="40"/>
      <c r="K55" s="40"/>
      <c r="L55" s="40"/>
      <c r="M55" s="40"/>
      <c r="N55" s="40"/>
      <c r="O55" s="40"/>
      <c r="P55" s="40"/>
      <c r="Q55" s="40"/>
      <c r="R55" s="40"/>
      <c r="S55" s="40"/>
    </row>
    <row r="56" spans="4:19" s="21" customFormat="1" hidden="1">
      <c r="D56" s="40"/>
      <c r="E56" s="40"/>
      <c r="F56" s="40"/>
      <c r="G56" s="40"/>
      <c r="H56" s="40"/>
      <c r="I56" s="40"/>
      <c r="J56" s="40"/>
      <c r="K56" s="40"/>
      <c r="L56" s="40"/>
      <c r="M56" s="40"/>
      <c r="N56" s="40"/>
      <c r="O56" s="40"/>
      <c r="P56" s="40"/>
      <c r="Q56" s="40"/>
      <c r="R56" s="40"/>
      <c r="S56" s="40"/>
    </row>
    <row r="57" spans="4:19" s="21" customFormat="1" hidden="1">
      <c r="D57" s="40"/>
      <c r="E57" s="40"/>
      <c r="F57" s="40"/>
      <c r="G57" s="40"/>
      <c r="H57" s="40"/>
      <c r="I57" s="40"/>
      <c r="J57" s="40"/>
      <c r="K57" s="40"/>
      <c r="L57" s="40"/>
      <c r="M57" s="40"/>
      <c r="N57" s="40"/>
      <c r="O57" s="40"/>
      <c r="P57" s="40"/>
      <c r="Q57" s="40"/>
      <c r="R57" s="40"/>
      <c r="S57" s="40"/>
    </row>
    <row r="58" spans="4:19" s="21" customFormat="1" hidden="1">
      <c r="D58" s="40"/>
      <c r="E58" s="40"/>
      <c r="F58" s="40"/>
      <c r="G58" s="40"/>
      <c r="H58" s="40"/>
      <c r="I58" s="40"/>
      <c r="J58" s="40"/>
      <c r="K58" s="40"/>
      <c r="L58" s="40"/>
      <c r="M58" s="40"/>
      <c r="N58" s="40"/>
      <c r="O58" s="40"/>
      <c r="P58" s="40"/>
      <c r="Q58" s="40"/>
      <c r="R58" s="40"/>
      <c r="S58" s="40"/>
    </row>
    <row r="59" spans="4:19" s="21" customFormat="1" hidden="1">
      <c r="D59" s="40"/>
      <c r="E59" s="40"/>
      <c r="F59" s="40"/>
      <c r="G59" s="40"/>
      <c r="H59" s="40"/>
      <c r="I59" s="40"/>
      <c r="J59" s="40"/>
      <c r="K59" s="40"/>
      <c r="L59" s="40"/>
      <c r="M59" s="40"/>
      <c r="N59" s="40"/>
      <c r="O59" s="40"/>
      <c r="P59" s="40"/>
      <c r="Q59" s="40"/>
      <c r="R59" s="40"/>
      <c r="S59" s="40"/>
    </row>
    <row r="60" spans="4:19" s="21" customFormat="1" hidden="1">
      <c r="D60" s="40"/>
      <c r="E60" s="40"/>
      <c r="F60" s="40"/>
      <c r="G60" s="40"/>
      <c r="H60" s="40"/>
      <c r="I60" s="40"/>
      <c r="J60" s="40"/>
      <c r="K60" s="40"/>
      <c r="L60" s="40"/>
      <c r="M60" s="40"/>
      <c r="N60" s="40"/>
      <c r="O60" s="40"/>
      <c r="P60" s="40"/>
      <c r="Q60" s="40"/>
      <c r="R60" s="40"/>
      <c r="S60" s="40"/>
    </row>
    <row r="61" spans="4:19" s="21" customFormat="1" hidden="1">
      <c r="D61" s="40"/>
      <c r="E61" s="40"/>
      <c r="F61" s="40"/>
      <c r="G61" s="40"/>
      <c r="H61" s="40"/>
      <c r="I61" s="40"/>
      <c r="J61" s="40"/>
      <c r="K61" s="40"/>
      <c r="L61" s="40"/>
      <c r="M61" s="40"/>
      <c r="N61" s="40"/>
      <c r="O61" s="40"/>
      <c r="P61" s="40"/>
      <c r="Q61" s="40"/>
      <c r="R61" s="40"/>
      <c r="S61" s="40"/>
    </row>
    <row r="62" spans="4:19" s="21" customFormat="1" hidden="1">
      <c r="D62" s="40"/>
      <c r="E62" s="40"/>
      <c r="F62" s="40"/>
      <c r="G62" s="40"/>
      <c r="H62" s="40"/>
      <c r="I62" s="40"/>
      <c r="J62" s="40"/>
      <c r="K62" s="40"/>
      <c r="L62" s="40"/>
      <c r="M62" s="40"/>
      <c r="N62" s="40"/>
      <c r="O62" s="40"/>
      <c r="P62" s="40"/>
      <c r="Q62" s="40"/>
      <c r="R62" s="40"/>
      <c r="S62" s="40"/>
    </row>
    <row r="63" spans="4:19" s="21" customFormat="1" hidden="1">
      <c r="D63" s="40"/>
      <c r="E63" s="40"/>
      <c r="F63" s="40"/>
      <c r="G63" s="40"/>
      <c r="H63" s="40"/>
      <c r="I63" s="40"/>
      <c r="J63" s="40"/>
      <c r="K63" s="40"/>
      <c r="L63" s="40"/>
      <c r="M63" s="40"/>
      <c r="N63" s="40"/>
      <c r="O63" s="40"/>
      <c r="P63" s="40"/>
      <c r="Q63" s="40"/>
      <c r="R63" s="40"/>
      <c r="S63" s="40"/>
    </row>
    <row r="64" spans="4:19" s="21" customFormat="1" hidden="1">
      <c r="D64" s="40"/>
      <c r="E64" s="40"/>
      <c r="F64" s="40"/>
      <c r="G64" s="40"/>
      <c r="H64" s="40"/>
      <c r="I64" s="40"/>
      <c r="J64" s="40"/>
      <c r="K64" s="40"/>
      <c r="L64" s="40"/>
      <c r="M64" s="40"/>
      <c r="N64" s="40"/>
      <c r="O64" s="40"/>
      <c r="P64" s="40"/>
      <c r="Q64" s="40"/>
      <c r="R64" s="40"/>
      <c r="S64" s="40"/>
    </row>
    <row r="65" spans="4:19" s="21" customFormat="1" hidden="1">
      <c r="D65" s="40"/>
      <c r="E65" s="40"/>
      <c r="F65" s="40"/>
      <c r="G65" s="40"/>
      <c r="H65" s="40"/>
      <c r="I65" s="40"/>
      <c r="J65" s="40"/>
      <c r="K65" s="40"/>
      <c r="L65" s="40"/>
      <c r="M65" s="40"/>
      <c r="N65" s="40"/>
      <c r="O65" s="40"/>
      <c r="P65" s="40"/>
      <c r="Q65" s="40"/>
      <c r="R65" s="40"/>
      <c r="S65" s="40"/>
    </row>
    <row r="66" spans="4:19" s="21" customFormat="1" hidden="1">
      <c r="D66" s="40"/>
      <c r="E66" s="40"/>
      <c r="F66" s="40"/>
      <c r="G66" s="40"/>
      <c r="H66" s="40"/>
      <c r="I66" s="40"/>
      <c r="J66" s="40"/>
      <c r="K66" s="40"/>
      <c r="L66" s="40"/>
      <c r="M66" s="40"/>
      <c r="N66" s="40"/>
      <c r="O66" s="40"/>
      <c r="P66" s="40"/>
      <c r="Q66" s="40"/>
      <c r="R66" s="40"/>
      <c r="S66" s="40"/>
    </row>
    <row r="67" spans="4:19" s="21" customFormat="1" hidden="1">
      <c r="D67" s="40"/>
      <c r="E67" s="40"/>
      <c r="F67" s="40"/>
      <c r="G67" s="40"/>
      <c r="H67" s="40"/>
      <c r="I67" s="40"/>
      <c r="J67" s="40"/>
      <c r="K67" s="40"/>
      <c r="L67" s="40"/>
      <c r="M67" s="40"/>
      <c r="N67" s="40"/>
      <c r="O67" s="40"/>
      <c r="P67" s="40"/>
      <c r="Q67" s="40"/>
      <c r="R67" s="40"/>
      <c r="S67" s="40"/>
    </row>
    <row r="68" spans="4:19" s="21" customFormat="1" hidden="1">
      <c r="D68" s="40"/>
      <c r="E68" s="40"/>
      <c r="F68" s="40"/>
      <c r="G68" s="40"/>
      <c r="H68" s="40"/>
      <c r="I68" s="40"/>
      <c r="J68" s="40"/>
      <c r="K68" s="40"/>
      <c r="L68" s="40"/>
      <c r="M68" s="40"/>
      <c r="N68" s="40"/>
      <c r="O68" s="40"/>
      <c r="P68" s="40"/>
      <c r="Q68" s="40"/>
      <c r="R68" s="40"/>
      <c r="S68" s="40"/>
    </row>
    <row r="69" spans="4:19" s="21" customFormat="1" hidden="1">
      <c r="D69" s="40"/>
      <c r="E69" s="40"/>
      <c r="F69" s="40"/>
      <c r="G69" s="40"/>
      <c r="H69" s="40"/>
      <c r="I69" s="40"/>
      <c r="J69" s="40"/>
      <c r="K69" s="40"/>
      <c r="L69" s="40"/>
      <c r="M69" s="40"/>
      <c r="N69" s="40"/>
      <c r="O69" s="40"/>
      <c r="P69" s="40"/>
      <c r="Q69" s="40"/>
      <c r="R69" s="40"/>
      <c r="S69" s="40"/>
    </row>
    <row r="70" spans="4:19" s="21" customFormat="1" hidden="1">
      <c r="D70" s="40"/>
      <c r="E70" s="40"/>
      <c r="F70" s="40"/>
      <c r="G70" s="40"/>
      <c r="H70" s="40"/>
      <c r="I70" s="40"/>
      <c r="J70" s="40"/>
      <c r="K70" s="40"/>
      <c r="L70" s="40"/>
      <c r="M70" s="40"/>
      <c r="N70" s="40"/>
      <c r="O70" s="40"/>
      <c r="P70" s="40"/>
      <c r="Q70" s="40"/>
      <c r="R70" s="40"/>
      <c r="S70" s="40"/>
    </row>
    <row r="71" spans="4:19" s="21" customFormat="1" hidden="1">
      <c r="D71" s="40"/>
      <c r="E71" s="40"/>
      <c r="F71" s="40"/>
      <c r="G71" s="40"/>
      <c r="H71" s="40"/>
      <c r="I71" s="40"/>
      <c r="J71" s="40"/>
      <c r="K71" s="40"/>
      <c r="L71" s="40"/>
      <c r="M71" s="40"/>
      <c r="N71" s="40"/>
      <c r="O71" s="40"/>
      <c r="P71" s="40"/>
      <c r="Q71" s="40"/>
      <c r="R71" s="40"/>
      <c r="S71" s="40"/>
    </row>
    <row r="72" spans="4:19" s="21" customFormat="1" hidden="1">
      <c r="D72" s="40"/>
      <c r="E72" s="40"/>
      <c r="F72" s="40"/>
      <c r="G72" s="40"/>
      <c r="H72" s="40"/>
      <c r="I72" s="40"/>
      <c r="J72" s="40"/>
      <c r="K72" s="40"/>
      <c r="L72" s="40"/>
      <c r="M72" s="40"/>
      <c r="N72" s="40"/>
      <c r="O72" s="40"/>
      <c r="P72" s="40"/>
      <c r="Q72" s="40"/>
      <c r="R72" s="40"/>
      <c r="S72" s="40"/>
    </row>
    <row r="73" spans="4:19" s="21" customFormat="1" hidden="1">
      <c r="D73" s="40"/>
      <c r="E73" s="40"/>
      <c r="F73" s="40"/>
      <c r="G73" s="40"/>
      <c r="H73" s="40"/>
      <c r="I73" s="40"/>
      <c r="J73" s="40"/>
      <c r="K73" s="40"/>
      <c r="L73" s="40"/>
      <c r="M73" s="40"/>
      <c r="N73" s="40"/>
      <c r="O73" s="40"/>
      <c r="P73" s="40"/>
      <c r="Q73" s="40"/>
      <c r="R73" s="40"/>
      <c r="S73" s="40"/>
    </row>
    <row r="74" spans="4:19" s="21" customFormat="1" hidden="1">
      <c r="D74" s="40"/>
      <c r="E74" s="40"/>
      <c r="F74" s="40"/>
      <c r="G74" s="40"/>
      <c r="H74" s="40"/>
      <c r="I74" s="40"/>
      <c r="J74" s="40"/>
      <c r="K74" s="40"/>
      <c r="L74" s="40"/>
      <c r="M74" s="40"/>
      <c r="N74" s="40"/>
      <c r="O74" s="40"/>
      <c r="P74" s="40"/>
      <c r="Q74" s="40"/>
      <c r="R74" s="40"/>
      <c r="S74" s="40"/>
    </row>
    <row r="75" spans="4:19" s="21" customFormat="1" hidden="1">
      <c r="D75" s="40"/>
      <c r="E75" s="40"/>
      <c r="F75" s="40"/>
      <c r="G75" s="40"/>
      <c r="H75" s="40"/>
      <c r="I75" s="40"/>
      <c r="J75" s="40"/>
      <c r="K75" s="40"/>
      <c r="L75" s="40"/>
      <c r="M75" s="40"/>
      <c r="N75" s="40"/>
      <c r="O75" s="40"/>
      <c r="P75" s="40"/>
      <c r="Q75" s="40"/>
      <c r="R75" s="40"/>
      <c r="S75" s="40"/>
    </row>
    <row r="76" spans="4:19" s="21" customFormat="1" hidden="1">
      <c r="D76" s="40"/>
      <c r="E76" s="40"/>
      <c r="F76" s="40"/>
      <c r="G76" s="40"/>
      <c r="H76" s="40"/>
      <c r="I76" s="40"/>
      <c r="J76" s="40"/>
      <c r="K76" s="40"/>
      <c r="L76" s="40"/>
      <c r="M76" s="40"/>
      <c r="N76" s="40"/>
      <c r="O76" s="40"/>
      <c r="P76" s="40"/>
      <c r="Q76" s="40"/>
      <c r="R76" s="40"/>
      <c r="S76" s="40"/>
    </row>
    <row r="77" spans="4:19" s="21" customFormat="1" hidden="1">
      <c r="D77" s="40"/>
      <c r="E77" s="40"/>
      <c r="F77" s="40"/>
      <c r="G77" s="40"/>
      <c r="H77" s="40"/>
      <c r="I77" s="40"/>
      <c r="J77" s="40"/>
      <c r="K77" s="40"/>
      <c r="L77" s="40"/>
      <c r="M77" s="40"/>
      <c r="N77" s="40"/>
      <c r="O77" s="40"/>
      <c r="P77" s="40"/>
      <c r="Q77" s="40"/>
      <c r="R77" s="40"/>
      <c r="S77" s="40"/>
    </row>
    <row r="78" spans="4:19" s="21" customFormat="1" hidden="1">
      <c r="D78" s="40"/>
      <c r="E78" s="40"/>
      <c r="F78" s="40"/>
      <c r="G78" s="40"/>
      <c r="H78" s="40"/>
      <c r="I78" s="40"/>
      <c r="J78" s="40"/>
      <c r="K78" s="40"/>
      <c r="L78" s="40"/>
      <c r="M78" s="40"/>
      <c r="N78" s="40"/>
      <c r="O78" s="40"/>
      <c r="P78" s="40"/>
      <c r="Q78" s="40"/>
      <c r="R78" s="40"/>
      <c r="S78" s="40"/>
    </row>
    <row r="79" spans="4:19" s="21" customFormat="1" hidden="1">
      <c r="D79" s="40"/>
      <c r="E79" s="40"/>
      <c r="F79" s="40"/>
      <c r="G79" s="40"/>
      <c r="H79" s="40"/>
      <c r="I79" s="40"/>
      <c r="J79" s="40"/>
      <c r="K79" s="40"/>
      <c r="L79" s="40"/>
      <c r="M79" s="40"/>
      <c r="N79" s="40"/>
      <c r="O79" s="40"/>
      <c r="P79" s="40"/>
      <c r="Q79" s="40"/>
      <c r="R79" s="40"/>
      <c r="S79" s="40"/>
    </row>
    <row r="80" spans="4:19" s="21" customFormat="1" hidden="1">
      <c r="D80" s="40"/>
      <c r="E80" s="40"/>
      <c r="F80" s="40"/>
      <c r="G80" s="40"/>
      <c r="H80" s="40"/>
      <c r="I80" s="40"/>
      <c r="J80" s="40"/>
      <c r="K80" s="40"/>
      <c r="L80" s="40"/>
      <c r="M80" s="40"/>
      <c r="N80" s="40"/>
      <c r="O80" s="40"/>
      <c r="P80" s="40"/>
      <c r="Q80" s="40"/>
      <c r="R80" s="40"/>
      <c r="S80" s="40"/>
    </row>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6</v>
      </c>
      <c r="C82" s="32" t="s">
        <v>19</v>
      </c>
      <c r="D82" s="36">
        <f>DSUM(A1:S77,E1,C81:C82)</f>
        <v>16.484999999999999</v>
      </c>
      <c r="E82" s="36" t="s">
        <v>19</v>
      </c>
      <c r="F82" s="36" t="s">
        <v>4330</v>
      </c>
      <c r="G82" s="36">
        <f>DCOUNTA(A1:S77,F1,E81:F82)</f>
        <v>2</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1.2669999999999999</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2</v>
      </c>
      <c r="C98" s="32" t="s">
        <v>10</v>
      </c>
      <c r="D98" s="36">
        <f>DSUM(A1:S77,D97,C97:C98)</f>
        <v>1.6360000000000001</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6</v>
      </c>
      <c r="C103" s="57" t="s">
        <v>7171</v>
      </c>
      <c r="D103" s="57">
        <f>D82</f>
        <v>16.484999999999999</v>
      </c>
      <c r="E103" s="57">
        <f>G82</f>
        <v>2</v>
      </c>
      <c r="F103" s="57">
        <f>J82</f>
        <v>1</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1</v>
      </c>
      <c r="C106" s="58" t="s">
        <v>7174</v>
      </c>
      <c r="D106" s="58">
        <f>D91</f>
        <v>1.2669999999999999</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2</v>
      </c>
      <c r="C108" s="58" t="s">
        <v>7175</v>
      </c>
      <c r="D108" s="57">
        <f>D98</f>
        <v>1.6360000000000001</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16.484999999999999</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19.387999999999998</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row r="112" spans="1:19" s="21" customFormat="1">
      <c r="D112" s="40"/>
      <c r="E112" s="40"/>
      <c r="F112" s="40"/>
      <c r="G112" s="40"/>
      <c r="H112" s="40"/>
      <c r="I112" s="40"/>
      <c r="J112" s="40"/>
      <c r="K112" s="40"/>
      <c r="L112" s="40"/>
      <c r="M112" s="40"/>
      <c r="N112" s="40"/>
      <c r="O112" s="40"/>
      <c r="P112" s="40"/>
      <c r="Q112" s="40"/>
      <c r="R112" s="40"/>
      <c r="S112" s="40"/>
    </row>
    <row r="113" spans="4:19" s="21" customFormat="1">
      <c r="D113" s="40"/>
      <c r="E113" s="40"/>
      <c r="F113" s="40"/>
      <c r="G113" s="40"/>
      <c r="H113" s="40"/>
      <c r="I113" s="40"/>
      <c r="J113" s="40"/>
      <c r="K113" s="40"/>
      <c r="L113" s="40"/>
      <c r="M113" s="40"/>
      <c r="N113" s="40"/>
      <c r="O113" s="40"/>
      <c r="P113" s="40"/>
      <c r="Q113" s="40"/>
      <c r="R113" s="40"/>
      <c r="S113" s="40"/>
    </row>
    <row r="114" spans="4:19" s="21" customFormat="1">
      <c r="D114" s="40"/>
      <c r="E114" s="40"/>
      <c r="F114" s="40"/>
      <c r="G114" s="40"/>
      <c r="H114" s="40"/>
      <c r="I114" s="40"/>
      <c r="J114" s="40"/>
      <c r="K114" s="40"/>
      <c r="L114" s="40"/>
      <c r="M114" s="40"/>
      <c r="N114" s="40"/>
      <c r="O114" s="40"/>
      <c r="P114" s="40"/>
      <c r="Q114" s="40"/>
      <c r="R114" s="40"/>
      <c r="S114" s="40"/>
    </row>
    <row r="115" spans="4:19" s="21" customFormat="1">
      <c r="D115" s="40"/>
      <c r="E115" s="40"/>
      <c r="F115" s="40"/>
      <c r="G115" s="40"/>
      <c r="H115" s="40"/>
      <c r="I115" s="40"/>
      <c r="J115" s="40"/>
      <c r="K115" s="40"/>
      <c r="L115" s="40"/>
      <c r="M115" s="40"/>
      <c r="N115" s="40"/>
      <c r="O115" s="40"/>
      <c r="P115" s="40"/>
      <c r="Q115" s="40"/>
      <c r="R115" s="40"/>
      <c r="S115" s="40"/>
    </row>
    <row r="116" spans="4:19" s="21" customFormat="1">
      <c r="D116" s="40"/>
      <c r="E116" s="40"/>
      <c r="F116" s="40"/>
      <c r="G116" s="40"/>
      <c r="H116" s="40"/>
      <c r="I116" s="40"/>
      <c r="J116" s="40"/>
      <c r="K116" s="40"/>
      <c r="L116" s="40"/>
      <c r="M116" s="40"/>
      <c r="N116" s="40"/>
      <c r="O116" s="40"/>
      <c r="P116" s="40"/>
      <c r="Q116" s="40"/>
      <c r="R116" s="40"/>
      <c r="S116" s="40"/>
    </row>
    <row r="117" spans="4:19" s="21" customFormat="1">
      <c r="D117" s="40"/>
      <c r="E117" s="40"/>
      <c r="F117" s="40"/>
      <c r="G117" s="40"/>
      <c r="H117" s="40"/>
      <c r="I117" s="40"/>
      <c r="J117" s="40"/>
      <c r="K117" s="40"/>
      <c r="L117" s="40"/>
      <c r="M117" s="40"/>
      <c r="N117" s="40"/>
      <c r="O117" s="40"/>
      <c r="P117" s="40"/>
      <c r="Q117" s="40"/>
      <c r="R117" s="40"/>
      <c r="S117" s="40"/>
    </row>
    <row r="118" spans="4:19" s="21" customFormat="1">
      <c r="D118" s="40"/>
      <c r="E118" s="40"/>
      <c r="F118" s="40"/>
      <c r="G118" s="40"/>
      <c r="H118" s="40"/>
      <c r="I118" s="40"/>
      <c r="J118" s="40"/>
      <c r="K118" s="40"/>
      <c r="L118" s="40"/>
      <c r="M118" s="40"/>
      <c r="N118" s="40"/>
      <c r="O118" s="40"/>
      <c r="P118" s="40"/>
      <c r="Q118" s="40"/>
      <c r="R118" s="40"/>
      <c r="S118" s="40"/>
    </row>
    <row r="119" spans="4:19" s="21" customFormat="1">
      <c r="D119" s="40"/>
      <c r="E119" s="40"/>
      <c r="F119" s="40"/>
      <c r="G119" s="40"/>
      <c r="H119" s="40"/>
      <c r="I119" s="40"/>
      <c r="J119" s="40"/>
      <c r="K119" s="40"/>
      <c r="L119" s="40"/>
      <c r="M119" s="40"/>
      <c r="N119" s="40"/>
      <c r="O119" s="40"/>
      <c r="P119" s="40"/>
      <c r="Q119" s="40"/>
      <c r="R119" s="40"/>
      <c r="S119" s="40"/>
    </row>
    <row r="120" spans="4:19" s="21" customFormat="1">
      <c r="D120" s="40"/>
      <c r="E120" s="40"/>
      <c r="F120" s="40"/>
      <c r="G120" s="40"/>
      <c r="H120" s="40"/>
      <c r="I120" s="40"/>
      <c r="J120" s="40"/>
      <c r="K120" s="40"/>
      <c r="L120" s="40"/>
      <c r="M120" s="40"/>
      <c r="N120" s="40"/>
      <c r="O120" s="40"/>
      <c r="P120" s="40"/>
      <c r="Q120" s="40"/>
      <c r="R120" s="40"/>
      <c r="S120" s="40"/>
    </row>
    <row r="121" spans="4:19" s="21" customFormat="1">
      <c r="D121" s="40"/>
      <c r="E121" s="40"/>
      <c r="F121" s="40"/>
      <c r="G121" s="40"/>
      <c r="H121" s="40"/>
      <c r="I121" s="40"/>
      <c r="J121" s="40"/>
      <c r="K121" s="40"/>
      <c r="L121" s="40"/>
      <c r="M121" s="40"/>
      <c r="N121" s="40"/>
      <c r="O121" s="40"/>
      <c r="P121" s="40"/>
      <c r="Q121" s="40"/>
      <c r="R121" s="40"/>
      <c r="S121" s="40"/>
    </row>
    <row r="122" spans="4:19" s="21" customFormat="1">
      <c r="D122" s="40"/>
      <c r="E122" s="40"/>
      <c r="F122" s="40"/>
      <c r="G122" s="40"/>
      <c r="H122" s="40"/>
      <c r="I122" s="40"/>
      <c r="J122" s="40"/>
      <c r="K122" s="40"/>
      <c r="L122" s="40"/>
      <c r="M122" s="40"/>
      <c r="N122" s="40"/>
      <c r="O122" s="40"/>
      <c r="P122" s="40"/>
      <c r="Q122" s="40"/>
      <c r="R122" s="40"/>
      <c r="S122" s="40"/>
    </row>
    <row r="123" spans="4:19" s="21" customFormat="1">
      <c r="D123" s="40"/>
      <c r="E123" s="40"/>
      <c r="F123" s="40"/>
      <c r="G123" s="40"/>
      <c r="H123" s="40"/>
      <c r="I123" s="40"/>
      <c r="J123" s="40"/>
      <c r="K123" s="40"/>
      <c r="L123" s="40"/>
      <c r="M123" s="40"/>
      <c r="N123" s="40"/>
      <c r="O123" s="40"/>
      <c r="P123" s="40"/>
      <c r="Q123" s="40"/>
      <c r="R123" s="40"/>
      <c r="S123" s="40"/>
    </row>
    <row r="124" spans="4:19" s="21" customFormat="1">
      <c r="D124" s="40"/>
      <c r="E124" s="40"/>
      <c r="F124" s="40"/>
      <c r="G124" s="40"/>
      <c r="H124" s="40"/>
      <c r="I124" s="40"/>
      <c r="J124" s="40"/>
      <c r="K124" s="40"/>
      <c r="L124" s="40"/>
      <c r="M124" s="40"/>
      <c r="N124" s="40"/>
      <c r="O124" s="40"/>
      <c r="P124" s="40"/>
      <c r="Q124" s="40"/>
      <c r="R124" s="40"/>
      <c r="S124" s="40"/>
    </row>
    <row r="125" spans="4:19" s="21" customFormat="1">
      <c r="D125" s="40"/>
      <c r="E125" s="40"/>
      <c r="F125" s="40"/>
      <c r="G125" s="40"/>
      <c r="H125" s="40"/>
      <c r="I125" s="40"/>
      <c r="J125" s="40"/>
      <c r="K125" s="40"/>
      <c r="L125" s="40"/>
      <c r="M125" s="40"/>
      <c r="N125" s="40"/>
      <c r="O125" s="40"/>
      <c r="P125" s="40"/>
      <c r="Q125" s="40"/>
      <c r="R125" s="40"/>
      <c r="S125" s="40"/>
    </row>
    <row r="126" spans="4:19" s="21" customFormat="1">
      <c r="D126" s="40"/>
      <c r="E126" s="40"/>
      <c r="F126" s="40"/>
      <c r="G126" s="40"/>
      <c r="H126" s="40"/>
      <c r="I126" s="40"/>
      <c r="J126" s="40"/>
      <c r="K126" s="40"/>
      <c r="L126" s="40"/>
      <c r="M126" s="40"/>
      <c r="N126" s="40"/>
      <c r="O126" s="40"/>
      <c r="P126" s="40"/>
      <c r="Q126" s="40"/>
      <c r="R126" s="40"/>
      <c r="S126" s="40"/>
    </row>
    <row r="127" spans="4:19" s="21" customFormat="1">
      <c r="D127" s="40"/>
      <c r="E127" s="40"/>
      <c r="F127" s="40"/>
      <c r="G127" s="40"/>
      <c r="H127" s="40"/>
      <c r="I127" s="40"/>
      <c r="J127" s="40"/>
      <c r="K127" s="40"/>
      <c r="L127" s="40"/>
      <c r="M127" s="40"/>
      <c r="N127" s="40"/>
      <c r="O127" s="40"/>
      <c r="P127" s="40"/>
      <c r="Q127" s="40"/>
      <c r="R127" s="40"/>
      <c r="S127" s="40"/>
    </row>
    <row r="128" spans="4:19" s="21" customFormat="1">
      <c r="D128" s="40"/>
      <c r="E128" s="40"/>
      <c r="F128" s="40"/>
      <c r="G128" s="40"/>
      <c r="H128" s="40"/>
      <c r="I128" s="40"/>
      <c r="J128" s="40"/>
      <c r="K128" s="40"/>
      <c r="L128" s="40"/>
      <c r="M128" s="40"/>
      <c r="N128" s="40"/>
      <c r="O128" s="40"/>
      <c r="P128" s="40"/>
      <c r="Q128" s="40"/>
      <c r="R128" s="40"/>
      <c r="S128" s="40"/>
    </row>
    <row r="129" spans="4:19" s="21" customFormat="1">
      <c r="D129" s="40"/>
      <c r="E129" s="40"/>
      <c r="F129" s="40"/>
      <c r="G129" s="40"/>
      <c r="H129" s="40"/>
      <c r="I129" s="40"/>
      <c r="J129" s="40"/>
      <c r="K129" s="40"/>
      <c r="L129" s="40"/>
      <c r="M129" s="40"/>
      <c r="N129" s="40"/>
      <c r="O129" s="40"/>
      <c r="P129" s="40"/>
      <c r="Q129" s="40"/>
      <c r="R129" s="40"/>
      <c r="S129" s="40"/>
    </row>
    <row r="130" spans="4:19" s="21" customFormat="1">
      <c r="D130" s="40"/>
      <c r="E130" s="40"/>
      <c r="F130" s="40"/>
      <c r="G130" s="40"/>
      <c r="H130" s="40"/>
      <c r="I130" s="40"/>
      <c r="J130" s="40"/>
      <c r="K130" s="40"/>
      <c r="L130" s="40"/>
      <c r="M130" s="40"/>
      <c r="N130" s="40"/>
      <c r="O130" s="40"/>
      <c r="P130" s="40"/>
      <c r="Q130" s="40"/>
      <c r="R130" s="40"/>
      <c r="S130" s="40"/>
    </row>
    <row r="131" spans="4:19" s="21" customFormat="1">
      <c r="D131" s="40"/>
      <c r="E131" s="40"/>
      <c r="F131" s="40"/>
      <c r="G131" s="40"/>
      <c r="H131" s="40"/>
      <c r="I131" s="40"/>
      <c r="J131" s="40"/>
      <c r="K131" s="40"/>
      <c r="L131" s="40"/>
      <c r="M131" s="40"/>
      <c r="N131" s="40"/>
      <c r="O131" s="40"/>
      <c r="P131" s="40"/>
      <c r="Q131" s="40"/>
      <c r="R131" s="40"/>
      <c r="S131" s="40"/>
    </row>
    <row r="132" spans="4:19" s="21" customFormat="1">
      <c r="D132" s="40"/>
      <c r="E132" s="40"/>
      <c r="F132" s="40"/>
      <c r="G132" s="40"/>
      <c r="H132" s="40"/>
      <c r="I132" s="40"/>
      <c r="J132" s="40"/>
      <c r="K132" s="40"/>
      <c r="L132" s="40"/>
      <c r="M132" s="40"/>
      <c r="N132" s="40"/>
      <c r="O132" s="40"/>
      <c r="P132" s="40"/>
      <c r="Q132" s="40"/>
      <c r="R132" s="40"/>
      <c r="S132" s="40"/>
    </row>
    <row r="133" spans="4:19" s="21" customFormat="1">
      <c r="D133" s="40"/>
      <c r="E133" s="40"/>
      <c r="F133" s="40"/>
      <c r="G133" s="40"/>
      <c r="H133" s="40"/>
      <c r="I133" s="40"/>
      <c r="J133" s="40"/>
      <c r="K133" s="40"/>
      <c r="L133" s="40"/>
      <c r="M133" s="40"/>
      <c r="N133" s="40"/>
      <c r="O133" s="40"/>
      <c r="P133" s="40"/>
      <c r="Q133" s="40"/>
      <c r="R133" s="40"/>
      <c r="S133" s="40"/>
    </row>
    <row r="134" spans="4:19" s="21" customFormat="1">
      <c r="D134" s="40"/>
      <c r="E134" s="40"/>
      <c r="F134" s="40"/>
      <c r="G134" s="40"/>
      <c r="H134" s="40"/>
      <c r="I134" s="40"/>
      <c r="J134" s="40"/>
      <c r="K134" s="40"/>
      <c r="L134" s="40"/>
      <c r="M134" s="40"/>
      <c r="N134" s="40"/>
      <c r="O134" s="40"/>
      <c r="P134" s="40"/>
      <c r="Q134" s="40"/>
      <c r="R134" s="40"/>
      <c r="S134" s="40"/>
    </row>
    <row r="135" spans="4:19" s="21" customFormat="1">
      <c r="D135" s="40"/>
      <c r="E135" s="40"/>
      <c r="F135" s="40"/>
      <c r="G135" s="40"/>
      <c r="H135" s="40"/>
      <c r="I135" s="40"/>
      <c r="J135" s="40"/>
      <c r="K135" s="40"/>
      <c r="L135" s="40"/>
      <c r="M135" s="40"/>
      <c r="N135" s="40"/>
      <c r="O135" s="40"/>
      <c r="P135" s="40"/>
      <c r="Q135" s="40"/>
      <c r="R135" s="40"/>
      <c r="S135" s="40"/>
    </row>
    <row r="136" spans="4:19" s="21" customFormat="1">
      <c r="D136" s="40"/>
      <c r="E136" s="40"/>
      <c r="F136" s="40"/>
      <c r="G136" s="40"/>
      <c r="H136" s="40"/>
      <c r="I136" s="40"/>
      <c r="J136" s="40"/>
      <c r="K136" s="40"/>
      <c r="L136" s="40"/>
      <c r="M136" s="40"/>
      <c r="N136" s="40"/>
      <c r="O136" s="40"/>
      <c r="P136" s="40"/>
      <c r="Q136" s="40"/>
      <c r="R136" s="40"/>
      <c r="S136" s="40"/>
    </row>
    <row r="137" spans="4:19" s="21" customFormat="1">
      <c r="D137" s="40"/>
      <c r="E137" s="40"/>
      <c r="F137" s="40"/>
      <c r="G137" s="40"/>
      <c r="H137" s="40"/>
      <c r="I137" s="40"/>
      <c r="J137" s="40"/>
      <c r="K137" s="40"/>
      <c r="L137" s="40"/>
      <c r="M137" s="40"/>
      <c r="N137" s="40"/>
      <c r="O137" s="40"/>
      <c r="P137" s="40"/>
      <c r="Q137" s="40"/>
      <c r="R137" s="40"/>
      <c r="S137" s="40"/>
    </row>
    <row r="138" spans="4:19" s="21" customFormat="1">
      <c r="D138" s="40"/>
      <c r="E138" s="40"/>
      <c r="F138" s="40"/>
      <c r="G138" s="40"/>
      <c r="H138" s="40"/>
      <c r="I138" s="40"/>
      <c r="J138" s="40"/>
      <c r="K138" s="40"/>
      <c r="L138" s="40"/>
      <c r="M138" s="40"/>
      <c r="N138" s="40"/>
      <c r="O138" s="40"/>
      <c r="P138" s="40"/>
      <c r="Q138" s="40"/>
      <c r="R138" s="40"/>
      <c r="S138" s="40"/>
    </row>
    <row r="139" spans="4:19" s="21" customFormat="1">
      <c r="D139" s="40"/>
      <c r="E139" s="40"/>
      <c r="F139" s="40"/>
      <c r="G139" s="40"/>
      <c r="H139" s="40"/>
      <c r="I139" s="40"/>
      <c r="J139" s="40"/>
      <c r="K139" s="40"/>
      <c r="L139" s="40"/>
      <c r="M139" s="40"/>
      <c r="N139" s="40"/>
      <c r="O139" s="40"/>
      <c r="P139" s="40"/>
      <c r="Q139" s="40"/>
      <c r="R139" s="40"/>
      <c r="S139" s="40"/>
    </row>
    <row r="140" spans="4:19" s="21" customFormat="1">
      <c r="D140" s="40"/>
      <c r="E140" s="40"/>
      <c r="F140" s="40"/>
      <c r="G140" s="40"/>
      <c r="H140" s="40"/>
      <c r="I140" s="40"/>
      <c r="J140" s="40"/>
      <c r="K140" s="40"/>
      <c r="L140" s="40"/>
      <c r="M140" s="40"/>
      <c r="N140" s="40"/>
      <c r="O140" s="40"/>
      <c r="P140" s="40"/>
      <c r="Q140" s="40"/>
      <c r="R140" s="40"/>
      <c r="S140" s="40"/>
    </row>
    <row r="141" spans="4:19" s="21" customFormat="1">
      <c r="D141" s="40"/>
      <c r="E141" s="40"/>
      <c r="F141" s="40"/>
      <c r="G141" s="40"/>
      <c r="H141" s="40"/>
      <c r="I141" s="40"/>
      <c r="J141" s="40"/>
      <c r="K141" s="40"/>
      <c r="L141" s="40"/>
      <c r="M141" s="40"/>
      <c r="N141" s="40"/>
      <c r="O141" s="40"/>
      <c r="P141" s="40"/>
      <c r="Q141" s="40"/>
      <c r="R141" s="40"/>
      <c r="S141" s="40"/>
    </row>
    <row r="142" spans="4:19" s="21" customFormat="1">
      <c r="D142" s="40"/>
      <c r="E142" s="40"/>
      <c r="F142" s="40"/>
      <c r="G142" s="40"/>
      <c r="H142" s="40"/>
      <c r="I142" s="40"/>
      <c r="J142" s="40"/>
      <c r="K142" s="40"/>
      <c r="L142" s="40"/>
      <c r="M142" s="40"/>
      <c r="N142" s="40"/>
      <c r="O142" s="40"/>
      <c r="P142" s="40"/>
      <c r="Q142" s="40"/>
      <c r="R142" s="40"/>
      <c r="S142" s="40"/>
    </row>
    <row r="143" spans="4:19" s="21" customFormat="1">
      <c r="D143" s="40"/>
      <c r="E143" s="40"/>
      <c r="F143" s="40"/>
      <c r="G143" s="40"/>
      <c r="H143" s="40"/>
      <c r="I143" s="40"/>
      <c r="J143" s="40"/>
      <c r="K143" s="40"/>
      <c r="L143" s="40"/>
      <c r="M143" s="40"/>
      <c r="N143" s="40"/>
      <c r="O143" s="40"/>
      <c r="P143" s="40"/>
      <c r="Q143" s="40"/>
      <c r="R143" s="40"/>
      <c r="S143" s="40"/>
    </row>
    <row r="144" spans="4:19" s="21" customFormat="1">
      <c r="D144" s="40"/>
      <c r="E144" s="40"/>
      <c r="F144" s="40"/>
      <c r="G144" s="40"/>
      <c r="H144" s="40"/>
      <c r="I144" s="40"/>
      <c r="J144" s="40"/>
      <c r="K144" s="40"/>
      <c r="L144" s="40"/>
      <c r="M144" s="40"/>
      <c r="N144" s="40"/>
      <c r="O144" s="40"/>
      <c r="P144" s="40"/>
      <c r="Q144" s="40"/>
      <c r="R144" s="40"/>
      <c r="S144" s="40"/>
    </row>
    <row r="145" spans="4:19" s="21" customFormat="1">
      <c r="D145" s="40"/>
      <c r="E145" s="40"/>
      <c r="F145" s="40"/>
      <c r="G145" s="40"/>
      <c r="H145" s="40"/>
      <c r="I145" s="40"/>
      <c r="J145" s="40"/>
      <c r="K145" s="40"/>
      <c r="L145" s="40"/>
      <c r="M145" s="40"/>
      <c r="N145" s="40"/>
      <c r="O145" s="40"/>
      <c r="P145" s="40"/>
      <c r="Q145" s="40"/>
      <c r="R145" s="40"/>
      <c r="S145" s="40"/>
    </row>
    <row r="146" spans="4:19" s="21" customFormat="1">
      <c r="D146" s="40"/>
      <c r="E146" s="40"/>
      <c r="F146" s="40"/>
      <c r="G146" s="40"/>
      <c r="H146" s="40"/>
      <c r="I146" s="40"/>
      <c r="J146" s="40"/>
      <c r="K146" s="40"/>
      <c r="L146" s="40"/>
      <c r="M146" s="40"/>
      <c r="N146" s="40"/>
      <c r="O146" s="40"/>
      <c r="P146" s="40"/>
      <c r="Q146" s="40"/>
      <c r="R146" s="40"/>
      <c r="S146" s="40"/>
    </row>
    <row r="147" spans="4:19" s="21" customFormat="1">
      <c r="D147" s="40"/>
      <c r="E147" s="40"/>
      <c r="F147" s="40"/>
      <c r="G147" s="40"/>
      <c r="H147" s="40"/>
      <c r="I147" s="40"/>
      <c r="J147" s="40"/>
      <c r="K147" s="40"/>
      <c r="L147" s="40"/>
      <c r="M147" s="40"/>
      <c r="N147" s="40"/>
      <c r="O147" s="40"/>
      <c r="P147" s="40"/>
      <c r="Q147" s="40"/>
      <c r="R147" s="40"/>
      <c r="S147" s="40"/>
    </row>
    <row r="148" spans="4:19" s="21" customFormat="1">
      <c r="D148" s="40"/>
      <c r="E148" s="40"/>
      <c r="F148" s="40"/>
      <c r="G148" s="40"/>
      <c r="H148" s="40"/>
      <c r="I148" s="40"/>
      <c r="J148" s="40"/>
      <c r="K148" s="40"/>
      <c r="L148" s="40"/>
      <c r="M148" s="40"/>
      <c r="N148" s="40"/>
      <c r="O148" s="40"/>
      <c r="P148" s="40"/>
      <c r="Q148" s="40"/>
      <c r="R148" s="40"/>
      <c r="S148" s="40"/>
    </row>
    <row r="149" spans="4:19" s="21" customFormat="1">
      <c r="D149" s="40"/>
      <c r="E149" s="40"/>
      <c r="F149" s="40"/>
      <c r="G149" s="40"/>
      <c r="H149" s="40"/>
      <c r="I149" s="40"/>
      <c r="J149" s="40"/>
      <c r="K149" s="40"/>
      <c r="L149" s="40"/>
      <c r="M149" s="40"/>
      <c r="N149" s="40"/>
      <c r="O149" s="40"/>
      <c r="P149" s="40"/>
      <c r="Q149" s="40"/>
      <c r="R149" s="40"/>
      <c r="S149" s="40"/>
    </row>
    <row r="150" spans="4:19" s="21" customFormat="1">
      <c r="D150" s="40"/>
      <c r="E150" s="40"/>
      <c r="F150" s="40"/>
      <c r="G150" s="40"/>
      <c r="H150" s="40"/>
      <c r="I150" s="40"/>
      <c r="J150" s="40"/>
      <c r="K150" s="40"/>
      <c r="L150" s="40"/>
      <c r="M150" s="40"/>
      <c r="N150" s="40"/>
      <c r="O150" s="40"/>
      <c r="P150" s="40"/>
      <c r="Q150" s="40"/>
      <c r="R150" s="40"/>
      <c r="S150" s="40"/>
    </row>
    <row r="151" spans="4:19" s="21" customFormat="1">
      <c r="D151" s="40"/>
      <c r="E151" s="40"/>
      <c r="F151" s="40"/>
      <c r="G151" s="40"/>
      <c r="H151" s="40"/>
      <c r="I151" s="40"/>
      <c r="J151" s="40"/>
      <c r="K151" s="40"/>
      <c r="L151" s="40"/>
      <c r="M151" s="40"/>
      <c r="N151" s="40"/>
      <c r="O151" s="40"/>
      <c r="P151" s="40"/>
      <c r="Q151" s="40"/>
      <c r="R151" s="40"/>
      <c r="S151" s="40"/>
    </row>
    <row r="152" spans="4:19" s="21" customFormat="1">
      <c r="D152" s="40"/>
      <c r="E152" s="40"/>
      <c r="F152" s="40"/>
      <c r="G152" s="40"/>
      <c r="H152" s="40"/>
      <c r="I152" s="40"/>
      <c r="J152" s="40"/>
      <c r="K152" s="40"/>
      <c r="L152" s="40"/>
      <c r="M152" s="40"/>
      <c r="N152" s="40"/>
      <c r="O152" s="40"/>
      <c r="P152" s="40"/>
      <c r="Q152" s="40"/>
      <c r="R152" s="40"/>
      <c r="S152" s="40"/>
    </row>
    <row r="153" spans="4:19" s="21" customFormat="1">
      <c r="D153" s="40"/>
      <c r="E153" s="40"/>
      <c r="F153" s="40"/>
      <c r="G153" s="40"/>
      <c r="H153" s="40"/>
      <c r="I153" s="40"/>
      <c r="J153" s="40"/>
      <c r="K153" s="40"/>
      <c r="L153" s="40"/>
      <c r="M153" s="40"/>
      <c r="N153" s="40"/>
      <c r="O153" s="40"/>
      <c r="P153" s="40"/>
      <c r="Q153" s="40"/>
      <c r="R153" s="40"/>
      <c r="S153" s="40"/>
    </row>
    <row r="154" spans="4:19" s="21" customFormat="1">
      <c r="D154" s="40"/>
      <c r="E154" s="40"/>
      <c r="F154" s="40"/>
      <c r="G154" s="40"/>
      <c r="H154" s="40"/>
      <c r="I154" s="40"/>
      <c r="J154" s="40"/>
      <c r="K154" s="40"/>
      <c r="L154" s="40"/>
      <c r="M154" s="40"/>
      <c r="N154" s="40"/>
      <c r="O154" s="40"/>
      <c r="P154" s="40"/>
      <c r="Q154" s="40"/>
      <c r="R154" s="40"/>
      <c r="S154" s="40"/>
    </row>
    <row r="155" spans="4:19" s="21" customFormat="1">
      <c r="D155" s="40"/>
      <c r="E155" s="40"/>
      <c r="F155" s="40"/>
      <c r="G155" s="40"/>
      <c r="H155" s="40"/>
      <c r="I155" s="40"/>
      <c r="J155" s="40"/>
      <c r="K155" s="40"/>
      <c r="L155" s="40"/>
      <c r="M155" s="40"/>
      <c r="N155" s="40"/>
      <c r="O155" s="40"/>
      <c r="P155" s="40"/>
      <c r="Q155" s="40"/>
      <c r="R155" s="40"/>
      <c r="S155" s="40"/>
    </row>
    <row r="156" spans="4:19" s="21" customFormat="1">
      <c r="D156" s="40"/>
      <c r="E156" s="40"/>
      <c r="F156" s="40"/>
      <c r="G156" s="40"/>
      <c r="H156" s="40"/>
      <c r="I156" s="40"/>
      <c r="J156" s="40"/>
      <c r="K156" s="40"/>
      <c r="L156" s="40"/>
      <c r="M156" s="40"/>
      <c r="N156" s="40"/>
      <c r="O156" s="40"/>
      <c r="P156" s="40"/>
      <c r="Q156" s="40"/>
      <c r="R156" s="40"/>
      <c r="S156" s="40"/>
    </row>
    <row r="157" spans="4:19" s="21" customFormat="1">
      <c r="D157" s="40"/>
      <c r="E157" s="40"/>
      <c r="F157" s="40"/>
      <c r="G157" s="40"/>
      <c r="H157" s="40"/>
      <c r="I157" s="40"/>
      <c r="J157" s="40"/>
      <c r="K157" s="40"/>
      <c r="L157" s="40"/>
      <c r="M157" s="40"/>
      <c r="N157" s="40"/>
      <c r="O157" s="40"/>
      <c r="P157" s="40"/>
      <c r="Q157" s="40"/>
      <c r="R157" s="40"/>
      <c r="S157" s="40"/>
    </row>
    <row r="158" spans="4:19" s="21" customFormat="1">
      <c r="D158" s="40"/>
      <c r="E158" s="40"/>
      <c r="F158" s="40"/>
      <c r="G158" s="40"/>
      <c r="H158" s="40"/>
      <c r="I158" s="40"/>
      <c r="J158" s="40"/>
      <c r="K158" s="40"/>
      <c r="L158" s="40"/>
      <c r="M158" s="40"/>
      <c r="N158" s="40"/>
      <c r="O158" s="40"/>
      <c r="P158" s="40"/>
      <c r="Q158" s="40"/>
      <c r="R158" s="40"/>
      <c r="S158" s="40"/>
    </row>
    <row r="159" spans="4:19" s="21" customFormat="1">
      <c r="D159" s="40"/>
      <c r="E159" s="40"/>
      <c r="F159" s="40"/>
      <c r="G159" s="40"/>
      <c r="H159" s="40"/>
      <c r="I159" s="40"/>
      <c r="J159" s="40"/>
      <c r="K159" s="40"/>
      <c r="L159" s="40"/>
      <c r="M159" s="40"/>
      <c r="N159" s="40"/>
      <c r="O159" s="40"/>
      <c r="P159" s="40"/>
      <c r="Q159" s="40"/>
      <c r="R159" s="40"/>
      <c r="S159" s="40"/>
    </row>
    <row r="160" spans="4:19" s="21" customFormat="1">
      <c r="D160" s="40"/>
      <c r="E160" s="40"/>
      <c r="F160" s="40"/>
      <c r="G160" s="40"/>
      <c r="H160" s="40"/>
      <c r="I160" s="40"/>
      <c r="J160" s="40"/>
      <c r="K160" s="40"/>
      <c r="L160" s="40"/>
      <c r="M160" s="40"/>
      <c r="N160" s="40"/>
      <c r="O160" s="40"/>
      <c r="P160" s="40"/>
      <c r="Q160" s="40"/>
      <c r="R160" s="40"/>
      <c r="S160" s="40"/>
    </row>
    <row r="161" spans="4:19" s="21" customFormat="1">
      <c r="D161" s="40"/>
      <c r="E161" s="40"/>
      <c r="F161" s="40"/>
      <c r="G161" s="40"/>
      <c r="H161" s="40"/>
      <c r="I161" s="40"/>
      <c r="J161" s="40"/>
      <c r="K161" s="40"/>
      <c r="L161" s="40"/>
      <c r="M161" s="40"/>
      <c r="N161" s="40"/>
      <c r="O161" s="40"/>
      <c r="P161" s="40"/>
      <c r="Q161" s="40"/>
      <c r="R161" s="40"/>
      <c r="S161" s="40"/>
    </row>
    <row r="162" spans="4:19" s="21" customFormat="1">
      <c r="D162" s="40"/>
      <c r="E162" s="40"/>
      <c r="F162" s="40"/>
      <c r="G162" s="40"/>
      <c r="H162" s="40"/>
      <c r="I162" s="40"/>
      <c r="J162" s="40"/>
      <c r="K162" s="40"/>
      <c r="L162" s="40"/>
      <c r="M162" s="40"/>
      <c r="N162" s="40"/>
      <c r="O162" s="40"/>
      <c r="P162" s="40"/>
      <c r="Q162" s="40"/>
      <c r="R162" s="40"/>
      <c r="S162" s="40"/>
    </row>
    <row r="163" spans="4:19" s="21" customFormat="1">
      <c r="D163" s="40"/>
      <c r="E163" s="40"/>
      <c r="F163" s="40"/>
      <c r="G163" s="40"/>
      <c r="H163" s="40"/>
      <c r="I163" s="40"/>
      <c r="J163" s="40"/>
      <c r="K163" s="40"/>
      <c r="L163" s="40"/>
      <c r="M163" s="40"/>
      <c r="N163" s="40"/>
      <c r="O163" s="40"/>
      <c r="P163" s="40"/>
      <c r="Q163" s="40"/>
      <c r="R163" s="40"/>
      <c r="S163" s="40"/>
    </row>
    <row r="164" spans="4:19" s="21" customFormat="1">
      <c r="D164" s="40"/>
      <c r="E164" s="40"/>
      <c r="F164" s="40"/>
      <c r="G164" s="40"/>
      <c r="H164" s="40"/>
      <c r="I164" s="40"/>
      <c r="J164" s="40"/>
      <c r="K164" s="40"/>
      <c r="L164" s="40"/>
      <c r="M164" s="40"/>
      <c r="N164" s="40"/>
      <c r="O164" s="40"/>
      <c r="P164" s="40"/>
      <c r="Q164" s="40"/>
      <c r="R164" s="40"/>
      <c r="S164" s="40"/>
    </row>
    <row r="165" spans="4:19" s="21" customFormat="1">
      <c r="D165" s="40"/>
      <c r="E165" s="40"/>
      <c r="F165" s="40"/>
      <c r="G165" s="40"/>
      <c r="H165" s="40"/>
      <c r="I165" s="40"/>
      <c r="J165" s="40"/>
      <c r="K165" s="40"/>
      <c r="L165" s="40"/>
      <c r="M165" s="40"/>
      <c r="N165" s="40"/>
      <c r="O165" s="40"/>
      <c r="P165" s="40"/>
      <c r="Q165" s="40"/>
      <c r="R165" s="40"/>
      <c r="S165" s="40"/>
    </row>
    <row r="166" spans="4:19" s="21" customFormat="1">
      <c r="D166" s="40"/>
      <c r="E166" s="40"/>
      <c r="F166" s="40"/>
      <c r="G166" s="40"/>
      <c r="H166" s="40"/>
      <c r="I166" s="40"/>
      <c r="J166" s="40"/>
      <c r="K166" s="40"/>
      <c r="L166" s="40"/>
      <c r="M166" s="40"/>
      <c r="N166" s="40"/>
      <c r="O166" s="40"/>
      <c r="P166" s="40"/>
      <c r="Q166" s="40"/>
      <c r="R166" s="40"/>
      <c r="S166" s="40"/>
    </row>
    <row r="167" spans="4:19" s="21" customFormat="1">
      <c r="D167" s="40"/>
      <c r="E167" s="40"/>
      <c r="F167" s="40"/>
      <c r="G167" s="40"/>
      <c r="H167" s="40"/>
      <c r="I167" s="40"/>
      <c r="J167" s="40"/>
      <c r="K167" s="40"/>
      <c r="L167" s="40"/>
      <c r="M167" s="40"/>
      <c r="N167" s="40"/>
      <c r="O167" s="40"/>
      <c r="P167" s="40"/>
      <c r="Q167" s="40"/>
      <c r="R167" s="40"/>
      <c r="S167" s="40"/>
    </row>
    <row r="168" spans="4:19" s="21" customFormat="1">
      <c r="D168" s="40"/>
      <c r="E168" s="40"/>
      <c r="F168" s="40"/>
      <c r="G168" s="40"/>
      <c r="H168" s="40"/>
      <c r="I168" s="40"/>
      <c r="J168" s="40"/>
      <c r="K168" s="40"/>
      <c r="L168" s="40"/>
      <c r="M168" s="40"/>
      <c r="N168" s="40"/>
      <c r="O168" s="40"/>
      <c r="P168" s="40"/>
      <c r="Q168" s="40"/>
      <c r="R168" s="40"/>
      <c r="S168" s="40"/>
    </row>
    <row r="169" spans="4:19" s="21" customFormat="1">
      <c r="D169" s="40"/>
      <c r="E169" s="40"/>
      <c r="F169" s="40"/>
      <c r="G169" s="40"/>
      <c r="H169" s="40"/>
      <c r="I169" s="40"/>
      <c r="J169" s="40"/>
      <c r="K169" s="40"/>
      <c r="L169" s="40"/>
      <c r="M169" s="40"/>
      <c r="N169" s="40"/>
      <c r="O169" s="40"/>
      <c r="P169" s="40"/>
      <c r="Q169" s="40"/>
      <c r="R169" s="40"/>
      <c r="S169" s="40"/>
    </row>
    <row r="170" spans="4:19" s="21" customFormat="1">
      <c r="D170" s="40"/>
      <c r="E170" s="40"/>
      <c r="F170" s="40"/>
      <c r="G170" s="40"/>
      <c r="H170" s="40"/>
      <c r="I170" s="40"/>
      <c r="J170" s="40"/>
      <c r="K170" s="40"/>
      <c r="L170" s="40"/>
      <c r="M170" s="40"/>
      <c r="N170" s="40"/>
      <c r="O170" s="40"/>
      <c r="P170" s="40"/>
      <c r="Q170" s="40"/>
      <c r="R170" s="40"/>
      <c r="S170" s="40"/>
    </row>
    <row r="171" spans="4:19" s="21" customFormat="1">
      <c r="D171" s="40"/>
      <c r="E171" s="40"/>
      <c r="F171" s="40"/>
      <c r="G171" s="40"/>
      <c r="H171" s="40"/>
      <c r="I171" s="40"/>
      <c r="J171" s="40"/>
      <c r="K171" s="40"/>
      <c r="L171" s="40"/>
      <c r="M171" s="40"/>
      <c r="N171" s="40"/>
      <c r="O171" s="40"/>
      <c r="P171" s="40"/>
      <c r="Q171" s="40"/>
      <c r="R171" s="40"/>
      <c r="S171" s="40"/>
    </row>
    <row r="172" spans="4:19" s="21" customFormat="1">
      <c r="D172" s="40"/>
      <c r="E172" s="40"/>
      <c r="F172" s="40"/>
      <c r="G172" s="40"/>
      <c r="H172" s="40"/>
      <c r="I172" s="40"/>
      <c r="J172" s="40"/>
      <c r="K172" s="40"/>
      <c r="L172" s="40"/>
      <c r="M172" s="40"/>
      <c r="N172" s="40"/>
      <c r="O172" s="40"/>
      <c r="P172" s="40"/>
      <c r="Q172" s="40"/>
      <c r="R172" s="40"/>
      <c r="S172" s="40"/>
    </row>
    <row r="173" spans="4:19" s="21" customFormat="1">
      <c r="D173" s="40"/>
      <c r="E173" s="40"/>
      <c r="F173" s="40"/>
      <c r="G173" s="40"/>
      <c r="H173" s="40"/>
      <c r="I173" s="40"/>
      <c r="J173" s="40"/>
      <c r="K173" s="40"/>
      <c r="L173" s="40"/>
      <c r="M173" s="40"/>
      <c r="N173" s="40"/>
      <c r="O173" s="40"/>
      <c r="P173" s="40"/>
      <c r="Q173" s="40"/>
      <c r="R173" s="40"/>
      <c r="S173" s="40"/>
    </row>
    <row r="174" spans="4:19" s="21" customFormat="1">
      <c r="D174" s="40"/>
      <c r="E174" s="40"/>
      <c r="F174" s="40"/>
      <c r="G174" s="40"/>
      <c r="H174" s="40"/>
      <c r="I174" s="40"/>
      <c r="J174" s="40"/>
      <c r="K174" s="40"/>
      <c r="L174" s="40"/>
      <c r="M174" s="40"/>
      <c r="N174" s="40"/>
      <c r="O174" s="40"/>
      <c r="P174" s="40"/>
      <c r="Q174" s="40"/>
      <c r="R174" s="40"/>
      <c r="S174" s="40"/>
    </row>
    <row r="175" spans="4:19" s="21" customFormat="1">
      <c r="D175" s="40"/>
      <c r="E175" s="40"/>
      <c r="F175" s="40"/>
      <c r="G175" s="40"/>
      <c r="H175" s="40"/>
      <c r="I175" s="40"/>
      <c r="J175" s="40"/>
      <c r="K175" s="40"/>
      <c r="L175" s="40"/>
      <c r="M175" s="40"/>
      <c r="N175" s="40"/>
      <c r="O175" s="40"/>
      <c r="P175" s="40"/>
      <c r="Q175" s="40"/>
      <c r="R175" s="40"/>
      <c r="S175" s="40"/>
    </row>
    <row r="176" spans="4:19" s="21" customFormat="1">
      <c r="D176" s="40"/>
      <c r="E176" s="40"/>
      <c r="F176" s="40"/>
      <c r="G176" s="40"/>
      <c r="H176" s="40"/>
      <c r="I176" s="40"/>
      <c r="J176" s="40"/>
      <c r="K176" s="40"/>
      <c r="L176" s="40"/>
      <c r="M176" s="40"/>
      <c r="N176" s="40"/>
      <c r="O176" s="40"/>
      <c r="P176" s="40"/>
      <c r="Q176" s="40"/>
      <c r="R176" s="40"/>
      <c r="S176" s="40"/>
    </row>
    <row r="177" spans="4:19" s="21" customFormat="1">
      <c r="D177" s="40"/>
      <c r="E177" s="40"/>
      <c r="F177" s="40"/>
      <c r="G177" s="40"/>
      <c r="H177" s="40"/>
      <c r="I177" s="40"/>
      <c r="J177" s="40"/>
      <c r="K177" s="40"/>
      <c r="L177" s="40"/>
      <c r="M177" s="40"/>
      <c r="N177" s="40"/>
      <c r="O177" s="40"/>
      <c r="P177" s="40"/>
      <c r="Q177" s="40"/>
      <c r="R177" s="40"/>
      <c r="S177" s="40"/>
    </row>
    <row r="178" spans="4:19" s="21" customFormat="1">
      <c r="D178" s="40"/>
      <c r="E178" s="40"/>
      <c r="F178" s="40"/>
      <c r="G178" s="40"/>
      <c r="H178" s="40"/>
      <c r="I178" s="40"/>
      <c r="J178" s="40"/>
      <c r="K178" s="40"/>
      <c r="L178" s="40"/>
      <c r="M178" s="40"/>
      <c r="N178" s="40"/>
      <c r="O178" s="40"/>
      <c r="P178" s="40"/>
      <c r="Q178" s="40"/>
      <c r="R178" s="40"/>
      <c r="S178" s="40"/>
    </row>
    <row r="179" spans="4:19" s="21" customFormat="1">
      <c r="D179" s="40"/>
      <c r="E179" s="40"/>
      <c r="F179" s="40"/>
      <c r="G179" s="40"/>
      <c r="H179" s="40"/>
      <c r="I179" s="40"/>
      <c r="J179" s="40"/>
      <c r="K179" s="40"/>
      <c r="L179" s="40"/>
      <c r="M179" s="40"/>
      <c r="N179" s="40"/>
      <c r="O179" s="40"/>
      <c r="P179" s="40"/>
      <c r="Q179" s="40"/>
      <c r="R179" s="40"/>
      <c r="S179" s="40"/>
    </row>
    <row r="180" spans="4:19" s="21" customFormat="1">
      <c r="D180" s="40"/>
      <c r="E180" s="40"/>
      <c r="F180" s="40"/>
      <c r="G180" s="40"/>
      <c r="H180" s="40"/>
      <c r="I180" s="40"/>
      <c r="J180" s="40"/>
      <c r="K180" s="40"/>
      <c r="L180" s="40"/>
      <c r="M180" s="40"/>
      <c r="N180" s="40"/>
      <c r="O180" s="40"/>
      <c r="P180" s="40"/>
      <c r="Q180" s="40"/>
      <c r="R180" s="40"/>
      <c r="S180" s="40"/>
    </row>
    <row r="181" spans="4:19" s="21" customFormat="1">
      <c r="D181" s="40"/>
      <c r="E181" s="40"/>
      <c r="F181" s="40"/>
      <c r="G181" s="40"/>
      <c r="H181" s="40"/>
      <c r="I181" s="40"/>
      <c r="J181" s="40"/>
      <c r="K181" s="40"/>
      <c r="L181" s="40"/>
      <c r="M181" s="40"/>
      <c r="N181" s="40"/>
      <c r="O181" s="40"/>
      <c r="P181" s="40"/>
      <c r="Q181" s="40"/>
      <c r="R181" s="40"/>
      <c r="S181" s="40"/>
    </row>
    <row r="182" spans="4:19" s="21" customFormat="1">
      <c r="D182" s="40"/>
      <c r="E182" s="40"/>
      <c r="F182" s="40"/>
      <c r="G182" s="40"/>
      <c r="H182" s="40"/>
      <c r="I182" s="40"/>
      <c r="J182" s="40"/>
      <c r="K182" s="40"/>
      <c r="L182" s="40"/>
      <c r="M182" s="40"/>
      <c r="N182" s="40"/>
      <c r="O182" s="40"/>
      <c r="P182" s="40"/>
      <c r="Q182" s="40"/>
      <c r="R182" s="40"/>
      <c r="S182" s="40"/>
    </row>
    <row r="183" spans="4:19" s="21" customFormat="1">
      <c r="D183" s="40"/>
      <c r="E183" s="40"/>
      <c r="F183" s="40"/>
      <c r="G183" s="40"/>
      <c r="H183" s="40"/>
      <c r="I183" s="40"/>
      <c r="J183" s="40"/>
      <c r="K183" s="40"/>
      <c r="L183" s="40"/>
      <c r="M183" s="40"/>
      <c r="N183" s="40"/>
      <c r="O183" s="40"/>
      <c r="P183" s="40"/>
      <c r="Q183" s="40"/>
      <c r="R183" s="40"/>
      <c r="S183" s="40"/>
    </row>
    <row r="184" spans="4:19" s="21" customFormat="1">
      <c r="D184" s="40"/>
      <c r="E184" s="40"/>
      <c r="F184" s="40"/>
      <c r="G184" s="40"/>
      <c r="H184" s="40"/>
      <c r="I184" s="40"/>
      <c r="J184" s="40"/>
      <c r="K184" s="40"/>
      <c r="L184" s="40"/>
      <c r="M184" s="40"/>
      <c r="N184" s="40"/>
      <c r="O184" s="40"/>
      <c r="P184" s="40"/>
      <c r="Q184" s="40"/>
      <c r="R184" s="40"/>
      <c r="S184" s="40"/>
    </row>
    <row r="185" spans="4:19" s="21" customFormat="1">
      <c r="D185" s="40"/>
      <c r="E185" s="40"/>
      <c r="F185" s="40"/>
      <c r="G185" s="40"/>
      <c r="H185" s="40"/>
      <c r="I185" s="40"/>
      <c r="J185" s="40"/>
      <c r="K185" s="40"/>
      <c r="L185" s="40"/>
      <c r="M185" s="40"/>
      <c r="N185" s="40"/>
      <c r="O185" s="40"/>
      <c r="P185" s="40"/>
      <c r="Q185" s="40"/>
      <c r="R185" s="40"/>
      <c r="S185" s="40"/>
    </row>
    <row r="186" spans="4:19" s="21" customFormat="1">
      <c r="D186" s="40"/>
      <c r="E186" s="40"/>
      <c r="F186" s="40"/>
      <c r="G186" s="40"/>
      <c r="H186" s="40"/>
      <c r="I186" s="40"/>
      <c r="J186" s="40"/>
      <c r="K186" s="40"/>
      <c r="L186" s="40"/>
      <c r="M186" s="40"/>
      <c r="N186" s="40"/>
      <c r="O186" s="40"/>
      <c r="P186" s="40"/>
      <c r="Q186" s="40"/>
      <c r="R186" s="40"/>
      <c r="S186" s="40"/>
    </row>
    <row r="187" spans="4:19" s="21" customFormat="1">
      <c r="D187" s="40"/>
      <c r="E187" s="40"/>
      <c r="F187" s="40"/>
      <c r="G187" s="40"/>
      <c r="H187" s="40"/>
      <c r="I187" s="40"/>
      <c r="J187" s="40"/>
      <c r="K187" s="40"/>
      <c r="L187" s="40"/>
      <c r="M187" s="40"/>
      <c r="N187" s="40"/>
      <c r="O187" s="40"/>
      <c r="P187" s="40"/>
      <c r="Q187" s="40"/>
      <c r="R187" s="40"/>
      <c r="S187" s="40"/>
    </row>
    <row r="188" spans="4:19" s="21" customFormat="1">
      <c r="D188" s="40"/>
      <c r="E188" s="40"/>
      <c r="F188" s="40"/>
      <c r="G188" s="40"/>
      <c r="H188" s="40"/>
      <c r="I188" s="40"/>
      <c r="J188" s="40"/>
      <c r="K188" s="40"/>
      <c r="L188" s="40"/>
      <c r="M188" s="40"/>
      <c r="N188" s="40"/>
      <c r="O188" s="40"/>
      <c r="P188" s="40"/>
      <c r="Q188" s="40"/>
      <c r="R188" s="40"/>
      <c r="S188" s="40"/>
    </row>
    <row r="189" spans="4:19" s="21" customFormat="1">
      <c r="D189" s="40"/>
      <c r="E189" s="40"/>
      <c r="F189" s="40"/>
      <c r="G189" s="40"/>
      <c r="H189" s="40"/>
      <c r="I189" s="40"/>
      <c r="J189" s="40"/>
      <c r="K189" s="40"/>
      <c r="L189" s="40"/>
      <c r="M189" s="40"/>
      <c r="N189" s="40"/>
      <c r="O189" s="40"/>
      <c r="P189" s="40"/>
      <c r="Q189" s="40"/>
      <c r="R189" s="40"/>
      <c r="S189" s="40"/>
    </row>
    <row r="190" spans="4:19" s="21" customFormat="1">
      <c r="D190" s="40"/>
      <c r="E190" s="40"/>
      <c r="F190" s="40"/>
      <c r="G190" s="40"/>
      <c r="H190" s="40"/>
      <c r="I190" s="40"/>
      <c r="J190" s="40"/>
      <c r="K190" s="40"/>
      <c r="L190" s="40"/>
      <c r="M190" s="40"/>
      <c r="N190" s="40"/>
      <c r="O190" s="40"/>
      <c r="P190" s="40"/>
      <c r="Q190" s="40"/>
      <c r="R190" s="40"/>
      <c r="S190" s="40"/>
    </row>
    <row r="191" spans="4:19" s="21" customFormat="1">
      <c r="D191" s="40"/>
      <c r="E191" s="40"/>
      <c r="F191" s="40"/>
      <c r="G191" s="40"/>
      <c r="H191" s="40"/>
      <c r="I191" s="40"/>
      <c r="J191" s="40"/>
      <c r="K191" s="40"/>
      <c r="L191" s="40"/>
      <c r="M191" s="40"/>
      <c r="N191" s="40"/>
      <c r="O191" s="40"/>
      <c r="P191" s="40"/>
      <c r="Q191" s="40"/>
      <c r="R191" s="40"/>
      <c r="S191" s="40"/>
    </row>
    <row r="192" spans="4:19" s="21" customFormat="1">
      <c r="D192" s="40"/>
      <c r="E192" s="40"/>
      <c r="F192" s="40"/>
      <c r="G192" s="40"/>
      <c r="H192" s="40"/>
      <c r="I192" s="40"/>
      <c r="J192" s="40"/>
      <c r="K192" s="40"/>
      <c r="L192" s="40"/>
      <c r="M192" s="40"/>
      <c r="N192" s="40"/>
      <c r="O192" s="40"/>
      <c r="P192" s="40"/>
      <c r="Q192" s="40"/>
      <c r="R192" s="40"/>
      <c r="S192" s="40"/>
    </row>
    <row r="193" spans="4:19" s="21" customFormat="1">
      <c r="D193" s="40"/>
      <c r="E193" s="40"/>
      <c r="F193" s="40"/>
      <c r="G193" s="40"/>
      <c r="H193" s="40"/>
      <c r="I193" s="40"/>
      <c r="J193" s="40"/>
      <c r="K193" s="40"/>
      <c r="L193" s="40"/>
      <c r="M193" s="40"/>
      <c r="N193" s="40"/>
      <c r="O193" s="40"/>
      <c r="P193" s="40"/>
      <c r="Q193" s="40"/>
      <c r="R193" s="40"/>
      <c r="S193" s="40"/>
    </row>
    <row r="194" spans="4:19" s="21" customFormat="1">
      <c r="D194" s="40"/>
      <c r="E194" s="40"/>
      <c r="F194" s="40"/>
      <c r="G194" s="40"/>
      <c r="H194" s="40"/>
      <c r="I194" s="40"/>
      <c r="J194" s="40"/>
      <c r="K194" s="40"/>
      <c r="L194" s="40"/>
      <c r="M194" s="40"/>
      <c r="N194" s="40"/>
      <c r="O194" s="40"/>
      <c r="P194" s="40"/>
      <c r="Q194" s="40"/>
      <c r="R194" s="40"/>
      <c r="S194" s="40"/>
    </row>
    <row r="195" spans="4:19" s="21" customFormat="1">
      <c r="D195" s="40"/>
      <c r="E195" s="40"/>
      <c r="F195" s="40"/>
      <c r="G195" s="40"/>
      <c r="H195" s="40"/>
      <c r="I195" s="40"/>
      <c r="J195" s="40"/>
      <c r="K195" s="40"/>
      <c r="L195" s="40"/>
      <c r="M195" s="40"/>
      <c r="N195" s="40"/>
      <c r="O195" s="40"/>
      <c r="P195" s="40"/>
      <c r="Q195" s="40"/>
      <c r="R195" s="40"/>
      <c r="S195" s="40"/>
    </row>
    <row r="196" spans="4:19" s="21" customFormat="1">
      <c r="D196" s="40"/>
      <c r="E196" s="40"/>
      <c r="F196" s="40"/>
      <c r="G196" s="40"/>
      <c r="H196" s="40"/>
      <c r="I196" s="40"/>
      <c r="J196" s="40"/>
      <c r="K196" s="40"/>
      <c r="L196" s="40"/>
      <c r="M196" s="40"/>
      <c r="N196" s="40"/>
      <c r="O196" s="40"/>
      <c r="P196" s="40"/>
      <c r="Q196" s="40"/>
      <c r="R196" s="40"/>
      <c r="S196" s="40"/>
    </row>
    <row r="197" spans="4:19" s="21" customFormat="1">
      <c r="D197" s="40"/>
      <c r="E197" s="40"/>
      <c r="F197" s="40"/>
      <c r="G197" s="40"/>
      <c r="H197" s="40"/>
      <c r="I197" s="40"/>
      <c r="J197" s="40"/>
      <c r="K197" s="40"/>
      <c r="L197" s="40"/>
      <c r="M197" s="40"/>
      <c r="N197" s="40"/>
      <c r="O197" s="40"/>
      <c r="P197" s="40"/>
      <c r="Q197" s="40"/>
      <c r="R197" s="40"/>
      <c r="S197" s="40"/>
    </row>
    <row r="198" spans="4:19" s="21" customFormat="1">
      <c r="D198" s="40"/>
      <c r="E198" s="40"/>
      <c r="F198" s="40"/>
      <c r="G198" s="40"/>
      <c r="H198" s="40"/>
      <c r="I198" s="40"/>
      <c r="J198" s="40"/>
      <c r="K198" s="40"/>
      <c r="L198" s="40"/>
      <c r="M198" s="40"/>
      <c r="N198" s="40"/>
      <c r="O198" s="40"/>
      <c r="P198" s="40"/>
      <c r="Q198" s="40"/>
      <c r="R198" s="40"/>
      <c r="S198" s="40"/>
    </row>
    <row r="199" spans="4:19" s="21" customFormat="1">
      <c r="D199" s="40"/>
      <c r="E199" s="40"/>
      <c r="F199" s="40"/>
      <c r="G199" s="40"/>
      <c r="H199" s="40"/>
      <c r="I199" s="40"/>
      <c r="J199" s="40"/>
      <c r="K199" s="40"/>
      <c r="L199" s="40"/>
      <c r="M199" s="40"/>
      <c r="N199" s="40"/>
      <c r="O199" s="40"/>
      <c r="P199" s="40"/>
      <c r="Q199" s="40"/>
      <c r="R199" s="40"/>
      <c r="S199" s="40"/>
    </row>
    <row r="200" spans="4:19" s="21" customFormat="1">
      <c r="D200" s="40"/>
      <c r="E200" s="40"/>
      <c r="F200" s="40"/>
      <c r="G200" s="40"/>
      <c r="H200" s="40"/>
      <c r="I200" s="40"/>
      <c r="J200" s="40"/>
      <c r="K200" s="40"/>
      <c r="L200" s="40"/>
      <c r="M200" s="40"/>
      <c r="N200" s="40"/>
      <c r="O200" s="40"/>
      <c r="P200" s="40"/>
      <c r="Q200" s="40"/>
      <c r="R200" s="40"/>
      <c r="S200" s="40"/>
    </row>
    <row r="201" spans="4:19" s="21" customFormat="1">
      <c r="D201" s="40"/>
      <c r="E201" s="40"/>
      <c r="F201" s="40"/>
      <c r="G201" s="40"/>
      <c r="H201" s="40"/>
      <c r="I201" s="40"/>
      <c r="J201" s="40"/>
      <c r="K201" s="40"/>
      <c r="L201" s="40"/>
      <c r="M201" s="40"/>
      <c r="N201" s="40"/>
      <c r="O201" s="40"/>
      <c r="P201" s="40"/>
      <c r="Q201" s="40"/>
      <c r="R201" s="40"/>
      <c r="S201" s="40"/>
    </row>
    <row r="202" spans="4:19" s="21" customFormat="1">
      <c r="D202" s="40"/>
      <c r="E202" s="40"/>
      <c r="F202" s="40"/>
      <c r="G202" s="40"/>
      <c r="H202" s="40"/>
      <c r="I202" s="40"/>
      <c r="J202" s="40"/>
      <c r="K202" s="40"/>
      <c r="L202" s="40"/>
      <c r="M202" s="40"/>
      <c r="N202" s="40"/>
      <c r="O202" s="40"/>
      <c r="P202" s="40"/>
      <c r="Q202" s="40"/>
      <c r="R202" s="40"/>
      <c r="S202" s="40"/>
    </row>
    <row r="203" spans="4:19" s="21" customFormat="1">
      <c r="D203" s="40"/>
      <c r="E203" s="40"/>
      <c r="F203" s="40"/>
      <c r="G203" s="40"/>
      <c r="H203" s="40"/>
      <c r="I203" s="40"/>
      <c r="J203" s="40"/>
      <c r="K203" s="40"/>
      <c r="L203" s="40"/>
      <c r="M203" s="40"/>
      <c r="N203" s="40"/>
      <c r="O203" s="40"/>
      <c r="P203" s="40"/>
      <c r="Q203" s="40"/>
      <c r="R203" s="40"/>
      <c r="S203" s="40"/>
    </row>
    <row r="204" spans="4:19" s="21" customFormat="1">
      <c r="D204" s="40"/>
      <c r="E204" s="40"/>
      <c r="F204" s="40"/>
      <c r="G204" s="40"/>
      <c r="H204" s="40"/>
      <c r="I204" s="40"/>
      <c r="J204" s="40"/>
      <c r="K204" s="40"/>
      <c r="L204" s="40"/>
      <c r="M204" s="40"/>
      <c r="N204" s="40"/>
      <c r="O204" s="40"/>
      <c r="P204" s="40"/>
      <c r="Q204" s="40"/>
      <c r="R204" s="40"/>
      <c r="S204" s="40"/>
    </row>
    <row r="205" spans="4:19" s="21" customFormat="1">
      <c r="D205" s="40"/>
      <c r="E205" s="40"/>
      <c r="F205" s="40"/>
      <c r="G205" s="40"/>
      <c r="H205" s="40"/>
      <c r="I205" s="40"/>
      <c r="J205" s="40"/>
      <c r="K205" s="40"/>
      <c r="L205" s="40"/>
      <c r="M205" s="40"/>
      <c r="N205" s="40"/>
      <c r="O205" s="40"/>
      <c r="P205" s="40"/>
      <c r="Q205" s="40"/>
      <c r="R205" s="40"/>
      <c r="S205" s="40"/>
    </row>
    <row r="206" spans="4:19" s="21" customFormat="1">
      <c r="D206" s="40"/>
      <c r="E206" s="40"/>
      <c r="F206" s="40"/>
      <c r="G206" s="40"/>
      <c r="H206" s="40"/>
      <c r="I206" s="40"/>
      <c r="J206" s="40"/>
      <c r="K206" s="40"/>
      <c r="L206" s="40"/>
      <c r="M206" s="40"/>
      <c r="N206" s="40"/>
      <c r="O206" s="40"/>
      <c r="P206" s="40"/>
      <c r="Q206" s="40"/>
      <c r="R206" s="40"/>
      <c r="S206" s="40"/>
    </row>
    <row r="207" spans="4:19" s="21" customFormat="1">
      <c r="D207" s="40"/>
      <c r="E207" s="40"/>
      <c r="F207" s="40"/>
      <c r="G207" s="40"/>
      <c r="H207" s="40"/>
      <c r="I207" s="40"/>
      <c r="J207" s="40"/>
      <c r="K207" s="40"/>
      <c r="L207" s="40"/>
      <c r="M207" s="40"/>
      <c r="N207" s="40"/>
      <c r="O207" s="40"/>
      <c r="P207" s="40"/>
      <c r="Q207" s="40"/>
      <c r="R207" s="40"/>
      <c r="S207" s="40"/>
    </row>
    <row r="208" spans="4:19" s="21" customFormat="1">
      <c r="D208" s="40"/>
      <c r="E208" s="40"/>
      <c r="F208" s="40"/>
      <c r="G208" s="40"/>
      <c r="H208" s="40"/>
      <c r="I208" s="40"/>
      <c r="J208" s="40"/>
      <c r="K208" s="40"/>
      <c r="L208" s="40"/>
      <c r="M208" s="40"/>
      <c r="N208" s="40"/>
      <c r="O208" s="40"/>
      <c r="P208" s="40"/>
      <c r="Q208" s="40"/>
      <c r="R208" s="40"/>
      <c r="S208" s="40"/>
    </row>
    <row r="209" spans="4:19" s="21" customFormat="1">
      <c r="D209" s="40"/>
      <c r="E209" s="40"/>
      <c r="F209" s="40"/>
      <c r="G209" s="40"/>
      <c r="H209" s="40"/>
      <c r="I209" s="40"/>
      <c r="J209" s="40"/>
      <c r="K209" s="40"/>
      <c r="L209" s="40"/>
      <c r="M209" s="40"/>
      <c r="N209" s="40"/>
      <c r="O209" s="40"/>
      <c r="P209" s="40"/>
      <c r="Q209" s="40"/>
      <c r="R209" s="40"/>
      <c r="S209" s="40"/>
    </row>
    <row r="210" spans="4:19" s="21" customFormat="1">
      <c r="D210" s="40"/>
      <c r="E210" s="40"/>
      <c r="F210" s="40"/>
      <c r="G210" s="40"/>
      <c r="H210" s="40"/>
      <c r="I210" s="40"/>
      <c r="J210" s="40"/>
      <c r="K210" s="40"/>
      <c r="L210" s="40"/>
      <c r="M210" s="40"/>
      <c r="N210" s="40"/>
      <c r="O210" s="40"/>
      <c r="P210" s="40"/>
      <c r="Q210" s="40"/>
      <c r="R210" s="40"/>
      <c r="S210" s="40"/>
    </row>
    <row r="211" spans="4:19" s="21" customFormat="1">
      <c r="D211" s="40"/>
      <c r="E211" s="40"/>
      <c r="F211" s="40"/>
      <c r="G211" s="40"/>
      <c r="H211" s="40"/>
      <c r="I211" s="40"/>
      <c r="J211" s="40"/>
      <c r="K211" s="40"/>
      <c r="L211" s="40"/>
      <c r="M211" s="40"/>
      <c r="N211" s="40"/>
      <c r="O211" s="40"/>
      <c r="P211" s="40"/>
      <c r="Q211" s="40"/>
      <c r="R211" s="40"/>
      <c r="S211" s="40"/>
    </row>
    <row r="212" spans="4:19" s="21" customFormat="1">
      <c r="D212" s="40"/>
      <c r="E212" s="40"/>
      <c r="F212" s="40"/>
      <c r="G212" s="40"/>
      <c r="H212" s="40"/>
      <c r="I212" s="40"/>
      <c r="J212" s="40"/>
      <c r="K212" s="40"/>
      <c r="L212" s="40"/>
      <c r="M212" s="40"/>
      <c r="N212" s="40"/>
      <c r="O212" s="40"/>
      <c r="P212" s="40"/>
      <c r="Q212" s="40"/>
      <c r="R212" s="40"/>
      <c r="S212" s="40"/>
    </row>
    <row r="213" spans="4:19" s="21" customFormat="1">
      <c r="D213" s="40"/>
      <c r="E213" s="40"/>
      <c r="F213" s="40"/>
      <c r="G213" s="40"/>
      <c r="H213" s="40"/>
      <c r="I213" s="40"/>
      <c r="J213" s="40"/>
      <c r="K213" s="40"/>
      <c r="L213" s="40"/>
      <c r="M213" s="40"/>
      <c r="N213" s="40"/>
      <c r="O213" s="40"/>
      <c r="P213" s="40"/>
      <c r="Q213" s="40"/>
      <c r="R213" s="40"/>
      <c r="S213" s="40"/>
    </row>
    <row r="214" spans="4:19" s="21" customFormat="1">
      <c r="D214" s="40"/>
      <c r="E214" s="40"/>
      <c r="F214" s="40"/>
      <c r="G214" s="40"/>
      <c r="H214" s="40"/>
      <c r="I214" s="40"/>
      <c r="J214" s="40"/>
      <c r="K214" s="40"/>
      <c r="L214" s="40"/>
      <c r="M214" s="40"/>
      <c r="N214" s="40"/>
      <c r="O214" s="40"/>
      <c r="P214" s="40"/>
      <c r="Q214" s="40"/>
      <c r="R214" s="40"/>
      <c r="S214" s="40"/>
    </row>
    <row r="215" spans="4:19" s="21" customFormat="1">
      <c r="D215" s="40"/>
      <c r="E215" s="40"/>
      <c r="F215" s="40"/>
      <c r="G215" s="40"/>
      <c r="H215" s="40"/>
      <c r="I215" s="40"/>
      <c r="J215" s="40"/>
      <c r="K215" s="40"/>
      <c r="L215" s="40"/>
      <c r="M215" s="40"/>
      <c r="N215" s="40"/>
      <c r="O215" s="40"/>
      <c r="P215" s="40"/>
      <c r="Q215" s="40"/>
      <c r="R215" s="40"/>
      <c r="S215" s="40"/>
    </row>
    <row r="216" spans="4:19" s="21" customFormat="1">
      <c r="D216" s="40"/>
      <c r="E216" s="40"/>
      <c r="F216" s="40"/>
      <c r="G216" s="40"/>
      <c r="H216" s="40"/>
      <c r="I216" s="40"/>
      <c r="J216" s="40"/>
      <c r="K216" s="40"/>
      <c r="L216" s="40"/>
      <c r="M216" s="40"/>
      <c r="N216" s="40"/>
      <c r="O216" s="40"/>
      <c r="P216" s="40"/>
      <c r="Q216" s="40"/>
      <c r="R216" s="40"/>
      <c r="S216" s="40"/>
    </row>
    <row r="217" spans="4:19" s="21" customFormat="1">
      <c r="D217" s="40"/>
      <c r="E217" s="40"/>
      <c r="F217" s="40"/>
      <c r="G217" s="40"/>
      <c r="H217" s="40"/>
      <c r="I217" s="40"/>
      <c r="J217" s="40"/>
      <c r="K217" s="40"/>
      <c r="L217" s="40"/>
      <c r="M217" s="40"/>
      <c r="N217" s="40"/>
      <c r="O217" s="40"/>
      <c r="P217" s="40"/>
      <c r="Q217" s="40"/>
      <c r="R217" s="40"/>
      <c r="S217" s="40"/>
    </row>
    <row r="218" spans="4:19" s="21" customFormat="1">
      <c r="D218" s="40"/>
      <c r="E218" s="40"/>
      <c r="F218" s="40"/>
      <c r="G218" s="40"/>
      <c r="H218" s="40"/>
      <c r="I218" s="40"/>
      <c r="J218" s="40"/>
      <c r="K218" s="40"/>
      <c r="L218" s="40"/>
      <c r="M218" s="40"/>
      <c r="N218" s="40"/>
      <c r="O218" s="40"/>
      <c r="P218" s="40"/>
      <c r="Q218" s="40"/>
      <c r="R218" s="40"/>
      <c r="S218" s="40"/>
    </row>
    <row r="219" spans="4:19" s="21" customFormat="1">
      <c r="D219" s="40"/>
      <c r="E219" s="40"/>
      <c r="F219" s="40"/>
      <c r="G219" s="40"/>
      <c r="H219" s="40"/>
      <c r="I219" s="40"/>
      <c r="J219" s="40"/>
      <c r="K219" s="40"/>
      <c r="L219" s="40"/>
      <c r="M219" s="40"/>
      <c r="N219" s="40"/>
      <c r="O219" s="40"/>
      <c r="P219" s="40"/>
      <c r="Q219" s="40"/>
      <c r="R219" s="40"/>
      <c r="S219" s="40"/>
    </row>
    <row r="220" spans="4:19" s="21" customFormat="1">
      <c r="D220" s="40"/>
      <c r="E220" s="40"/>
      <c r="F220" s="40"/>
      <c r="G220" s="40"/>
      <c r="H220" s="40"/>
      <c r="I220" s="40"/>
      <c r="J220" s="40"/>
      <c r="K220" s="40"/>
      <c r="L220" s="40"/>
      <c r="M220" s="40"/>
      <c r="N220" s="40"/>
      <c r="O220" s="40"/>
      <c r="P220" s="40"/>
      <c r="Q220" s="40"/>
      <c r="R220" s="40"/>
      <c r="S220" s="40"/>
    </row>
    <row r="221" spans="4:19" s="21" customFormat="1">
      <c r="D221" s="40"/>
      <c r="E221" s="40"/>
      <c r="F221" s="40"/>
      <c r="G221" s="40"/>
      <c r="H221" s="40"/>
      <c r="I221" s="40"/>
      <c r="J221" s="40"/>
      <c r="K221" s="40"/>
      <c r="L221" s="40"/>
      <c r="M221" s="40"/>
      <c r="N221" s="40"/>
      <c r="O221" s="40"/>
      <c r="P221" s="40"/>
      <c r="Q221" s="40"/>
      <c r="R221" s="40"/>
      <c r="S221" s="40"/>
    </row>
    <row r="222" spans="4:19" s="21" customFormat="1">
      <c r="D222" s="40"/>
      <c r="E222" s="40"/>
      <c r="F222" s="40"/>
      <c r="G222" s="40"/>
      <c r="H222" s="40"/>
      <c r="I222" s="40"/>
      <c r="J222" s="40"/>
      <c r="K222" s="40"/>
      <c r="L222" s="40"/>
      <c r="M222" s="40"/>
      <c r="N222" s="40"/>
      <c r="O222" s="40"/>
      <c r="P222" s="40"/>
      <c r="Q222" s="40"/>
      <c r="R222" s="40"/>
      <c r="S222" s="40"/>
    </row>
    <row r="223" spans="4:19" s="21" customFormat="1">
      <c r="D223" s="40"/>
      <c r="E223" s="40"/>
      <c r="F223" s="40"/>
      <c r="G223" s="40"/>
      <c r="H223" s="40"/>
      <c r="I223" s="40"/>
      <c r="J223" s="40"/>
      <c r="K223" s="40"/>
      <c r="L223" s="40"/>
      <c r="M223" s="40"/>
      <c r="N223" s="40"/>
      <c r="O223" s="40"/>
      <c r="P223" s="40"/>
      <c r="Q223" s="40"/>
      <c r="R223" s="40"/>
      <c r="S223" s="40"/>
    </row>
    <row r="224" spans="4:19" s="21" customFormat="1">
      <c r="D224" s="40"/>
      <c r="E224" s="40"/>
      <c r="F224" s="40"/>
      <c r="G224" s="40"/>
      <c r="H224" s="40"/>
      <c r="I224" s="40"/>
      <c r="J224" s="40"/>
      <c r="K224" s="40"/>
      <c r="L224" s="40"/>
      <c r="M224" s="40"/>
      <c r="N224" s="40"/>
      <c r="O224" s="40"/>
      <c r="P224" s="40"/>
      <c r="Q224" s="40"/>
      <c r="R224" s="40"/>
      <c r="S224" s="40"/>
    </row>
    <row r="225" spans="4:19" s="21" customFormat="1">
      <c r="D225" s="40"/>
      <c r="E225" s="40"/>
      <c r="F225" s="40"/>
      <c r="G225" s="40"/>
      <c r="H225" s="40"/>
      <c r="I225" s="40"/>
      <c r="J225" s="40"/>
      <c r="K225" s="40"/>
      <c r="L225" s="40"/>
      <c r="M225" s="40"/>
      <c r="N225" s="40"/>
      <c r="O225" s="40"/>
      <c r="P225" s="40"/>
      <c r="Q225" s="40"/>
      <c r="R225" s="40"/>
      <c r="S225" s="40"/>
    </row>
    <row r="226" spans="4:19" s="21" customFormat="1">
      <c r="D226" s="40"/>
      <c r="E226" s="40"/>
      <c r="F226" s="40"/>
      <c r="G226" s="40"/>
      <c r="H226" s="40"/>
      <c r="I226" s="40"/>
      <c r="J226" s="40"/>
      <c r="K226" s="40"/>
      <c r="L226" s="40"/>
      <c r="M226" s="40"/>
      <c r="N226" s="40"/>
      <c r="O226" s="40"/>
      <c r="P226" s="40"/>
      <c r="Q226" s="40"/>
      <c r="R226" s="40"/>
      <c r="S226" s="40"/>
    </row>
    <row r="227" spans="4:19" s="21" customFormat="1">
      <c r="D227" s="40"/>
      <c r="E227" s="40"/>
      <c r="F227" s="40"/>
      <c r="G227" s="40"/>
      <c r="H227" s="40"/>
      <c r="I227" s="40"/>
      <c r="J227" s="40"/>
      <c r="K227" s="40"/>
      <c r="L227" s="40"/>
      <c r="M227" s="40"/>
      <c r="N227" s="40"/>
      <c r="O227" s="40"/>
      <c r="P227" s="40"/>
      <c r="Q227" s="40"/>
      <c r="R227" s="40"/>
      <c r="S227" s="40"/>
    </row>
    <row r="228" spans="4:19" s="21" customFormat="1">
      <c r="D228" s="40"/>
      <c r="E228" s="40"/>
      <c r="F228" s="40"/>
      <c r="G228" s="40"/>
      <c r="H228" s="40"/>
      <c r="I228" s="40"/>
      <c r="J228" s="40"/>
      <c r="K228" s="40"/>
      <c r="L228" s="40"/>
      <c r="M228" s="40"/>
      <c r="N228" s="40"/>
      <c r="O228" s="40"/>
      <c r="P228" s="40"/>
      <c r="Q228" s="40"/>
      <c r="R228" s="40"/>
      <c r="S228" s="40"/>
    </row>
    <row r="229" spans="4:19" s="21" customFormat="1">
      <c r="D229" s="40"/>
      <c r="E229" s="40"/>
      <c r="F229" s="40"/>
      <c r="G229" s="40"/>
      <c r="H229" s="40"/>
      <c r="I229" s="40"/>
      <c r="J229" s="40"/>
      <c r="K229" s="40"/>
      <c r="L229" s="40"/>
      <c r="M229" s="40"/>
      <c r="N229" s="40"/>
      <c r="O229" s="40"/>
      <c r="P229" s="40"/>
      <c r="Q229" s="40"/>
      <c r="R229" s="40"/>
      <c r="S229" s="40"/>
    </row>
    <row r="230" spans="4:19" s="21" customFormat="1">
      <c r="D230" s="40"/>
      <c r="E230" s="40"/>
      <c r="F230" s="40"/>
      <c r="G230" s="40"/>
      <c r="H230" s="40"/>
      <c r="I230" s="40"/>
      <c r="J230" s="40"/>
      <c r="K230" s="40"/>
      <c r="L230" s="40"/>
      <c r="M230" s="40"/>
      <c r="N230" s="40"/>
      <c r="O230" s="40"/>
      <c r="P230" s="40"/>
      <c r="Q230" s="40"/>
      <c r="R230" s="40"/>
      <c r="S230" s="40"/>
    </row>
    <row r="231" spans="4:19" s="21" customFormat="1">
      <c r="D231" s="40"/>
      <c r="E231" s="40"/>
      <c r="F231" s="40"/>
      <c r="G231" s="40"/>
      <c r="H231" s="40"/>
      <c r="I231" s="40"/>
      <c r="J231" s="40"/>
      <c r="K231" s="40"/>
      <c r="L231" s="40"/>
      <c r="M231" s="40"/>
      <c r="N231" s="40"/>
      <c r="O231" s="40"/>
      <c r="P231" s="40"/>
      <c r="Q231" s="40"/>
      <c r="R231" s="40"/>
      <c r="S231" s="40"/>
    </row>
    <row r="232" spans="4:19" s="21" customFormat="1">
      <c r="D232" s="40"/>
      <c r="E232" s="40"/>
      <c r="F232" s="40"/>
      <c r="G232" s="40"/>
      <c r="H232" s="40"/>
      <c r="I232" s="40"/>
      <c r="J232" s="40"/>
      <c r="K232" s="40"/>
      <c r="L232" s="40"/>
      <c r="M232" s="40"/>
      <c r="N232" s="40"/>
      <c r="O232" s="40"/>
      <c r="P232" s="40"/>
      <c r="Q232" s="40"/>
      <c r="R232" s="40"/>
      <c r="S232" s="40"/>
    </row>
    <row r="233" spans="4:19" s="21" customFormat="1">
      <c r="D233" s="40"/>
      <c r="E233" s="40"/>
      <c r="F233" s="40"/>
      <c r="G233" s="40"/>
      <c r="H233" s="40"/>
      <c r="I233" s="40"/>
      <c r="J233" s="40"/>
      <c r="K233" s="40"/>
      <c r="L233" s="40"/>
      <c r="M233" s="40"/>
      <c r="N233" s="40"/>
      <c r="O233" s="40"/>
      <c r="P233" s="40"/>
      <c r="Q233" s="40"/>
      <c r="R233" s="40"/>
      <c r="S233" s="40"/>
    </row>
    <row r="234" spans="4:19" s="21" customFormat="1">
      <c r="D234" s="40"/>
      <c r="E234" s="40"/>
      <c r="F234" s="40"/>
      <c r="G234" s="40"/>
      <c r="H234" s="40"/>
      <c r="I234" s="40"/>
      <c r="J234" s="40"/>
      <c r="K234" s="40"/>
      <c r="L234" s="40"/>
      <c r="M234" s="40"/>
      <c r="N234" s="40"/>
      <c r="O234" s="40"/>
      <c r="P234" s="40"/>
      <c r="Q234" s="40"/>
      <c r="R234" s="40"/>
      <c r="S234" s="40"/>
    </row>
    <row r="235" spans="4:19" s="21" customFormat="1">
      <c r="D235" s="40"/>
      <c r="E235" s="40"/>
      <c r="F235" s="40"/>
      <c r="G235" s="40"/>
      <c r="H235" s="40"/>
      <c r="I235" s="40"/>
      <c r="J235" s="40"/>
      <c r="K235" s="40"/>
      <c r="L235" s="40"/>
      <c r="M235" s="40"/>
      <c r="N235" s="40"/>
      <c r="O235" s="40"/>
      <c r="P235" s="40"/>
      <c r="Q235" s="40"/>
      <c r="R235" s="40"/>
      <c r="S235" s="40"/>
    </row>
    <row r="236" spans="4:19" s="21" customFormat="1">
      <c r="D236" s="40"/>
      <c r="E236" s="40"/>
      <c r="F236" s="40"/>
      <c r="G236" s="40"/>
      <c r="H236" s="40"/>
      <c r="I236" s="40"/>
      <c r="J236" s="40"/>
      <c r="K236" s="40"/>
      <c r="L236" s="40"/>
      <c r="M236" s="40"/>
      <c r="N236" s="40"/>
      <c r="O236" s="40"/>
      <c r="P236" s="40"/>
      <c r="Q236" s="40"/>
      <c r="R236" s="40"/>
      <c r="S236" s="40"/>
    </row>
    <row r="237" spans="4:19" s="21" customFormat="1">
      <c r="D237" s="40"/>
      <c r="E237" s="40"/>
      <c r="F237" s="40"/>
      <c r="G237" s="40"/>
      <c r="H237" s="40"/>
      <c r="I237" s="40"/>
      <c r="J237" s="40"/>
      <c r="K237" s="40"/>
      <c r="L237" s="40"/>
      <c r="M237" s="40"/>
      <c r="N237" s="40"/>
      <c r="O237" s="40"/>
      <c r="P237" s="40"/>
      <c r="Q237" s="40"/>
      <c r="R237" s="40"/>
      <c r="S237" s="40"/>
    </row>
    <row r="238" spans="4:19" s="21" customFormat="1">
      <c r="D238" s="40"/>
      <c r="E238" s="40"/>
      <c r="F238" s="40"/>
      <c r="G238" s="40"/>
      <c r="H238" s="40"/>
      <c r="I238" s="40"/>
      <c r="J238" s="40"/>
      <c r="K238" s="40"/>
      <c r="L238" s="40"/>
      <c r="M238" s="40"/>
      <c r="N238" s="40"/>
      <c r="O238" s="40"/>
      <c r="P238" s="40"/>
      <c r="Q238" s="40"/>
      <c r="R238" s="40"/>
      <c r="S238" s="40"/>
    </row>
    <row r="239" spans="4:19" s="21" customFormat="1">
      <c r="D239" s="40"/>
      <c r="E239" s="40"/>
      <c r="F239" s="40"/>
      <c r="G239" s="40"/>
      <c r="H239" s="40"/>
      <c r="I239" s="40"/>
      <c r="J239" s="40"/>
      <c r="K239" s="40"/>
      <c r="L239" s="40"/>
      <c r="M239" s="40"/>
      <c r="N239" s="40"/>
      <c r="O239" s="40"/>
      <c r="P239" s="40"/>
      <c r="Q239" s="40"/>
      <c r="R239" s="40"/>
      <c r="S239" s="40"/>
    </row>
    <row r="240" spans="4:19" s="21" customFormat="1">
      <c r="D240" s="40"/>
      <c r="E240" s="40"/>
      <c r="F240" s="40"/>
      <c r="G240" s="40"/>
      <c r="H240" s="40"/>
      <c r="I240" s="40"/>
      <c r="J240" s="40"/>
      <c r="K240" s="40"/>
      <c r="L240" s="40"/>
      <c r="M240" s="40"/>
      <c r="N240" s="40"/>
      <c r="O240" s="40"/>
      <c r="P240" s="40"/>
      <c r="Q240" s="40"/>
      <c r="R240" s="40"/>
      <c r="S240" s="40"/>
    </row>
    <row r="241" spans="4:19" s="21" customFormat="1">
      <c r="D241" s="40"/>
      <c r="E241" s="40"/>
      <c r="F241" s="40"/>
      <c r="G241" s="40"/>
      <c r="H241" s="40"/>
      <c r="I241" s="40"/>
      <c r="J241" s="40"/>
      <c r="K241" s="40"/>
      <c r="L241" s="40"/>
      <c r="M241" s="40"/>
      <c r="N241" s="40"/>
      <c r="O241" s="40"/>
      <c r="P241" s="40"/>
      <c r="Q241" s="40"/>
      <c r="R241" s="40"/>
      <c r="S241" s="40"/>
    </row>
    <row r="242" spans="4:19" s="21" customFormat="1">
      <c r="D242" s="40"/>
      <c r="E242" s="40"/>
      <c r="F242" s="40"/>
      <c r="G242" s="40"/>
      <c r="H242" s="40"/>
      <c r="I242" s="40"/>
      <c r="J242" s="40"/>
      <c r="K242" s="40"/>
      <c r="L242" s="40"/>
      <c r="M242" s="40"/>
      <c r="N242" s="40"/>
      <c r="O242" s="40"/>
      <c r="P242" s="40"/>
      <c r="Q242" s="40"/>
      <c r="R242" s="40"/>
      <c r="S242" s="40"/>
    </row>
    <row r="243" spans="4:19" s="21" customFormat="1">
      <c r="D243" s="40"/>
      <c r="E243" s="40"/>
      <c r="F243" s="40"/>
      <c r="G243" s="40"/>
      <c r="H243" s="40"/>
      <c r="I243" s="40"/>
      <c r="J243" s="40"/>
      <c r="K243" s="40"/>
      <c r="L243" s="40"/>
      <c r="M243" s="40"/>
      <c r="N243" s="40"/>
      <c r="O243" s="40"/>
      <c r="P243" s="40"/>
      <c r="Q243" s="40"/>
      <c r="R243" s="40"/>
      <c r="S243" s="40"/>
    </row>
    <row r="244" spans="4:19" s="21" customFormat="1">
      <c r="D244" s="40"/>
      <c r="E244" s="40"/>
      <c r="F244" s="40"/>
      <c r="G244" s="40"/>
      <c r="H244" s="40"/>
      <c r="I244" s="40"/>
      <c r="J244" s="40"/>
      <c r="K244" s="40"/>
      <c r="L244" s="40"/>
      <c r="M244" s="40"/>
      <c r="N244" s="40"/>
      <c r="O244" s="40"/>
      <c r="P244" s="40"/>
      <c r="Q244" s="40"/>
      <c r="R244" s="40"/>
      <c r="S244" s="40"/>
    </row>
    <row r="245" spans="4:19" s="21" customFormat="1">
      <c r="D245" s="40"/>
      <c r="E245" s="40"/>
      <c r="F245" s="40"/>
      <c r="G245" s="40"/>
      <c r="H245" s="40"/>
      <c r="I245" s="40"/>
      <c r="J245" s="40"/>
      <c r="K245" s="40"/>
      <c r="L245" s="40"/>
      <c r="M245" s="40"/>
      <c r="N245" s="40"/>
      <c r="O245" s="40"/>
      <c r="P245" s="40"/>
      <c r="Q245" s="40"/>
      <c r="R245" s="40"/>
      <c r="S245" s="40"/>
    </row>
    <row r="246" spans="4:19" s="21" customFormat="1">
      <c r="D246" s="40"/>
      <c r="E246" s="40"/>
      <c r="F246" s="40"/>
      <c r="G246" s="40"/>
      <c r="H246" s="40"/>
      <c r="I246" s="40"/>
      <c r="J246" s="40"/>
      <c r="K246" s="40"/>
      <c r="L246" s="40"/>
      <c r="M246" s="40"/>
      <c r="N246" s="40"/>
      <c r="O246" s="40"/>
      <c r="P246" s="40"/>
      <c r="Q246" s="40"/>
      <c r="R246" s="40"/>
      <c r="S246" s="40"/>
    </row>
    <row r="247" spans="4:19" s="21" customFormat="1">
      <c r="D247" s="40"/>
      <c r="E247" s="40"/>
      <c r="F247" s="40"/>
      <c r="G247" s="40"/>
      <c r="H247" s="40"/>
      <c r="I247" s="40"/>
      <c r="J247" s="40"/>
      <c r="K247" s="40"/>
      <c r="L247" s="40"/>
      <c r="M247" s="40"/>
      <c r="N247" s="40"/>
      <c r="O247" s="40"/>
      <c r="P247" s="40"/>
      <c r="Q247" s="40"/>
      <c r="R247" s="40"/>
      <c r="S247" s="40"/>
    </row>
    <row r="248" spans="4:19" s="21" customFormat="1">
      <c r="D248" s="40"/>
      <c r="E248" s="40"/>
      <c r="F248" s="40"/>
      <c r="G248" s="40"/>
      <c r="H248" s="40"/>
      <c r="I248" s="40"/>
      <c r="J248" s="40"/>
      <c r="K248" s="40"/>
      <c r="L248" s="40"/>
      <c r="M248" s="40"/>
      <c r="N248" s="40"/>
      <c r="O248" s="40"/>
      <c r="P248" s="40"/>
      <c r="Q248" s="40"/>
      <c r="R248" s="40"/>
      <c r="S248" s="40"/>
    </row>
    <row r="249" spans="4:19" s="21" customFormat="1">
      <c r="D249" s="40"/>
      <c r="E249" s="40"/>
      <c r="F249" s="40"/>
      <c r="G249" s="40"/>
      <c r="H249" s="40"/>
      <c r="I249" s="40"/>
      <c r="J249" s="40"/>
      <c r="K249" s="40"/>
      <c r="L249" s="40"/>
      <c r="M249" s="40"/>
      <c r="N249" s="40"/>
      <c r="O249" s="40"/>
      <c r="P249" s="40"/>
      <c r="Q249" s="40"/>
      <c r="R249" s="40"/>
      <c r="S249" s="40"/>
    </row>
    <row r="250" spans="4:19" s="21" customFormat="1">
      <c r="D250" s="40"/>
      <c r="E250" s="40"/>
      <c r="F250" s="40"/>
      <c r="G250" s="40"/>
      <c r="H250" s="40"/>
      <c r="I250" s="40"/>
      <c r="J250" s="40"/>
      <c r="K250" s="40"/>
      <c r="L250" s="40"/>
      <c r="M250" s="40"/>
      <c r="N250" s="40"/>
      <c r="O250" s="40"/>
      <c r="P250" s="40"/>
      <c r="Q250" s="40"/>
      <c r="R250" s="40"/>
      <c r="S250" s="40"/>
    </row>
    <row r="251" spans="4:19" s="21" customFormat="1">
      <c r="D251" s="40"/>
      <c r="E251" s="40"/>
      <c r="F251" s="40"/>
      <c r="G251" s="40"/>
      <c r="H251" s="40"/>
      <c r="I251" s="40"/>
      <c r="J251" s="40"/>
      <c r="K251" s="40"/>
      <c r="L251" s="40"/>
      <c r="M251" s="40"/>
      <c r="N251" s="40"/>
      <c r="O251" s="40"/>
      <c r="P251" s="40"/>
      <c r="Q251" s="40"/>
      <c r="R251" s="40"/>
      <c r="S251" s="40"/>
    </row>
    <row r="252" spans="4:19" s="21" customFormat="1">
      <c r="D252" s="40"/>
      <c r="E252" s="40"/>
      <c r="F252" s="40"/>
      <c r="G252" s="40"/>
      <c r="H252" s="40"/>
      <c r="I252" s="40"/>
      <c r="J252" s="40"/>
      <c r="K252" s="40"/>
      <c r="L252" s="40"/>
      <c r="M252" s="40"/>
      <c r="N252" s="40"/>
      <c r="O252" s="40"/>
      <c r="P252" s="40"/>
      <c r="Q252" s="40"/>
      <c r="R252" s="40"/>
      <c r="S252" s="40"/>
    </row>
    <row r="253" spans="4:19" s="21" customFormat="1">
      <c r="D253" s="40"/>
      <c r="E253" s="40"/>
      <c r="F253" s="40"/>
      <c r="G253" s="40"/>
      <c r="H253" s="40"/>
      <c r="I253" s="40"/>
      <c r="J253" s="40"/>
      <c r="K253" s="40"/>
      <c r="L253" s="40"/>
      <c r="M253" s="40"/>
      <c r="N253" s="40"/>
      <c r="O253" s="40"/>
      <c r="P253" s="40"/>
      <c r="Q253" s="40"/>
      <c r="R253" s="40"/>
      <c r="S253" s="40"/>
    </row>
    <row r="254" spans="4:19" s="21" customFormat="1">
      <c r="D254" s="40"/>
      <c r="E254" s="40"/>
      <c r="F254" s="40"/>
      <c r="G254" s="40"/>
      <c r="H254" s="40"/>
      <c r="I254" s="40"/>
      <c r="J254" s="40"/>
      <c r="K254" s="40"/>
      <c r="L254" s="40"/>
      <c r="M254" s="40"/>
      <c r="N254" s="40"/>
      <c r="O254" s="40"/>
      <c r="P254" s="40"/>
      <c r="Q254" s="40"/>
      <c r="R254" s="40"/>
      <c r="S254" s="40"/>
    </row>
    <row r="255" spans="4:19" s="21" customFormat="1">
      <c r="D255" s="40"/>
      <c r="E255" s="40"/>
      <c r="F255" s="40"/>
      <c r="G255" s="40"/>
      <c r="H255" s="40"/>
      <c r="I255" s="40"/>
      <c r="J255" s="40"/>
      <c r="K255" s="40"/>
      <c r="L255" s="40"/>
      <c r="M255" s="40"/>
      <c r="N255" s="40"/>
      <c r="O255" s="40"/>
      <c r="P255" s="40"/>
      <c r="Q255" s="40"/>
      <c r="R255" s="40"/>
      <c r="S255" s="40"/>
    </row>
    <row r="256" spans="4:19" s="21" customFormat="1">
      <c r="D256" s="40"/>
      <c r="E256" s="40"/>
      <c r="F256" s="40"/>
      <c r="G256" s="40"/>
      <c r="H256" s="40"/>
      <c r="I256" s="40"/>
      <c r="J256" s="40"/>
      <c r="K256" s="40"/>
      <c r="L256" s="40"/>
      <c r="M256" s="40"/>
      <c r="N256" s="40"/>
      <c r="O256" s="40"/>
      <c r="P256" s="40"/>
      <c r="Q256" s="40"/>
      <c r="R256" s="40"/>
      <c r="S256" s="40"/>
    </row>
    <row r="257" spans="4:19" s="21" customFormat="1">
      <c r="D257" s="40"/>
      <c r="E257" s="40"/>
      <c r="F257" s="40"/>
      <c r="G257" s="40"/>
      <c r="H257" s="40"/>
      <c r="I257" s="40"/>
      <c r="J257" s="40"/>
      <c r="K257" s="40"/>
      <c r="L257" s="40"/>
      <c r="M257" s="40"/>
      <c r="N257" s="40"/>
      <c r="O257" s="40"/>
      <c r="P257" s="40"/>
      <c r="Q257" s="40"/>
      <c r="R257" s="40"/>
      <c r="S257" s="40"/>
    </row>
    <row r="258" spans="4:19" s="21" customFormat="1">
      <c r="D258" s="40"/>
      <c r="E258" s="40"/>
      <c r="F258" s="40"/>
      <c r="G258" s="40"/>
      <c r="H258" s="40"/>
      <c r="I258" s="40"/>
      <c r="J258" s="40"/>
      <c r="K258" s="40"/>
      <c r="L258" s="40"/>
      <c r="M258" s="40"/>
      <c r="N258" s="40"/>
      <c r="O258" s="40"/>
      <c r="P258" s="40"/>
      <c r="Q258" s="40"/>
      <c r="R258" s="40"/>
      <c r="S258" s="40"/>
    </row>
    <row r="259" spans="4:19" s="21" customFormat="1">
      <c r="D259" s="40"/>
      <c r="E259" s="40"/>
      <c r="F259" s="40"/>
      <c r="G259" s="40"/>
      <c r="H259" s="40"/>
      <c r="I259" s="40"/>
      <c r="J259" s="40"/>
      <c r="K259" s="40"/>
      <c r="L259" s="40"/>
      <c r="M259" s="40"/>
      <c r="N259" s="40"/>
      <c r="O259" s="40"/>
      <c r="P259" s="40"/>
      <c r="Q259" s="40"/>
      <c r="R259" s="40"/>
      <c r="S259" s="40"/>
    </row>
    <row r="260" spans="4:19" s="21" customFormat="1">
      <c r="D260" s="40"/>
      <c r="E260" s="40"/>
      <c r="F260" s="40"/>
      <c r="G260" s="40"/>
      <c r="H260" s="40"/>
      <c r="I260" s="40"/>
      <c r="J260" s="40"/>
      <c r="K260" s="40"/>
      <c r="L260" s="40"/>
      <c r="M260" s="40"/>
      <c r="N260" s="40"/>
      <c r="O260" s="40"/>
      <c r="P260" s="40"/>
      <c r="Q260" s="40"/>
      <c r="R260" s="40"/>
      <c r="S260" s="40"/>
    </row>
    <row r="261" spans="4:19" s="21" customFormat="1">
      <c r="D261" s="40"/>
      <c r="E261" s="40"/>
      <c r="F261" s="40"/>
      <c r="G261" s="40"/>
      <c r="H261" s="40"/>
      <c r="I261" s="40"/>
      <c r="J261" s="40"/>
      <c r="K261" s="40"/>
      <c r="L261" s="40"/>
      <c r="M261" s="40"/>
      <c r="N261" s="40"/>
      <c r="O261" s="40"/>
      <c r="P261" s="40"/>
      <c r="Q261" s="40"/>
      <c r="R261" s="40"/>
      <c r="S261" s="40"/>
    </row>
    <row r="262" spans="4:19" s="21" customFormat="1">
      <c r="D262" s="40"/>
      <c r="E262" s="40"/>
      <c r="F262" s="40"/>
      <c r="G262" s="40"/>
      <c r="H262" s="40"/>
      <c r="I262" s="40"/>
      <c r="J262" s="40"/>
      <c r="K262" s="40"/>
      <c r="L262" s="40"/>
      <c r="M262" s="40"/>
      <c r="N262" s="40"/>
      <c r="O262" s="40"/>
      <c r="P262" s="40"/>
      <c r="Q262" s="40"/>
      <c r="R262" s="40"/>
      <c r="S262" s="40"/>
    </row>
    <row r="263" spans="4:19" s="21" customFormat="1">
      <c r="D263" s="40"/>
      <c r="E263" s="40"/>
      <c r="F263" s="40"/>
      <c r="G263" s="40"/>
      <c r="H263" s="40"/>
      <c r="I263" s="40"/>
      <c r="J263" s="40"/>
      <c r="K263" s="40"/>
      <c r="L263" s="40"/>
      <c r="M263" s="40"/>
      <c r="N263" s="40"/>
      <c r="O263" s="40"/>
      <c r="P263" s="40"/>
      <c r="Q263" s="40"/>
      <c r="R263" s="40"/>
      <c r="S263" s="40"/>
    </row>
    <row r="264" spans="4:19" s="21" customFormat="1">
      <c r="D264" s="40"/>
      <c r="E264" s="40"/>
      <c r="F264" s="40"/>
      <c r="G264" s="40"/>
      <c r="H264" s="40"/>
      <c r="I264" s="40"/>
      <c r="J264" s="40"/>
      <c r="K264" s="40"/>
      <c r="L264" s="40"/>
      <c r="M264" s="40"/>
      <c r="N264" s="40"/>
      <c r="O264" s="40"/>
      <c r="P264" s="40"/>
      <c r="Q264" s="40"/>
      <c r="R264" s="40"/>
      <c r="S264" s="40"/>
    </row>
    <row r="265" spans="4:19" s="21" customFormat="1">
      <c r="D265" s="40"/>
      <c r="E265" s="40"/>
      <c r="F265" s="40"/>
      <c r="G265" s="40"/>
      <c r="H265" s="40"/>
      <c r="I265" s="40"/>
      <c r="J265" s="40"/>
      <c r="K265" s="40"/>
      <c r="L265" s="40"/>
      <c r="M265" s="40"/>
      <c r="N265" s="40"/>
      <c r="O265" s="40"/>
      <c r="P265" s="40"/>
      <c r="Q265" s="40"/>
      <c r="R265" s="40"/>
      <c r="S265" s="40"/>
    </row>
    <row r="266" spans="4:19" s="21" customFormat="1">
      <c r="D266" s="40"/>
      <c r="E266" s="40"/>
      <c r="F266" s="40"/>
      <c r="G266" s="40"/>
      <c r="H266" s="40"/>
      <c r="I266" s="40"/>
      <c r="J266" s="40"/>
      <c r="K266" s="40"/>
      <c r="L266" s="40"/>
      <c r="M266" s="40"/>
      <c r="N266" s="40"/>
      <c r="O266" s="40"/>
      <c r="P266" s="40"/>
      <c r="Q266" s="40"/>
      <c r="R266" s="40"/>
      <c r="S266" s="40"/>
    </row>
    <row r="267" spans="4:19" s="21" customFormat="1">
      <c r="D267" s="40"/>
      <c r="E267" s="40"/>
      <c r="F267" s="40"/>
      <c r="G267" s="40"/>
      <c r="H267" s="40"/>
      <c r="I267" s="40"/>
      <c r="J267" s="40"/>
      <c r="K267" s="40"/>
      <c r="L267" s="40"/>
      <c r="M267" s="40"/>
      <c r="N267" s="40"/>
      <c r="O267" s="40"/>
      <c r="P267" s="40"/>
      <c r="Q267" s="40"/>
      <c r="R267" s="40"/>
      <c r="S267" s="40"/>
    </row>
    <row r="268" spans="4:19" s="21" customFormat="1">
      <c r="D268" s="40"/>
      <c r="E268" s="40"/>
      <c r="F268" s="40"/>
      <c r="G268" s="40"/>
      <c r="H268" s="40"/>
      <c r="I268" s="40"/>
      <c r="J268" s="40"/>
      <c r="K268" s="40"/>
      <c r="L268" s="40"/>
      <c r="M268" s="40"/>
      <c r="N268" s="40"/>
      <c r="O268" s="40"/>
      <c r="P268" s="40"/>
      <c r="Q268" s="40"/>
      <c r="R268" s="40"/>
      <c r="S268" s="40"/>
    </row>
    <row r="269" spans="4:19" s="21" customFormat="1">
      <c r="D269" s="40"/>
      <c r="E269" s="40"/>
      <c r="F269" s="40"/>
      <c r="G269" s="40"/>
      <c r="H269" s="40"/>
      <c r="I269" s="40"/>
      <c r="J269" s="40"/>
      <c r="K269" s="40"/>
      <c r="L269" s="40"/>
      <c r="M269" s="40"/>
      <c r="N269" s="40"/>
      <c r="O269" s="40"/>
      <c r="P269" s="40"/>
      <c r="Q269" s="40"/>
      <c r="R269" s="40"/>
      <c r="S269" s="40"/>
    </row>
    <row r="270" spans="4:19" s="21" customFormat="1">
      <c r="D270" s="40"/>
      <c r="E270" s="40"/>
      <c r="F270" s="40"/>
      <c r="G270" s="40"/>
      <c r="H270" s="40"/>
      <c r="I270" s="40"/>
      <c r="J270" s="40"/>
      <c r="K270" s="40"/>
      <c r="L270" s="40"/>
      <c r="M270" s="40"/>
      <c r="N270" s="40"/>
      <c r="O270" s="40"/>
      <c r="P270" s="40"/>
      <c r="Q270" s="40"/>
      <c r="R270" s="40"/>
      <c r="S270" s="40"/>
    </row>
    <row r="271" spans="4:19" s="21" customFormat="1">
      <c r="D271" s="40"/>
      <c r="E271" s="40"/>
      <c r="F271" s="40"/>
      <c r="G271" s="40"/>
      <c r="H271" s="40"/>
      <c r="I271" s="40"/>
      <c r="J271" s="40"/>
      <c r="K271" s="40"/>
      <c r="L271" s="40"/>
      <c r="M271" s="40"/>
      <c r="N271" s="40"/>
      <c r="O271" s="40"/>
      <c r="P271" s="40"/>
      <c r="Q271" s="40"/>
      <c r="R271" s="40"/>
      <c r="S271" s="40"/>
    </row>
    <row r="272" spans="4:19" s="21" customFormat="1">
      <c r="D272" s="40"/>
      <c r="E272" s="40"/>
      <c r="F272" s="40"/>
      <c r="G272" s="40"/>
      <c r="H272" s="40"/>
      <c r="I272" s="40"/>
      <c r="J272" s="40"/>
      <c r="K272" s="40"/>
      <c r="L272" s="40"/>
      <c r="M272" s="40"/>
      <c r="N272" s="40"/>
      <c r="O272" s="40"/>
      <c r="P272" s="40"/>
      <c r="Q272" s="40"/>
      <c r="R272" s="40"/>
      <c r="S272" s="40"/>
    </row>
    <row r="273" spans="4:19" s="21" customFormat="1">
      <c r="D273" s="40"/>
      <c r="E273" s="40"/>
      <c r="F273" s="40"/>
      <c r="G273" s="40"/>
      <c r="H273" s="40"/>
      <c r="I273" s="40"/>
      <c r="J273" s="40"/>
      <c r="K273" s="40"/>
      <c r="L273" s="40"/>
      <c r="M273" s="40"/>
      <c r="N273" s="40"/>
      <c r="O273" s="40"/>
      <c r="P273" s="40"/>
      <c r="Q273" s="40"/>
      <c r="R273" s="40"/>
      <c r="S273" s="40"/>
    </row>
    <row r="274" spans="4:19" s="21" customFormat="1">
      <c r="D274" s="40"/>
      <c r="E274" s="40"/>
      <c r="F274" s="40"/>
      <c r="G274" s="40"/>
      <c r="H274" s="40"/>
      <c r="I274" s="40"/>
      <c r="J274" s="40"/>
      <c r="K274" s="40"/>
      <c r="L274" s="40"/>
      <c r="M274" s="40"/>
      <c r="N274" s="40"/>
      <c r="O274" s="40"/>
      <c r="P274" s="40"/>
      <c r="Q274" s="40"/>
      <c r="R274" s="40"/>
      <c r="S274" s="40"/>
    </row>
    <row r="275" spans="4:19" s="21" customFormat="1">
      <c r="D275" s="40"/>
      <c r="E275" s="40"/>
      <c r="F275" s="40"/>
      <c r="G275" s="40"/>
      <c r="H275" s="40"/>
      <c r="I275" s="40"/>
      <c r="J275" s="40"/>
      <c r="K275" s="40"/>
      <c r="L275" s="40"/>
      <c r="M275" s="40"/>
      <c r="N275" s="40"/>
      <c r="O275" s="40"/>
      <c r="P275" s="40"/>
      <c r="Q275" s="40"/>
      <c r="R275" s="40"/>
      <c r="S275" s="40"/>
    </row>
    <row r="276" spans="4:19" s="21" customFormat="1">
      <c r="D276" s="40"/>
      <c r="E276" s="40"/>
      <c r="F276" s="40"/>
      <c r="G276" s="40"/>
      <c r="H276" s="40"/>
      <c r="I276" s="40"/>
      <c r="J276" s="40"/>
      <c r="K276" s="40"/>
      <c r="L276" s="40"/>
      <c r="M276" s="40"/>
      <c r="N276" s="40"/>
      <c r="O276" s="40"/>
      <c r="P276" s="40"/>
      <c r="Q276" s="40"/>
      <c r="R276" s="40"/>
      <c r="S276" s="40"/>
    </row>
    <row r="277" spans="4:19" s="21" customFormat="1">
      <c r="D277" s="40"/>
      <c r="E277" s="40"/>
      <c r="F277" s="40"/>
      <c r="G277" s="40"/>
      <c r="H277" s="40"/>
      <c r="I277" s="40"/>
      <c r="J277" s="40"/>
      <c r="K277" s="40"/>
      <c r="L277" s="40"/>
      <c r="M277" s="40"/>
      <c r="N277" s="40"/>
      <c r="O277" s="40"/>
      <c r="P277" s="40"/>
      <c r="Q277" s="40"/>
      <c r="R277" s="40"/>
      <c r="S277" s="40"/>
    </row>
    <row r="278" spans="4:19" s="21" customFormat="1">
      <c r="D278" s="40"/>
      <c r="E278" s="40"/>
      <c r="F278" s="40"/>
      <c r="G278" s="40"/>
      <c r="H278" s="40"/>
      <c r="I278" s="40"/>
      <c r="J278" s="40"/>
      <c r="K278" s="40"/>
      <c r="L278" s="40"/>
      <c r="M278" s="40"/>
      <c r="N278" s="40"/>
      <c r="O278" s="40"/>
      <c r="P278" s="40"/>
      <c r="Q278" s="40"/>
      <c r="R278" s="40"/>
      <c r="S278" s="40"/>
    </row>
    <row r="279" spans="4:19" s="21" customFormat="1">
      <c r="D279" s="40"/>
      <c r="E279" s="40"/>
      <c r="F279" s="40"/>
      <c r="G279" s="40"/>
      <c r="H279" s="40"/>
      <c r="I279" s="40"/>
      <c r="J279" s="40"/>
      <c r="K279" s="40"/>
      <c r="L279" s="40"/>
      <c r="M279" s="40"/>
      <c r="N279" s="40"/>
      <c r="O279" s="40"/>
      <c r="P279" s="40"/>
      <c r="Q279" s="40"/>
      <c r="R279" s="40"/>
      <c r="S279" s="40"/>
    </row>
    <row r="280" spans="4:19" s="21" customFormat="1">
      <c r="D280" s="40"/>
      <c r="E280" s="40"/>
      <c r="F280" s="40"/>
      <c r="G280" s="40"/>
      <c r="H280" s="40"/>
      <c r="I280" s="40"/>
      <c r="J280" s="40"/>
      <c r="K280" s="40"/>
      <c r="L280" s="40"/>
      <c r="M280" s="40"/>
      <c r="N280" s="40"/>
      <c r="O280" s="40"/>
      <c r="P280" s="40"/>
      <c r="Q280" s="40"/>
      <c r="R280" s="40"/>
      <c r="S280" s="40"/>
    </row>
    <row r="281" spans="4:19" s="21" customFormat="1">
      <c r="D281" s="40"/>
      <c r="E281" s="40"/>
      <c r="F281" s="40"/>
      <c r="G281" s="40"/>
      <c r="H281" s="40"/>
      <c r="I281" s="40"/>
      <c r="J281" s="40"/>
      <c r="K281" s="40"/>
      <c r="L281" s="40"/>
      <c r="M281" s="40"/>
      <c r="N281" s="40"/>
      <c r="O281" s="40"/>
      <c r="P281" s="40"/>
      <c r="Q281" s="40"/>
      <c r="R281" s="40"/>
      <c r="S281" s="40"/>
    </row>
    <row r="282" spans="4:19" s="21" customFormat="1">
      <c r="D282" s="40"/>
      <c r="E282" s="40"/>
      <c r="F282" s="40"/>
      <c r="G282" s="40"/>
      <c r="H282" s="40"/>
      <c r="I282" s="40"/>
      <c r="J282" s="40"/>
      <c r="K282" s="40"/>
      <c r="L282" s="40"/>
      <c r="M282" s="40"/>
      <c r="N282" s="40"/>
      <c r="O282" s="40"/>
      <c r="P282" s="40"/>
      <c r="Q282" s="40"/>
      <c r="R282" s="40"/>
      <c r="S282" s="40"/>
    </row>
    <row r="283" spans="4:19" s="21" customFormat="1">
      <c r="D283" s="40"/>
      <c r="E283" s="40"/>
      <c r="F283" s="40"/>
      <c r="G283" s="40"/>
      <c r="H283" s="40"/>
      <c r="I283" s="40"/>
      <c r="J283" s="40"/>
      <c r="K283" s="40"/>
      <c r="L283" s="40"/>
      <c r="M283" s="40"/>
      <c r="N283" s="40"/>
      <c r="O283" s="40"/>
      <c r="P283" s="40"/>
      <c r="Q283" s="40"/>
      <c r="R283" s="40"/>
      <c r="S283" s="40"/>
    </row>
    <row r="284" spans="4:19" s="21" customFormat="1">
      <c r="D284" s="40"/>
      <c r="E284" s="40"/>
      <c r="F284" s="40"/>
      <c r="G284" s="40"/>
      <c r="H284" s="40"/>
      <c r="I284" s="40"/>
      <c r="J284" s="40"/>
      <c r="K284" s="40"/>
      <c r="L284" s="40"/>
      <c r="M284" s="40"/>
      <c r="N284" s="40"/>
      <c r="O284" s="40"/>
      <c r="P284" s="40"/>
      <c r="Q284" s="40"/>
      <c r="R284" s="40"/>
      <c r="S284" s="40"/>
    </row>
    <row r="285" spans="4:19" s="21" customFormat="1">
      <c r="D285" s="40"/>
      <c r="E285" s="40"/>
      <c r="F285" s="40"/>
      <c r="G285" s="40"/>
      <c r="H285" s="40"/>
      <c r="I285" s="40"/>
      <c r="J285" s="40"/>
      <c r="K285" s="40"/>
      <c r="L285" s="40"/>
      <c r="M285" s="40"/>
      <c r="N285" s="40"/>
      <c r="O285" s="40"/>
      <c r="P285" s="40"/>
      <c r="Q285" s="40"/>
      <c r="R285" s="40"/>
      <c r="S285" s="40"/>
    </row>
    <row r="286" spans="4:19" s="21" customFormat="1">
      <c r="D286" s="40"/>
      <c r="E286" s="40"/>
      <c r="F286" s="40"/>
      <c r="G286" s="40"/>
      <c r="H286" s="40"/>
      <c r="I286" s="40"/>
      <c r="J286" s="40"/>
      <c r="K286" s="40"/>
      <c r="L286" s="40"/>
      <c r="M286" s="40"/>
      <c r="N286" s="40"/>
      <c r="O286" s="40"/>
      <c r="P286" s="40"/>
      <c r="Q286" s="40"/>
      <c r="R286" s="40"/>
      <c r="S286" s="40"/>
    </row>
    <row r="287" spans="4:19" s="21" customFormat="1">
      <c r="D287" s="40"/>
      <c r="E287" s="40"/>
      <c r="F287" s="40"/>
      <c r="G287" s="40"/>
      <c r="H287" s="40"/>
      <c r="I287" s="40"/>
      <c r="J287" s="40"/>
      <c r="K287" s="40"/>
      <c r="L287" s="40"/>
      <c r="M287" s="40"/>
      <c r="N287" s="40"/>
      <c r="O287" s="40"/>
      <c r="P287" s="40"/>
      <c r="Q287" s="40"/>
      <c r="R287" s="40"/>
      <c r="S287" s="40"/>
    </row>
    <row r="288" spans="4:19" s="21" customFormat="1">
      <c r="D288" s="40"/>
      <c r="E288" s="40"/>
      <c r="F288" s="40"/>
      <c r="G288" s="40"/>
      <c r="H288" s="40"/>
      <c r="I288" s="40"/>
      <c r="J288" s="40"/>
      <c r="K288" s="40"/>
      <c r="L288" s="40"/>
      <c r="M288" s="40"/>
      <c r="N288" s="40"/>
      <c r="O288" s="40"/>
      <c r="P288" s="40"/>
      <c r="Q288" s="40"/>
      <c r="R288" s="40"/>
      <c r="S288" s="40"/>
    </row>
    <row r="289" spans="4:19" s="21" customFormat="1">
      <c r="D289" s="40"/>
      <c r="E289" s="40"/>
      <c r="F289" s="40"/>
      <c r="G289" s="40"/>
      <c r="H289" s="40"/>
      <c r="I289" s="40"/>
      <c r="J289" s="40"/>
      <c r="K289" s="40"/>
      <c r="L289" s="40"/>
      <c r="M289" s="40"/>
      <c r="N289" s="40"/>
      <c r="O289" s="40"/>
      <c r="P289" s="40"/>
      <c r="Q289" s="40"/>
      <c r="R289" s="40"/>
      <c r="S289" s="40"/>
    </row>
    <row r="290" spans="4:19" s="21" customFormat="1">
      <c r="D290" s="40"/>
      <c r="E290" s="40"/>
      <c r="F290" s="40"/>
      <c r="G290" s="40"/>
      <c r="H290" s="40"/>
      <c r="I290" s="40"/>
      <c r="J290" s="40"/>
      <c r="K290" s="40"/>
      <c r="L290" s="40"/>
      <c r="M290" s="40"/>
      <c r="N290" s="40"/>
      <c r="O290" s="40"/>
      <c r="P290" s="40"/>
      <c r="Q290" s="40"/>
      <c r="R290" s="40"/>
      <c r="S290" s="40"/>
    </row>
    <row r="291" spans="4:19" s="21" customFormat="1">
      <c r="D291" s="40"/>
      <c r="E291" s="40"/>
      <c r="F291" s="40"/>
      <c r="G291" s="40"/>
      <c r="H291" s="40"/>
      <c r="I291" s="40"/>
      <c r="J291" s="40"/>
      <c r="K291" s="40"/>
      <c r="L291" s="40"/>
      <c r="M291" s="40"/>
      <c r="N291" s="40"/>
      <c r="O291" s="40"/>
      <c r="P291" s="40"/>
      <c r="Q291" s="40"/>
      <c r="R291" s="40"/>
      <c r="S291" s="40"/>
    </row>
    <row r="292" spans="4:19" s="21" customFormat="1">
      <c r="D292" s="40"/>
      <c r="E292" s="40"/>
      <c r="F292" s="40"/>
      <c r="G292" s="40"/>
      <c r="H292" s="40"/>
      <c r="I292" s="40"/>
      <c r="J292" s="40"/>
      <c r="K292" s="40"/>
      <c r="L292" s="40"/>
      <c r="M292" s="40"/>
      <c r="N292" s="40"/>
      <c r="O292" s="40"/>
      <c r="P292" s="40"/>
      <c r="Q292" s="40"/>
      <c r="R292" s="40"/>
      <c r="S292" s="40"/>
    </row>
    <row r="293" spans="4:19" s="21" customFormat="1">
      <c r="D293" s="40"/>
      <c r="E293" s="40"/>
      <c r="F293" s="40"/>
      <c r="G293" s="40"/>
      <c r="H293" s="40"/>
      <c r="I293" s="40"/>
      <c r="J293" s="40"/>
      <c r="K293" s="40"/>
      <c r="L293" s="40"/>
      <c r="M293" s="40"/>
      <c r="N293" s="40"/>
      <c r="O293" s="40"/>
      <c r="P293" s="40"/>
      <c r="Q293" s="40"/>
      <c r="R293" s="40"/>
      <c r="S293" s="40"/>
    </row>
    <row r="294" spans="4:19" s="21" customFormat="1">
      <c r="D294" s="40"/>
      <c r="E294" s="40"/>
      <c r="F294" s="40"/>
      <c r="G294" s="40"/>
      <c r="H294" s="40"/>
      <c r="I294" s="40"/>
      <c r="J294" s="40"/>
      <c r="K294" s="40"/>
      <c r="L294" s="40"/>
      <c r="M294" s="40"/>
      <c r="N294" s="40"/>
      <c r="O294" s="40"/>
      <c r="P294" s="40"/>
      <c r="Q294" s="40"/>
      <c r="R294" s="40"/>
      <c r="S294" s="40"/>
    </row>
    <row r="295" spans="4:19" s="21" customFormat="1">
      <c r="D295" s="40"/>
      <c r="E295" s="40"/>
      <c r="F295" s="40"/>
      <c r="G295" s="40"/>
      <c r="H295" s="40"/>
      <c r="I295" s="40"/>
      <c r="J295" s="40"/>
      <c r="K295" s="40"/>
      <c r="L295" s="40"/>
      <c r="M295" s="40"/>
      <c r="N295" s="40"/>
      <c r="O295" s="40"/>
      <c r="P295" s="40"/>
      <c r="Q295" s="40"/>
      <c r="R295" s="40"/>
      <c r="S295" s="40"/>
    </row>
    <row r="296" spans="4:19" s="21" customFormat="1">
      <c r="D296" s="40"/>
      <c r="E296" s="40"/>
      <c r="F296" s="40"/>
      <c r="G296" s="40"/>
      <c r="H296" s="40"/>
      <c r="I296" s="40"/>
      <c r="J296" s="40"/>
      <c r="K296" s="40"/>
      <c r="L296" s="40"/>
      <c r="M296" s="40"/>
      <c r="N296" s="40"/>
      <c r="O296" s="40"/>
      <c r="P296" s="40"/>
      <c r="Q296" s="40"/>
      <c r="R296" s="40"/>
      <c r="S296" s="40"/>
    </row>
    <row r="297" spans="4:19" s="21" customFormat="1">
      <c r="D297" s="40"/>
      <c r="E297" s="40"/>
      <c r="F297" s="40"/>
      <c r="G297" s="40"/>
      <c r="H297" s="40"/>
      <c r="I297" s="40"/>
      <c r="J297" s="40"/>
      <c r="K297" s="40"/>
      <c r="L297" s="40"/>
      <c r="M297" s="40"/>
      <c r="N297" s="40"/>
      <c r="O297" s="40"/>
      <c r="P297" s="40"/>
      <c r="Q297" s="40"/>
      <c r="R297" s="40"/>
      <c r="S297" s="40"/>
    </row>
    <row r="298" spans="4:19" s="21" customFormat="1">
      <c r="D298" s="40"/>
      <c r="E298" s="40"/>
      <c r="F298" s="40"/>
      <c r="G298" s="40"/>
      <c r="H298" s="40"/>
      <c r="I298" s="40"/>
      <c r="J298" s="40"/>
      <c r="K298" s="40"/>
      <c r="L298" s="40"/>
      <c r="M298" s="40"/>
      <c r="N298" s="40"/>
      <c r="O298" s="40"/>
      <c r="P298" s="40"/>
      <c r="Q298" s="40"/>
      <c r="R298" s="40"/>
      <c r="S298" s="40"/>
    </row>
    <row r="299" spans="4:19" s="21" customFormat="1">
      <c r="D299" s="40"/>
      <c r="E299" s="40"/>
      <c r="F299" s="40"/>
      <c r="G299" s="40"/>
      <c r="H299" s="40"/>
      <c r="I299" s="40"/>
      <c r="J299" s="40"/>
      <c r="K299" s="40"/>
      <c r="L299" s="40"/>
      <c r="M299" s="40"/>
      <c r="N299" s="40"/>
      <c r="O299" s="40"/>
      <c r="P299" s="40"/>
      <c r="Q299" s="40"/>
      <c r="R299" s="40"/>
      <c r="S299" s="40"/>
    </row>
    <row r="300" spans="4:19" s="21" customFormat="1">
      <c r="D300" s="40"/>
      <c r="E300" s="40"/>
      <c r="F300" s="40"/>
      <c r="G300" s="40"/>
      <c r="H300" s="40"/>
      <c r="I300" s="40"/>
      <c r="J300" s="40"/>
      <c r="K300" s="40"/>
      <c r="L300" s="40"/>
      <c r="M300" s="40"/>
      <c r="N300" s="40"/>
      <c r="O300" s="40"/>
      <c r="P300" s="40"/>
      <c r="Q300" s="40"/>
      <c r="R300" s="40"/>
      <c r="S300" s="40"/>
    </row>
    <row r="301" spans="4:19" s="21" customFormat="1">
      <c r="D301" s="40"/>
      <c r="E301" s="40"/>
      <c r="F301" s="40"/>
      <c r="G301" s="40"/>
      <c r="H301" s="40"/>
      <c r="I301" s="40"/>
      <c r="J301" s="40"/>
      <c r="K301" s="40"/>
      <c r="L301" s="40"/>
      <c r="M301" s="40"/>
      <c r="N301" s="40"/>
      <c r="O301" s="40"/>
      <c r="P301" s="40"/>
      <c r="Q301" s="40"/>
      <c r="R301" s="40"/>
      <c r="S301" s="40"/>
    </row>
    <row r="302" spans="4:19" s="21" customFormat="1">
      <c r="D302" s="40"/>
      <c r="E302" s="40"/>
      <c r="F302" s="40"/>
      <c r="G302" s="40"/>
      <c r="H302" s="40"/>
      <c r="I302" s="40"/>
      <c r="J302" s="40"/>
      <c r="K302" s="40"/>
      <c r="L302" s="40"/>
      <c r="M302" s="40"/>
      <c r="N302" s="40"/>
      <c r="O302" s="40"/>
      <c r="P302" s="40"/>
      <c r="Q302" s="40"/>
      <c r="R302" s="40"/>
      <c r="S302" s="40"/>
    </row>
    <row r="303" spans="4:19" s="21" customFormat="1">
      <c r="D303" s="40"/>
      <c r="E303" s="40"/>
      <c r="F303" s="40"/>
      <c r="G303" s="40"/>
      <c r="H303" s="40"/>
      <c r="I303" s="40"/>
      <c r="J303" s="40"/>
      <c r="K303" s="40"/>
      <c r="L303" s="40"/>
      <c r="M303" s="40"/>
      <c r="N303" s="40"/>
      <c r="O303" s="40"/>
      <c r="P303" s="40"/>
      <c r="Q303" s="40"/>
      <c r="R303" s="40"/>
      <c r="S303" s="40"/>
    </row>
    <row r="304" spans="4:19" s="21" customFormat="1">
      <c r="D304" s="40"/>
      <c r="E304" s="40"/>
      <c r="F304" s="40"/>
      <c r="G304" s="40"/>
      <c r="H304" s="40"/>
      <c r="I304" s="40"/>
      <c r="J304" s="40"/>
      <c r="K304" s="40"/>
      <c r="L304" s="40"/>
      <c r="M304" s="40"/>
      <c r="N304" s="40"/>
      <c r="O304" s="40"/>
      <c r="P304" s="40"/>
      <c r="Q304" s="40"/>
      <c r="R304" s="40"/>
      <c r="S304" s="40"/>
    </row>
    <row r="305" spans="4:19" s="21" customFormat="1">
      <c r="D305" s="40"/>
      <c r="E305" s="40"/>
      <c r="F305" s="40"/>
      <c r="G305" s="40"/>
      <c r="H305" s="40"/>
      <c r="I305" s="40"/>
      <c r="J305" s="40"/>
      <c r="K305" s="40"/>
      <c r="L305" s="40"/>
      <c r="M305" s="40"/>
      <c r="N305" s="40"/>
      <c r="O305" s="40"/>
      <c r="P305" s="40"/>
      <c r="Q305" s="40"/>
      <c r="R305" s="40"/>
      <c r="S305" s="40"/>
    </row>
    <row r="306" spans="4:19" s="21" customFormat="1">
      <c r="D306" s="40"/>
      <c r="E306" s="40"/>
      <c r="F306" s="40"/>
      <c r="G306" s="40"/>
      <c r="H306" s="40"/>
      <c r="I306" s="40"/>
      <c r="J306" s="40"/>
      <c r="K306" s="40"/>
      <c r="L306" s="40"/>
      <c r="M306" s="40"/>
      <c r="N306" s="40"/>
      <c r="O306" s="40"/>
      <c r="P306" s="40"/>
      <c r="Q306" s="40"/>
      <c r="R306" s="40"/>
      <c r="S306" s="40"/>
    </row>
    <row r="307" spans="4:19" s="21" customFormat="1">
      <c r="D307" s="40"/>
      <c r="E307" s="40"/>
      <c r="F307" s="40"/>
      <c r="G307" s="40"/>
      <c r="H307" s="40"/>
      <c r="I307" s="40"/>
      <c r="J307" s="40"/>
      <c r="K307" s="40"/>
      <c r="L307" s="40"/>
      <c r="M307" s="40"/>
      <c r="N307" s="40"/>
      <c r="O307" s="40"/>
      <c r="P307" s="40"/>
      <c r="Q307" s="40"/>
      <c r="R307" s="40"/>
      <c r="S307" s="40"/>
    </row>
    <row r="308" spans="4:19" s="21" customFormat="1">
      <c r="D308" s="40"/>
      <c r="E308" s="40"/>
      <c r="F308" s="40"/>
      <c r="G308" s="40"/>
      <c r="H308" s="40"/>
      <c r="I308" s="40"/>
      <c r="J308" s="40"/>
      <c r="K308" s="40"/>
      <c r="L308" s="40"/>
      <c r="M308" s="40"/>
      <c r="N308" s="40"/>
      <c r="O308" s="40"/>
      <c r="P308" s="40"/>
      <c r="Q308" s="40"/>
      <c r="R308" s="40"/>
      <c r="S308" s="40"/>
    </row>
    <row r="309" spans="4:19" s="21" customFormat="1">
      <c r="D309" s="40"/>
      <c r="E309" s="40"/>
      <c r="F309" s="40"/>
      <c r="G309" s="40"/>
      <c r="H309" s="40"/>
      <c r="I309" s="40"/>
      <c r="J309" s="40"/>
      <c r="K309" s="40"/>
      <c r="L309" s="40"/>
      <c r="M309" s="40"/>
      <c r="N309" s="40"/>
      <c r="O309" s="40"/>
      <c r="P309" s="40"/>
      <c r="Q309" s="40"/>
      <c r="R309" s="40"/>
      <c r="S309" s="40"/>
    </row>
    <row r="310" spans="4:19" s="21" customFormat="1">
      <c r="D310" s="40"/>
      <c r="E310" s="40"/>
      <c r="F310" s="40"/>
      <c r="G310" s="40"/>
      <c r="H310" s="40"/>
      <c r="I310" s="40"/>
      <c r="J310" s="40"/>
      <c r="K310" s="40"/>
      <c r="L310" s="40"/>
      <c r="M310" s="40"/>
      <c r="N310" s="40"/>
      <c r="O310" s="40"/>
      <c r="P310" s="40"/>
      <c r="Q310" s="40"/>
      <c r="R310" s="40"/>
      <c r="S310" s="40"/>
    </row>
    <row r="311" spans="4:19" s="21" customFormat="1">
      <c r="D311" s="40"/>
      <c r="E311" s="40"/>
      <c r="F311" s="40"/>
      <c r="G311" s="40"/>
      <c r="H311" s="40"/>
      <c r="I311" s="40"/>
      <c r="J311" s="40"/>
      <c r="K311" s="40"/>
      <c r="L311" s="40"/>
      <c r="M311" s="40"/>
      <c r="N311" s="40"/>
      <c r="O311" s="40"/>
      <c r="P311" s="40"/>
      <c r="Q311" s="40"/>
      <c r="R311" s="40"/>
      <c r="S311" s="40"/>
    </row>
    <row r="312" spans="4:19" s="21" customFormat="1">
      <c r="D312" s="40"/>
      <c r="E312" s="40"/>
      <c r="F312" s="40"/>
      <c r="G312" s="40"/>
      <c r="H312" s="40"/>
      <c r="I312" s="40"/>
      <c r="J312" s="40"/>
      <c r="K312" s="40"/>
      <c r="L312" s="40"/>
      <c r="M312" s="40"/>
      <c r="N312" s="40"/>
      <c r="O312" s="40"/>
      <c r="P312" s="40"/>
      <c r="Q312" s="40"/>
      <c r="R312" s="40"/>
      <c r="S312" s="40"/>
    </row>
    <row r="313" spans="4:19" s="21" customFormat="1">
      <c r="D313" s="40"/>
      <c r="E313" s="40"/>
      <c r="F313" s="40"/>
      <c r="G313" s="40"/>
      <c r="H313" s="40"/>
      <c r="I313" s="40"/>
      <c r="J313" s="40"/>
      <c r="K313" s="40"/>
      <c r="L313" s="40"/>
      <c r="M313" s="40"/>
      <c r="N313" s="40"/>
      <c r="O313" s="40"/>
      <c r="P313" s="40"/>
      <c r="Q313" s="40"/>
      <c r="R313" s="40"/>
      <c r="S313" s="40"/>
    </row>
    <row r="314" spans="4:19" s="21" customFormat="1">
      <c r="D314" s="40"/>
      <c r="E314" s="40"/>
      <c r="F314" s="40"/>
      <c r="G314" s="40"/>
      <c r="H314" s="40"/>
      <c r="I314" s="40"/>
      <c r="J314" s="40"/>
      <c r="K314" s="40"/>
      <c r="L314" s="40"/>
      <c r="M314" s="40"/>
      <c r="N314" s="40"/>
      <c r="O314" s="40"/>
      <c r="P314" s="40"/>
      <c r="Q314" s="40"/>
      <c r="R314" s="40"/>
      <c r="S314" s="40"/>
    </row>
    <row r="315" spans="4:19" s="21" customFormat="1">
      <c r="D315" s="40"/>
      <c r="E315" s="40"/>
      <c r="F315" s="40"/>
      <c r="G315" s="40"/>
      <c r="H315" s="40"/>
      <c r="I315" s="40"/>
      <c r="J315" s="40"/>
      <c r="K315" s="40"/>
      <c r="L315" s="40"/>
      <c r="M315" s="40"/>
      <c r="N315" s="40"/>
      <c r="O315" s="40"/>
      <c r="P315" s="40"/>
      <c r="Q315" s="40"/>
      <c r="R315" s="40"/>
      <c r="S315" s="40"/>
    </row>
    <row r="316" spans="4:19" s="21" customFormat="1">
      <c r="D316" s="40"/>
      <c r="E316" s="40"/>
      <c r="F316" s="40"/>
      <c r="G316" s="40"/>
      <c r="H316" s="40"/>
      <c r="I316" s="40"/>
      <c r="J316" s="40"/>
      <c r="K316" s="40"/>
      <c r="L316" s="40"/>
      <c r="M316" s="40"/>
      <c r="N316" s="40"/>
      <c r="O316" s="40"/>
      <c r="P316" s="40"/>
      <c r="Q316" s="40"/>
      <c r="R316" s="40"/>
      <c r="S316" s="40"/>
    </row>
    <row r="317" spans="4:19" s="21" customFormat="1">
      <c r="D317" s="40"/>
      <c r="E317" s="40"/>
      <c r="F317" s="40"/>
      <c r="G317" s="40"/>
      <c r="H317" s="40"/>
      <c r="I317" s="40"/>
      <c r="J317" s="40"/>
      <c r="K317" s="40"/>
      <c r="L317" s="40"/>
      <c r="M317" s="40"/>
      <c r="N317" s="40"/>
      <c r="O317" s="40"/>
      <c r="P317" s="40"/>
      <c r="Q317" s="40"/>
      <c r="R317" s="40"/>
      <c r="S317" s="40"/>
    </row>
    <row r="318" spans="4:19" s="21" customFormat="1">
      <c r="D318" s="40"/>
      <c r="E318" s="40"/>
      <c r="F318" s="40"/>
      <c r="G318" s="40"/>
      <c r="H318" s="40"/>
      <c r="I318" s="40"/>
      <c r="J318" s="40"/>
      <c r="K318" s="40"/>
      <c r="L318" s="40"/>
      <c r="M318" s="40"/>
      <c r="N318" s="40"/>
      <c r="O318" s="40"/>
      <c r="P318" s="40"/>
      <c r="Q318" s="40"/>
      <c r="R318" s="40"/>
      <c r="S318" s="40"/>
    </row>
    <row r="319" spans="4:19" s="21" customFormat="1">
      <c r="D319" s="40"/>
      <c r="E319" s="40"/>
      <c r="F319" s="40"/>
      <c r="G319" s="40"/>
      <c r="H319" s="40"/>
      <c r="I319" s="40"/>
      <c r="J319" s="40"/>
      <c r="K319" s="40"/>
      <c r="L319" s="40"/>
      <c r="M319" s="40"/>
      <c r="N319" s="40"/>
      <c r="O319" s="40"/>
      <c r="P319" s="40"/>
      <c r="Q319" s="40"/>
      <c r="R319" s="40"/>
      <c r="S319" s="40"/>
    </row>
    <row r="320" spans="4:19" s="21" customFormat="1">
      <c r="D320" s="40"/>
      <c r="E320" s="40"/>
      <c r="F320" s="40"/>
      <c r="G320" s="40"/>
      <c r="H320" s="40"/>
      <c r="I320" s="40"/>
      <c r="J320" s="40"/>
      <c r="K320" s="40"/>
      <c r="L320" s="40"/>
      <c r="M320" s="40"/>
      <c r="N320" s="40"/>
      <c r="O320" s="40"/>
      <c r="P320" s="40"/>
      <c r="Q320" s="40"/>
      <c r="R320" s="40"/>
      <c r="S320" s="40"/>
    </row>
    <row r="321" spans="4:19" s="21" customFormat="1">
      <c r="D321" s="40"/>
      <c r="E321" s="40"/>
      <c r="F321" s="40"/>
      <c r="G321" s="40"/>
      <c r="H321" s="40"/>
      <c r="I321" s="40"/>
      <c r="J321" s="40"/>
      <c r="K321" s="40"/>
      <c r="L321" s="40"/>
      <c r="M321" s="40"/>
      <c r="N321" s="40"/>
      <c r="O321" s="40"/>
      <c r="P321" s="40"/>
      <c r="Q321" s="40"/>
      <c r="R321" s="40"/>
      <c r="S321" s="40"/>
    </row>
    <row r="322" spans="4:19" s="21" customFormat="1">
      <c r="D322" s="40"/>
      <c r="E322" s="40"/>
      <c r="F322" s="40"/>
      <c r="G322" s="40"/>
      <c r="H322" s="40"/>
      <c r="I322" s="40"/>
      <c r="J322" s="40"/>
      <c r="K322" s="40"/>
      <c r="L322" s="40"/>
      <c r="M322" s="40"/>
      <c r="N322" s="40"/>
      <c r="O322" s="40"/>
      <c r="P322" s="40"/>
      <c r="Q322" s="40"/>
      <c r="R322" s="40"/>
      <c r="S322" s="40"/>
    </row>
    <row r="323" spans="4:19" s="21" customFormat="1">
      <c r="D323" s="40"/>
      <c r="E323" s="40"/>
      <c r="F323" s="40"/>
      <c r="G323" s="40"/>
      <c r="H323" s="40"/>
      <c r="I323" s="40"/>
      <c r="J323" s="40"/>
      <c r="K323" s="40"/>
      <c r="L323" s="40"/>
      <c r="M323" s="40"/>
      <c r="N323" s="40"/>
      <c r="O323" s="40"/>
      <c r="P323" s="40"/>
      <c r="Q323" s="40"/>
      <c r="R323" s="40"/>
      <c r="S323" s="40"/>
    </row>
    <row r="324" spans="4:19" s="21" customFormat="1">
      <c r="D324" s="40"/>
      <c r="E324" s="40"/>
      <c r="F324" s="40"/>
      <c r="G324" s="40"/>
      <c r="H324" s="40"/>
      <c r="I324" s="40"/>
      <c r="J324" s="40"/>
      <c r="K324" s="40"/>
      <c r="L324" s="40"/>
      <c r="M324" s="40"/>
      <c r="N324" s="40"/>
      <c r="O324" s="40"/>
      <c r="P324" s="40"/>
      <c r="Q324" s="40"/>
      <c r="R324" s="40"/>
      <c r="S324" s="40"/>
    </row>
    <row r="325" spans="4:19" s="21" customFormat="1">
      <c r="D325" s="40"/>
      <c r="E325" s="40"/>
      <c r="F325" s="40"/>
      <c r="G325" s="40"/>
      <c r="H325" s="40"/>
      <c r="I325" s="40"/>
      <c r="J325" s="40"/>
      <c r="K325" s="40"/>
      <c r="L325" s="40"/>
      <c r="M325" s="40"/>
      <c r="N325" s="40"/>
      <c r="O325" s="40"/>
      <c r="P325" s="40"/>
      <c r="Q325" s="40"/>
      <c r="R325" s="40"/>
      <c r="S325" s="40"/>
    </row>
    <row r="326" spans="4:19" s="21" customFormat="1">
      <c r="D326" s="40"/>
      <c r="E326" s="40"/>
      <c r="F326" s="40"/>
      <c r="G326" s="40"/>
      <c r="H326" s="40"/>
      <c r="I326" s="40"/>
      <c r="J326" s="40"/>
      <c r="K326" s="40"/>
      <c r="L326" s="40"/>
      <c r="M326" s="40"/>
      <c r="N326" s="40"/>
      <c r="O326" s="40"/>
      <c r="P326" s="40"/>
      <c r="Q326" s="40"/>
      <c r="R326" s="40"/>
      <c r="S326" s="40"/>
    </row>
    <row r="327" spans="4:19" s="21" customFormat="1">
      <c r="D327" s="40"/>
      <c r="E327" s="40"/>
      <c r="F327" s="40"/>
      <c r="G327" s="40"/>
      <c r="H327" s="40"/>
      <c r="I327" s="40"/>
      <c r="J327" s="40"/>
      <c r="K327" s="40"/>
      <c r="L327" s="40"/>
      <c r="M327" s="40"/>
      <c r="N327" s="40"/>
      <c r="O327" s="40"/>
      <c r="P327" s="40"/>
      <c r="Q327" s="40"/>
      <c r="R327" s="40"/>
      <c r="S327" s="40"/>
    </row>
    <row r="328" spans="4:19" s="21" customFormat="1">
      <c r="D328" s="40"/>
      <c r="E328" s="40"/>
      <c r="F328" s="40"/>
      <c r="G328" s="40"/>
      <c r="H328" s="40"/>
      <c r="I328" s="40"/>
      <c r="J328" s="40"/>
      <c r="K328" s="40"/>
      <c r="L328" s="40"/>
      <c r="M328" s="40"/>
      <c r="N328" s="40"/>
      <c r="O328" s="40"/>
      <c r="P328" s="40"/>
      <c r="Q328" s="40"/>
      <c r="R328" s="40"/>
      <c r="S328" s="40"/>
    </row>
    <row r="329" spans="4:19" s="21" customFormat="1">
      <c r="D329" s="40"/>
      <c r="E329" s="40"/>
      <c r="F329" s="40"/>
      <c r="G329" s="40"/>
      <c r="H329" s="40"/>
      <c r="I329" s="40"/>
      <c r="J329" s="40"/>
      <c r="K329" s="40"/>
      <c r="L329" s="40"/>
      <c r="M329" s="40"/>
      <c r="N329" s="40"/>
      <c r="O329" s="40"/>
      <c r="P329" s="40"/>
      <c r="Q329" s="40"/>
      <c r="R329" s="40"/>
      <c r="S329" s="40"/>
    </row>
    <row r="330" spans="4:19" s="21" customFormat="1">
      <c r="D330" s="40"/>
      <c r="E330" s="40"/>
      <c r="F330" s="40"/>
      <c r="G330" s="40"/>
      <c r="H330" s="40"/>
      <c r="I330" s="40"/>
      <c r="J330" s="40"/>
      <c r="K330" s="40"/>
      <c r="L330" s="40"/>
      <c r="M330" s="40"/>
      <c r="N330" s="40"/>
      <c r="O330" s="40"/>
      <c r="P330" s="40"/>
      <c r="Q330" s="40"/>
      <c r="R330" s="40"/>
      <c r="S330" s="40"/>
    </row>
    <row r="331" spans="4:19" s="21" customFormat="1">
      <c r="D331" s="40"/>
      <c r="E331" s="40"/>
      <c r="F331" s="40"/>
      <c r="G331" s="40"/>
      <c r="H331" s="40"/>
      <c r="I331" s="40"/>
      <c r="J331" s="40"/>
      <c r="K331" s="40"/>
      <c r="L331" s="40"/>
      <c r="M331" s="40"/>
      <c r="N331" s="40"/>
      <c r="O331" s="40"/>
      <c r="P331" s="40"/>
      <c r="Q331" s="40"/>
      <c r="R331" s="40"/>
      <c r="S331" s="40"/>
    </row>
    <row r="332" spans="4:19" s="21" customFormat="1">
      <c r="D332" s="40"/>
      <c r="E332" s="40"/>
      <c r="F332" s="40"/>
      <c r="G332" s="40"/>
      <c r="H332" s="40"/>
      <c r="I332" s="40"/>
      <c r="J332" s="40"/>
      <c r="K332" s="40"/>
      <c r="L332" s="40"/>
      <c r="M332" s="40"/>
      <c r="N332" s="40"/>
      <c r="O332" s="40"/>
      <c r="P332" s="40"/>
      <c r="Q332" s="40"/>
      <c r="R332" s="40"/>
      <c r="S332" s="40"/>
    </row>
    <row r="333" spans="4:19" s="21" customFormat="1">
      <c r="D333" s="40"/>
      <c r="E333" s="40"/>
      <c r="F333" s="40"/>
      <c r="G333" s="40"/>
      <c r="H333" s="40"/>
      <c r="I333" s="40"/>
      <c r="J333" s="40"/>
      <c r="K333" s="40"/>
      <c r="L333" s="40"/>
      <c r="M333" s="40"/>
      <c r="N333" s="40"/>
      <c r="O333" s="40"/>
      <c r="P333" s="40"/>
      <c r="Q333" s="40"/>
      <c r="R333" s="40"/>
      <c r="S333" s="40"/>
    </row>
    <row r="334" spans="4:19" s="21" customFormat="1">
      <c r="D334" s="40"/>
      <c r="E334" s="40"/>
      <c r="F334" s="40"/>
      <c r="G334" s="40"/>
      <c r="H334" s="40"/>
      <c r="I334" s="40"/>
      <c r="J334" s="40"/>
      <c r="K334" s="40"/>
      <c r="L334" s="40"/>
      <c r="M334" s="40"/>
      <c r="N334" s="40"/>
      <c r="O334" s="40"/>
      <c r="P334" s="40"/>
      <c r="Q334" s="40"/>
      <c r="R334" s="40"/>
      <c r="S334" s="40"/>
    </row>
    <row r="335" spans="4:19" s="21" customFormat="1">
      <c r="D335" s="40"/>
      <c r="E335" s="40"/>
      <c r="F335" s="40"/>
      <c r="G335" s="40"/>
      <c r="H335" s="40"/>
      <c r="I335" s="40"/>
      <c r="J335" s="40"/>
      <c r="K335" s="40"/>
      <c r="L335" s="40"/>
      <c r="M335" s="40"/>
      <c r="N335" s="40"/>
      <c r="O335" s="40"/>
      <c r="P335" s="40"/>
      <c r="Q335" s="40"/>
      <c r="R335" s="40"/>
      <c r="S335" s="40"/>
    </row>
    <row r="336" spans="4:19" s="21" customFormat="1">
      <c r="D336" s="40"/>
      <c r="E336" s="40"/>
      <c r="F336" s="40"/>
      <c r="G336" s="40"/>
      <c r="H336" s="40"/>
      <c r="I336" s="40"/>
      <c r="J336" s="40"/>
      <c r="K336" s="40"/>
      <c r="L336" s="40"/>
      <c r="M336" s="40"/>
      <c r="N336" s="40"/>
      <c r="O336" s="40"/>
      <c r="P336" s="40"/>
      <c r="Q336" s="40"/>
      <c r="R336" s="40"/>
      <c r="S336" s="40"/>
    </row>
    <row r="337" spans="4:19" s="21" customFormat="1">
      <c r="D337" s="40"/>
      <c r="E337" s="40"/>
      <c r="F337" s="40"/>
      <c r="G337" s="40"/>
      <c r="H337" s="40"/>
      <c r="I337" s="40"/>
      <c r="J337" s="40"/>
      <c r="K337" s="40"/>
      <c r="L337" s="40"/>
      <c r="M337" s="40"/>
      <c r="N337" s="40"/>
      <c r="O337" s="40"/>
      <c r="P337" s="40"/>
      <c r="Q337" s="40"/>
      <c r="R337" s="40"/>
      <c r="S337" s="40"/>
    </row>
    <row r="338" spans="4:19" s="21" customFormat="1">
      <c r="D338" s="40"/>
      <c r="E338" s="40"/>
      <c r="F338" s="40"/>
      <c r="G338" s="40"/>
      <c r="H338" s="40"/>
      <c r="I338" s="40"/>
      <c r="J338" s="40"/>
      <c r="K338" s="40"/>
      <c r="L338" s="40"/>
      <c r="M338" s="40"/>
      <c r="N338" s="40"/>
      <c r="O338" s="40"/>
      <c r="P338" s="40"/>
      <c r="Q338" s="40"/>
      <c r="R338" s="40"/>
      <c r="S338" s="40"/>
    </row>
    <row r="339" spans="4:19" s="21" customFormat="1">
      <c r="D339" s="40"/>
      <c r="E339" s="40"/>
      <c r="F339" s="40"/>
      <c r="G339" s="40"/>
      <c r="H339" s="40"/>
      <c r="I339" s="40"/>
      <c r="J339" s="40"/>
      <c r="K339" s="40"/>
      <c r="L339" s="40"/>
      <c r="M339" s="40"/>
      <c r="N339" s="40"/>
      <c r="O339" s="40"/>
      <c r="P339" s="40"/>
      <c r="Q339" s="40"/>
      <c r="R339" s="40"/>
      <c r="S339" s="40"/>
    </row>
    <row r="340" spans="4:19" s="21" customFormat="1">
      <c r="D340" s="40"/>
      <c r="E340" s="40"/>
      <c r="F340" s="40"/>
      <c r="G340" s="40"/>
      <c r="H340" s="40"/>
      <c r="I340" s="40"/>
      <c r="J340" s="40"/>
      <c r="K340" s="40"/>
      <c r="L340" s="40"/>
      <c r="M340" s="40"/>
      <c r="N340" s="40"/>
      <c r="O340" s="40"/>
      <c r="P340" s="40"/>
      <c r="Q340" s="40"/>
      <c r="R340" s="40"/>
      <c r="S340" s="40"/>
    </row>
    <row r="341" spans="4:19" s="21" customFormat="1">
      <c r="D341" s="40"/>
      <c r="E341" s="40"/>
      <c r="F341" s="40"/>
      <c r="G341" s="40"/>
      <c r="H341" s="40"/>
      <c r="I341" s="40"/>
      <c r="J341" s="40"/>
      <c r="K341" s="40"/>
      <c r="L341" s="40"/>
      <c r="M341" s="40"/>
      <c r="N341" s="40"/>
      <c r="O341" s="40"/>
      <c r="P341" s="40"/>
      <c r="Q341" s="40"/>
      <c r="R341" s="40"/>
      <c r="S341" s="40"/>
    </row>
    <row r="342" spans="4:19" s="21" customFormat="1">
      <c r="D342" s="40"/>
      <c r="E342" s="40"/>
      <c r="F342" s="40"/>
      <c r="G342" s="40"/>
      <c r="H342" s="40"/>
      <c r="I342" s="40"/>
      <c r="J342" s="40"/>
      <c r="K342" s="40"/>
      <c r="L342" s="40"/>
      <c r="M342" s="40"/>
      <c r="N342" s="40"/>
      <c r="O342" s="40"/>
      <c r="P342" s="40"/>
      <c r="Q342" s="40"/>
      <c r="R342" s="40"/>
      <c r="S342" s="40"/>
    </row>
    <row r="343" spans="4:19" s="21" customFormat="1">
      <c r="D343" s="40"/>
      <c r="E343" s="40"/>
      <c r="F343" s="40"/>
      <c r="G343" s="40"/>
      <c r="H343" s="40"/>
      <c r="I343" s="40"/>
      <c r="J343" s="40"/>
      <c r="K343" s="40"/>
      <c r="L343" s="40"/>
      <c r="M343" s="40"/>
      <c r="N343" s="40"/>
      <c r="O343" s="40"/>
      <c r="P343" s="40"/>
      <c r="Q343" s="40"/>
      <c r="R343" s="40"/>
      <c r="S343" s="40"/>
    </row>
    <row r="344" spans="4:19" s="21" customFormat="1">
      <c r="D344" s="40"/>
      <c r="E344" s="40"/>
      <c r="F344" s="40"/>
      <c r="G344" s="40"/>
      <c r="H344" s="40"/>
      <c r="I344" s="40"/>
      <c r="J344" s="40"/>
      <c r="K344" s="40"/>
      <c r="L344" s="40"/>
      <c r="M344" s="40"/>
      <c r="N344" s="40"/>
      <c r="O344" s="40"/>
      <c r="P344" s="40"/>
      <c r="Q344" s="40"/>
      <c r="R344" s="40"/>
      <c r="S344" s="40"/>
    </row>
    <row r="345" spans="4:19" s="21" customFormat="1">
      <c r="D345" s="40"/>
      <c r="E345" s="40"/>
      <c r="F345" s="40"/>
      <c r="G345" s="40"/>
      <c r="H345" s="40"/>
      <c r="I345" s="40"/>
      <c r="J345" s="40"/>
      <c r="K345" s="40"/>
      <c r="L345" s="40"/>
      <c r="M345" s="40"/>
      <c r="N345" s="40"/>
      <c r="O345" s="40"/>
      <c r="P345" s="40"/>
      <c r="Q345" s="40"/>
      <c r="R345" s="40"/>
      <c r="S345" s="40"/>
    </row>
    <row r="346" spans="4:19" s="21" customFormat="1">
      <c r="D346" s="40"/>
      <c r="E346" s="40"/>
      <c r="F346" s="40"/>
      <c r="G346" s="40"/>
      <c r="H346" s="40"/>
      <c r="I346" s="40"/>
      <c r="J346" s="40"/>
      <c r="K346" s="40"/>
      <c r="L346" s="40"/>
      <c r="M346" s="40"/>
      <c r="N346" s="40"/>
      <c r="O346" s="40"/>
      <c r="P346" s="40"/>
      <c r="Q346" s="40"/>
      <c r="R346" s="40"/>
      <c r="S346" s="40"/>
    </row>
    <row r="347" spans="4:19" s="21" customFormat="1">
      <c r="D347" s="40"/>
      <c r="E347" s="40"/>
      <c r="F347" s="40"/>
      <c r="G347" s="40"/>
      <c r="H347" s="40"/>
      <c r="I347" s="40"/>
      <c r="J347" s="40"/>
      <c r="K347" s="40"/>
      <c r="L347" s="40"/>
      <c r="M347" s="40"/>
      <c r="N347" s="40"/>
      <c r="O347" s="40"/>
      <c r="P347" s="40"/>
      <c r="Q347" s="40"/>
      <c r="R347" s="40"/>
      <c r="S347" s="40"/>
    </row>
    <row r="348" spans="4:19" s="21" customFormat="1">
      <c r="D348" s="40"/>
      <c r="E348" s="40"/>
      <c r="F348" s="40"/>
      <c r="G348" s="40"/>
      <c r="H348" s="40"/>
      <c r="I348" s="40"/>
      <c r="J348" s="40"/>
      <c r="K348" s="40"/>
      <c r="L348" s="40"/>
      <c r="M348" s="40"/>
      <c r="N348" s="40"/>
      <c r="O348" s="40"/>
      <c r="P348" s="40"/>
      <c r="Q348" s="40"/>
      <c r="R348" s="40"/>
      <c r="S348" s="40"/>
    </row>
    <row r="349" spans="4:19" s="21" customFormat="1">
      <c r="D349" s="40"/>
      <c r="E349" s="40"/>
      <c r="F349" s="40"/>
      <c r="G349" s="40"/>
      <c r="H349" s="40"/>
      <c r="I349" s="40"/>
      <c r="J349" s="40"/>
      <c r="K349" s="40"/>
      <c r="L349" s="40"/>
      <c r="M349" s="40"/>
      <c r="N349" s="40"/>
      <c r="O349" s="40"/>
      <c r="P349" s="40"/>
      <c r="Q349" s="40"/>
      <c r="R349" s="40"/>
      <c r="S349" s="40"/>
    </row>
    <row r="350" spans="4:19" s="21" customFormat="1">
      <c r="D350" s="40"/>
      <c r="E350" s="40"/>
      <c r="F350" s="40"/>
      <c r="G350" s="40"/>
      <c r="H350" s="40"/>
      <c r="I350" s="40"/>
      <c r="J350" s="40"/>
      <c r="K350" s="40"/>
      <c r="L350" s="40"/>
      <c r="M350" s="40"/>
      <c r="N350" s="40"/>
      <c r="O350" s="40"/>
      <c r="P350" s="40"/>
      <c r="Q350" s="40"/>
      <c r="R350" s="40"/>
      <c r="S350" s="40"/>
    </row>
    <row r="351" spans="4:19" s="21" customFormat="1">
      <c r="D351" s="40"/>
      <c r="E351" s="40"/>
      <c r="F351" s="40"/>
      <c r="G351" s="40"/>
      <c r="H351" s="40"/>
      <c r="I351" s="40"/>
      <c r="J351" s="40"/>
      <c r="K351" s="40"/>
      <c r="L351" s="40"/>
      <c r="M351" s="40"/>
      <c r="N351" s="40"/>
      <c r="O351" s="40"/>
      <c r="P351" s="40"/>
      <c r="Q351" s="40"/>
      <c r="R351" s="40"/>
      <c r="S351" s="40"/>
    </row>
    <row r="352" spans="4:19" s="21" customFormat="1">
      <c r="D352" s="40"/>
      <c r="E352" s="40"/>
      <c r="F352" s="40"/>
      <c r="G352" s="40"/>
      <c r="H352" s="40"/>
      <c r="I352" s="40"/>
      <c r="J352" s="40"/>
      <c r="K352" s="40"/>
      <c r="L352" s="40"/>
      <c r="M352" s="40"/>
      <c r="N352" s="40"/>
      <c r="O352" s="40"/>
      <c r="P352" s="40"/>
      <c r="Q352" s="40"/>
      <c r="R352" s="40"/>
      <c r="S352" s="40"/>
    </row>
    <row r="353" spans="4:19" s="21" customFormat="1">
      <c r="D353" s="40"/>
      <c r="E353" s="40"/>
      <c r="F353" s="40"/>
      <c r="G353" s="40"/>
      <c r="H353" s="40"/>
      <c r="I353" s="40"/>
      <c r="J353" s="40"/>
      <c r="K353" s="40"/>
      <c r="L353" s="40"/>
      <c r="M353" s="40"/>
      <c r="N353" s="40"/>
      <c r="O353" s="40"/>
      <c r="P353" s="40"/>
      <c r="Q353" s="40"/>
      <c r="R353" s="40"/>
      <c r="S353" s="40"/>
    </row>
    <row r="354" spans="4:19" s="21" customFormat="1">
      <c r="D354" s="40"/>
      <c r="E354" s="40"/>
      <c r="F354" s="40"/>
      <c r="G354" s="40"/>
      <c r="H354" s="40"/>
      <c r="I354" s="40"/>
      <c r="J354" s="40"/>
      <c r="K354" s="40"/>
      <c r="L354" s="40"/>
      <c r="M354" s="40"/>
      <c r="N354" s="40"/>
      <c r="O354" s="40"/>
      <c r="P354" s="40"/>
      <c r="Q354" s="40"/>
      <c r="R354" s="40"/>
      <c r="S354" s="40"/>
    </row>
    <row r="355" spans="4:19" s="21" customFormat="1">
      <c r="D355" s="40"/>
      <c r="E355" s="40"/>
      <c r="F355" s="40"/>
      <c r="G355" s="40"/>
      <c r="H355" s="40"/>
      <c r="I355" s="40"/>
      <c r="J355" s="40"/>
      <c r="K355" s="40"/>
      <c r="L355" s="40"/>
      <c r="M355" s="40"/>
      <c r="N355" s="40"/>
      <c r="O355" s="40"/>
      <c r="P355" s="40"/>
      <c r="Q355" s="40"/>
      <c r="R355" s="40"/>
      <c r="S355" s="40"/>
    </row>
    <row r="356" spans="4:19" s="21" customFormat="1">
      <c r="D356" s="40"/>
      <c r="E356" s="40"/>
      <c r="F356" s="40"/>
      <c r="G356" s="40"/>
      <c r="H356" s="40"/>
      <c r="I356" s="40"/>
      <c r="J356" s="40"/>
      <c r="K356" s="40"/>
      <c r="L356" s="40"/>
      <c r="M356" s="40"/>
      <c r="N356" s="40"/>
      <c r="O356" s="40"/>
      <c r="P356" s="40"/>
      <c r="Q356" s="40"/>
      <c r="R356" s="40"/>
      <c r="S356" s="40"/>
    </row>
    <row r="357" spans="4:19" s="21" customFormat="1">
      <c r="D357" s="40"/>
      <c r="E357" s="40"/>
      <c r="F357" s="40"/>
      <c r="G357" s="40"/>
      <c r="H357" s="40"/>
      <c r="I357" s="40"/>
      <c r="J357" s="40"/>
      <c r="K357" s="40"/>
      <c r="L357" s="40"/>
      <c r="M357" s="40"/>
      <c r="N357" s="40"/>
      <c r="O357" s="40"/>
      <c r="P357" s="40"/>
      <c r="Q357" s="40"/>
      <c r="R357" s="40"/>
      <c r="S357" s="40"/>
    </row>
    <row r="358" spans="4:19" s="21" customFormat="1">
      <c r="D358" s="40"/>
      <c r="E358" s="40"/>
      <c r="F358" s="40"/>
      <c r="G358" s="40"/>
      <c r="H358" s="40"/>
      <c r="I358" s="40"/>
      <c r="J358" s="40"/>
      <c r="K358" s="40"/>
      <c r="L358" s="40"/>
      <c r="M358" s="40"/>
      <c r="N358" s="40"/>
      <c r="O358" s="40"/>
      <c r="P358" s="40"/>
      <c r="Q358" s="40"/>
      <c r="R358" s="40"/>
      <c r="S358" s="40"/>
    </row>
    <row r="359" spans="4:19" s="21" customFormat="1">
      <c r="D359" s="40"/>
      <c r="E359" s="40"/>
      <c r="F359" s="40"/>
      <c r="G359" s="40"/>
      <c r="H359" s="40"/>
      <c r="I359" s="40"/>
      <c r="J359" s="40"/>
      <c r="K359" s="40"/>
      <c r="L359" s="40"/>
      <c r="M359" s="40"/>
      <c r="N359" s="40"/>
      <c r="O359" s="40"/>
      <c r="P359" s="40"/>
      <c r="Q359" s="40"/>
      <c r="R359" s="40"/>
      <c r="S359" s="40"/>
    </row>
    <row r="360" spans="4:19" s="21" customFormat="1">
      <c r="D360" s="40"/>
      <c r="E360" s="40"/>
      <c r="F360" s="40"/>
      <c r="G360" s="40"/>
      <c r="H360" s="40"/>
      <c r="I360" s="40"/>
      <c r="J360" s="40"/>
      <c r="K360" s="40"/>
      <c r="L360" s="40"/>
      <c r="M360" s="40"/>
      <c r="N360" s="40"/>
      <c r="O360" s="40"/>
      <c r="P360" s="40"/>
      <c r="Q360" s="40"/>
      <c r="R360" s="40"/>
      <c r="S360" s="40"/>
    </row>
    <row r="361" spans="4:19" s="21" customFormat="1">
      <c r="D361" s="40"/>
      <c r="E361" s="40"/>
      <c r="F361" s="40"/>
      <c r="G361" s="40"/>
      <c r="H361" s="40"/>
      <c r="I361" s="40"/>
      <c r="J361" s="40"/>
      <c r="K361" s="40"/>
      <c r="L361" s="40"/>
      <c r="M361" s="40"/>
      <c r="N361" s="40"/>
      <c r="O361" s="40"/>
      <c r="P361" s="40"/>
      <c r="Q361" s="40"/>
      <c r="R361" s="40"/>
      <c r="S361" s="40"/>
    </row>
    <row r="362" spans="4:19" s="21" customFormat="1">
      <c r="D362" s="40"/>
      <c r="E362" s="40"/>
      <c r="F362" s="40"/>
      <c r="G362" s="40"/>
      <c r="H362" s="40"/>
      <c r="I362" s="40"/>
      <c r="J362" s="40"/>
      <c r="K362" s="40"/>
      <c r="L362" s="40"/>
      <c r="M362" s="40"/>
      <c r="N362" s="40"/>
      <c r="O362" s="40"/>
      <c r="P362" s="40"/>
      <c r="Q362" s="40"/>
      <c r="R362" s="40"/>
      <c r="S362" s="40"/>
    </row>
    <row r="363" spans="4:19" s="21" customFormat="1">
      <c r="D363" s="40"/>
      <c r="E363" s="40"/>
      <c r="F363" s="40"/>
      <c r="G363" s="40"/>
      <c r="H363" s="40"/>
      <c r="I363" s="40"/>
      <c r="J363" s="40"/>
      <c r="K363" s="40"/>
      <c r="L363" s="40"/>
      <c r="M363" s="40"/>
      <c r="N363" s="40"/>
      <c r="O363" s="40"/>
      <c r="P363" s="40"/>
      <c r="Q363" s="40"/>
      <c r="R363" s="40"/>
      <c r="S363" s="40"/>
    </row>
    <row r="364" spans="4:19" s="21" customFormat="1">
      <c r="D364" s="40"/>
      <c r="E364" s="40"/>
      <c r="F364" s="40"/>
      <c r="G364" s="40"/>
      <c r="H364" s="40"/>
      <c r="I364" s="40"/>
      <c r="J364" s="40"/>
      <c r="K364" s="40"/>
      <c r="L364" s="40"/>
      <c r="M364" s="40"/>
      <c r="N364" s="40"/>
      <c r="O364" s="40"/>
      <c r="P364" s="40"/>
      <c r="Q364" s="40"/>
      <c r="R364" s="40"/>
      <c r="S364" s="40"/>
    </row>
    <row r="365" spans="4:19" s="21" customFormat="1">
      <c r="D365" s="40"/>
      <c r="E365" s="40"/>
      <c r="F365" s="40"/>
      <c r="G365" s="40"/>
      <c r="H365" s="40"/>
      <c r="I365" s="40"/>
      <c r="J365" s="40"/>
      <c r="K365" s="40"/>
      <c r="L365" s="40"/>
      <c r="M365" s="40"/>
      <c r="N365" s="40"/>
      <c r="O365" s="40"/>
      <c r="P365" s="40"/>
      <c r="Q365" s="40"/>
      <c r="R365" s="40"/>
      <c r="S365" s="40"/>
    </row>
    <row r="366" spans="4:19" s="21" customFormat="1">
      <c r="D366" s="40"/>
      <c r="E366" s="40"/>
      <c r="F366" s="40"/>
      <c r="G366" s="40"/>
      <c r="H366" s="40"/>
      <c r="I366" s="40"/>
      <c r="J366" s="40"/>
      <c r="K366" s="40"/>
      <c r="L366" s="40"/>
      <c r="M366" s="40"/>
      <c r="N366" s="40"/>
      <c r="O366" s="40"/>
      <c r="P366" s="40"/>
      <c r="Q366" s="40"/>
      <c r="R366" s="40"/>
      <c r="S366" s="40"/>
    </row>
    <row r="367" spans="4:19" s="21" customFormat="1">
      <c r="D367" s="40"/>
      <c r="E367" s="40"/>
      <c r="F367" s="40"/>
      <c r="G367" s="40"/>
      <c r="H367" s="40"/>
      <c r="I367" s="40"/>
      <c r="J367" s="40"/>
      <c r="K367" s="40"/>
      <c r="L367" s="40"/>
      <c r="M367" s="40"/>
      <c r="N367" s="40"/>
      <c r="O367" s="40"/>
      <c r="P367" s="40"/>
      <c r="Q367" s="40"/>
      <c r="R367" s="40"/>
      <c r="S367" s="40"/>
    </row>
    <row r="368" spans="4:19" s="21" customFormat="1">
      <c r="D368" s="40"/>
      <c r="E368" s="40"/>
      <c r="F368" s="40"/>
      <c r="G368" s="40"/>
      <c r="H368" s="40"/>
      <c r="I368" s="40"/>
      <c r="J368" s="40"/>
      <c r="K368" s="40"/>
      <c r="L368" s="40"/>
      <c r="M368" s="40"/>
      <c r="N368" s="40"/>
      <c r="O368" s="40"/>
      <c r="P368" s="40"/>
      <c r="Q368" s="40"/>
      <c r="R368" s="40"/>
      <c r="S368" s="40"/>
    </row>
    <row r="369" spans="4:19" s="21" customFormat="1">
      <c r="D369" s="40"/>
      <c r="E369" s="40"/>
      <c r="F369" s="40"/>
      <c r="G369" s="40"/>
      <c r="H369" s="40"/>
      <c r="I369" s="40"/>
      <c r="J369" s="40"/>
      <c r="K369" s="40"/>
      <c r="L369" s="40"/>
      <c r="M369" s="40"/>
      <c r="N369" s="40"/>
      <c r="O369" s="40"/>
      <c r="P369" s="40"/>
      <c r="Q369" s="40"/>
      <c r="R369" s="40"/>
      <c r="S369" s="40"/>
    </row>
    <row r="370" spans="4:19" s="21" customFormat="1">
      <c r="D370" s="40"/>
      <c r="E370" s="40"/>
      <c r="F370" s="40"/>
      <c r="G370" s="40"/>
      <c r="H370" s="40"/>
      <c r="I370" s="40"/>
      <c r="J370" s="40"/>
      <c r="K370" s="40"/>
      <c r="L370" s="40"/>
      <c r="M370" s="40"/>
      <c r="N370" s="40"/>
      <c r="O370" s="40"/>
      <c r="P370" s="40"/>
      <c r="Q370" s="40"/>
      <c r="R370" s="40"/>
      <c r="S370" s="40"/>
    </row>
    <row r="371" spans="4:19" s="21" customFormat="1">
      <c r="D371" s="40"/>
      <c r="E371" s="40"/>
      <c r="F371" s="40"/>
      <c r="G371" s="40"/>
      <c r="H371" s="40"/>
      <c r="I371" s="40"/>
      <c r="J371" s="40"/>
      <c r="K371" s="40"/>
      <c r="L371" s="40"/>
      <c r="M371" s="40"/>
      <c r="N371" s="40"/>
      <c r="O371" s="40"/>
      <c r="P371" s="40"/>
      <c r="Q371" s="40"/>
      <c r="R371" s="40"/>
      <c r="S371" s="40"/>
    </row>
    <row r="372" spans="4:19" s="21" customFormat="1">
      <c r="D372" s="40"/>
      <c r="E372" s="40"/>
      <c r="F372" s="40"/>
      <c r="G372" s="40"/>
      <c r="H372" s="40"/>
      <c r="I372" s="40"/>
      <c r="J372" s="40"/>
      <c r="K372" s="40"/>
      <c r="L372" s="40"/>
      <c r="M372" s="40"/>
      <c r="N372" s="40"/>
      <c r="O372" s="40"/>
      <c r="P372" s="40"/>
      <c r="Q372" s="40"/>
      <c r="R372" s="40"/>
      <c r="S372" s="40"/>
    </row>
    <row r="373" spans="4:19" s="21" customFormat="1">
      <c r="D373" s="40"/>
      <c r="E373" s="40"/>
      <c r="F373" s="40"/>
      <c r="G373" s="40"/>
      <c r="H373" s="40"/>
      <c r="I373" s="40"/>
      <c r="J373" s="40"/>
      <c r="K373" s="40"/>
      <c r="L373" s="40"/>
      <c r="M373" s="40"/>
      <c r="N373" s="40"/>
      <c r="O373" s="40"/>
      <c r="P373" s="40"/>
      <c r="Q373" s="40"/>
      <c r="R373" s="40"/>
      <c r="S373" s="40"/>
    </row>
    <row r="374" spans="4:19" s="21" customFormat="1">
      <c r="D374" s="40"/>
      <c r="E374" s="40"/>
      <c r="F374" s="40"/>
      <c r="G374" s="40"/>
      <c r="H374" s="40"/>
      <c r="I374" s="40"/>
      <c r="J374" s="40"/>
      <c r="K374" s="40"/>
      <c r="L374" s="40"/>
      <c r="M374" s="40"/>
      <c r="N374" s="40"/>
      <c r="O374" s="40"/>
      <c r="P374" s="40"/>
      <c r="Q374" s="40"/>
      <c r="R374" s="40"/>
      <c r="S374" s="40"/>
    </row>
    <row r="375" spans="4:19" s="21" customFormat="1">
      <c r="D375" s="40"/>
      <c r="E375" s="40"/>
      <c r="F375" s="40"/>
      <c r="G375" s="40"/>
      <c r="H375" s="40"/>
      <c r="I375" s="40"/>
      <c r="J375" s="40"/>
      <c r="K375" s="40"/>
      <c r="L375" s="40"/>
      <c r="M375" s="40"/>
      <c r="N375" s="40"/>
      <c r="O375" s="40"/>
      <c r="P375" s="40"/>
      <c r="Q375" s="40"/>
      <c r="R375" s="40"/>
      <c r="S375" s="40"/>
    </row>
    <row r="376" spans="4:19" s="21" customFormat="1">
      <c r="D376" s="40"/>
      <c r="E376" s="40"/>
      <c r="F376" s="40"/>
      <c r="G376" s="40"/>
      <c r="H376" s="40"/>
      <c r="I376" s="40"/>
      <c r="J376" s="40"/>
      <c r="K376" s="40"/>
      <c r="L376" s="40"/>
      <c r="M376" s="40"/>
      <c r="N376" s="40"/>
      <c r="O376" s="40"/>
      <c r="P376" s="40"/>
      <c r="Q376" s="40"/>
      <c r="R376" s="40"/>
      <c r="S376" s="40"/>
    </row>
    <row r="377" spans="4:19" s="21" customFormat="1">
      <c r="D377" s="40"/>
      <c r="E377" s="40"/>
      <c r="F377" s="40"/>
      <c r="G377" s="40"/>
      <c r="H377" s="40"/>
      <c r="I377" s="40"/>
      <c r="J377" s="40"/>
      <c r="K377" s="40"/>
      <c r="L377" s="40"/>
      <c r="M377" s="40"/>
      <c r="N377" s="40"/>
      <c r="O377" s="40"/>
      <c r="P377" s="40"/>
      <c r="Q377" s="40"/>
      <c r="R377" s="40"/>
      <c r="S377" s="40"/>
    </row>
    <row r="378" spans="4:19" s="21" customFormat="1">
      <c r="D378" s="40"/>
      <c r="E378" s="40"/>
      <c r="F378" s="40"/>
      <c r="G378" s="40"/>
      <c r="H378" s="40"/>
      <c r="I378" s="40"/>
      <c r="J378" s="40"/>
      <c r="K378" s="40"/>
      <c r="L378" s="40"/>
      <c r="M378" s="40"/>
      <c r="N378" s="40"/>
      <c r="O378" s="40"/>
      <c r="P378" s="40"/>
      <c r="Q378" s="40"/>
      <c r="R378" s="40"/>
      <c r="S378" s="40"/>
    </row>
    <row r="379" spans="4:19" s="21" customFormat="1">
      <c r="D379" s="40"/>
      <c r="E379" s="40"/>
      <c r="F379" s="40"/>
      <c r="G379" s="40"/>
      <c r="H379" s="40"/>
      <c r="I379" s="40"/>
      <c r="J379" s="40"/>
      <c r="K379" s="40"/>
      <c r="L379" s="40"/>
      <c r="M379" s="40"/>
      <c r="N379" s="40"/>
      <c r="O379" s="40"/>
      <c r="P379" s="40"/>
      <c r="Q379" s="40"/>
      <c r="R379" s="40"/>
      <c r="S379" s="40"/>
    </row>
    <row r="380" spans="4:19" s="21" customFormat="1">
      <c r="D380" s="40"/>
      <c r="E380" s="40"/>
      <c r="F380" s="40"/>
      <c r="G380" s="40"/>
      <c r="H380" s="40"/>
      <c r="I380" s="40"/>
      <c r="J380" s="40"/>
      <c r="K380" s="40"/>
      <c r="L380" s="40"/>
      <c r="M380" s="40"/>
      <c r="N380" s="40"/>
      <c r="O380" s="40"/>
      <c r="P380" s="40"/>
      <c r="Q380" s="40"/>
      <c r="R380" s="40"/>
      <c r="S380" s="40"/>
    </row>
    <row r="381" spans="4:19" s="21" customFormat="1">
      <c r="D381" s="40"/>
      <c r="E381" s="40"/>
      <c r="F381" s="40"/>
      <c r="G381" s="40"/>
      <c r="H381" s="40"/>
      <c r="I381" s="40"/>
      <c r="J381" s="40"/>
      <c r="K381" s="40"/>
      <c r="L381" s="40"/>
      <c r="M381" s="40"/>
      <c r="N381" s="40"/>
      <c r="O381" s="40"/>
      <c r="P381" s="40"/>
      <c r="Q381" s="40"/>
      <c r="R381" s="40"/>
      <c r="S381" s="40"/>
    </row>
    <row r="382" spans="4:19" s="21" customFormat="1">
      <c r="D382" s="40"/>
      <c r="E382" s="40"/>
      <c r="F382" s="40"/>
      <c r="G382" s="40"/>
      <c r="H382" s="40"/>
      <c r="I382" s="40"/>
      <c r="J382" s="40"/>
      <c r="K382" s="40"/>
      <c r="L382" s="40"/>
      <c r="M382" s="40"/>
      <c r="N382" s="40"/>
      <c r="O382" s="40"/>
      <c r="P382" s="40"/>
      <c r="Q382" s="40"/>
      <c r="R382" s="40"/>
      <c r="S382" s="40"/>
    </row>
    <row r="383" spans="4:19" s="21" customFormat="1">
      <c r="D383" s="40"/>
      <c r="E383" s="40"/>
      <c r="F383" s="40"/>
      <c r="G383" s="40"/>
      <c r="H383" s="40"/>
      <c r="I383" s="40"/>
      <c r="J383" s="40"/>
      <c r="K383" s="40"/>
      <c r="L383" s="40"/>
      <c r="M383" s="40"/>
      <c r="N383" s="40"/>
      <c r="O383" s="40"/>
      <c r="P383" s="40"/>
      <c r="Q383" s="40"/>
      <c r="R383" s="40"/>
      <c r="S383" s="40"/>
    </row>
    <row r="384" spans="4:19" s="21" customFormat="1">
      <c r="D384" s="40"/>
      <c r="E384" s="40"/>
      <c r="F384" s="40"/>
      <c r="G384" s="40"/>
      <c r="H384" s="40"/>
      <c r="I384" s="40"/>
      <c r="J384" s="40"/>
      <c r="K384" s="40"/>
      <c r="L384" s="40"/>
      <c r="M384" s="40"/>
      <c r="N384" s="40"/>
      <c r="O384" s="40"/>
      <c r="P384" s="40"/>
      <c r="Q384" s="40"/>
      <c r="R384" s="40"/>
      <c r="S384" s="40"/>
    </row>
    <row r="385" spans="4:19" s="21" customFormat="1">
      <c r="D385" s="40"/>
      <c r="E385" s="40"/>
      <c r="F385" s="40"/>
      <c r="G385" s="40"/>
      <c r="H385" s="40"/>
      <c r="I385" s="40"/>
      <c r="J385" s="40"/>
      <c r="K385" s="40"/>
      <c r="L385" s="40"/>
      <c r="M385" s="40"/>
      <c r="N385" s="40"/>
      <c r="O385" s="40"/>
      <c r="P385" s="40"/>
      <c r="Q385" s="40"/>
      <c r="R385" s="40"/>
      <c r="S385" s="40"/>
    </row>
    <row r="386" spans="4:19" s="21" customFormat="1">
      <c r="D386" s="40"/>
      <c r="E386" s="40"/>
      <c r="F386" s="40"/>
      <c r="G386" s="40"/>
      <c r="H386" s="40"/>
      <c r="I386" s="40"/>
      <c r="J386" s="40"/>
      <c r="K386" s="40"/>
      <c r="L386" s="40"/>
      <c r="M386" s="40"/>
      <c r="N386" s="40"/>
      <c r="O386" s="40"/>
      <c r="P386" s="40"/>
      <c r="Q386" s="40"/>
      <c r="R386" s="40"/>
      <c r="S386" s="40"/>
    </row>
    <row r="387" spans="4:19" s="21" customFormat="1">
      <c r="D387" s="40"/>
      <c r="E387" s="40"/>
      <c r="F387" s="40"/>
      <c r="G387" s="40"/>
      <c r="H387" s="40"/>
      <c r="I387" s="40"/>
      <c r="J387" s="40"/>
      <c r="K387" s="40"/>
      <c r="L387" s="40"/>
      <c r="M387" s="40"/>
      <c r="N387" s="40"/>
      <c r="O387" s="40"/>
      <c r="P387" s="40"/>
      <c r="Q387" s="40"/>
      <c r="R387" s="40"/>
      <c r="S387" s="40"/>
    </row>
    <row r="388" spans="4:19" s="21" customFormat="1">
      <c r="D388" s="40"/>
      <c r="E388" s="40"/>
      <c r="F388" s="40"/>
      <c r="G388" s="40"/>
      <c r="H388" s="40"/>
      <c r="I388" s="40"/>
      <c r="J388" s="40"/>
      <c r="K388" s="40"/>
      <c r="L388" s="40"/>
      <c r="M388" s="40"/>
      <c r="N388" s="40"/>
      <c r="O388" s="40"/>
      <c r="P388" s="40"/>
      <c r="Q388" s="40"/>
      <c r="R388" s="40"/>
      <c r="S388" s="40"/>
    </row>
    <row r="389" spans="4:19" s="21" customFormat="1">
      <c r="D389" s="40"/>
      <c r="E389" s="40"/>
      <c r="F389" s="40"/>
      <c r="G389" s="40"/>
      <c r="H389" s="40"/>
      <c r="I389" s="40"/>
      <c r="J389" s="40"/>
      <c r="K389" s="40"/>
      <c r="L389" s="40"/>
      <c r="M389" s="40"/>
      <c r="N389" s="40"/>
      <c r="O389" s="40"/>
      <c r="P389" s="40"/>
      <c r="Q389" s="40"/>
      <c r="R389" s="40"/>
      <c r="S389" s="40"/>
    </row>
    <row r="390" spans="4:19" s="21" customFormat="1">
      <c r="D390" s="40"/>
      <c r="E390" s="40"/>
      <c r="F390" s="40"/>
      <c r="G390" s="40"/>
      <c r="H390" s="40"/>
      <c r="I390" s="40"/>
      <c r="J390" s="40"/>
      <c r="K390" s="40"/>
      <c r="L390" s="40"/>
      <c r="M390" s="40"/>
      <c r="N390" s="40"/>
      <c r="O390" s="40"/>
      <c r="P390" s="40"/>
      <c r="Q390" s="40"/>
      <c r="R390" s="40"/>
      <c r="S390" s="40"/>
    </row>
    <row r="391" spans="4:19" s="21" customFormat="1">
      <c r="D391" s="40"/>
      <c r="E391" s="40"/>
      <c r="F391" s="40"/>
      <c r="G391" s="40"/>
      <c r="H391" s="40"/>
      <c r="I391" s="40"/>
      <c r="J391" s="40"/>
      <c r="K391" s="40"/>
      <c r="L391" s="40"/>
      <c r="M391" s="40"/>
      <c r="N391" s="40"/>
      <c r="O391" s="40"/>
      <c r="P391" s="40"/>
      <c r="Q391" s="40"/>
      <c r="R391" s="40"/>
      <c r="S391" s="40"/>
    </row>
    <row r="392" spans="4:19" s="21" customFormat="1">
      <c r="D392" s="40"/>
      <c r="E392" s="40"/>
      <c r="F392" s="40"/>
      <c r="G392" s="40"/>
      <c r="H392" s="40"/>
      <c r="I392" s="40"/>
      <c r="J392" s="40"/>
      <c r="K392" s="40"/>
      <c r="L392" s="40"/>
      <c r="M392" s="40"/>
      <c r="N392" s="40"/>
      <c r="O392" s="40"/>
      <c r="P392" s="40"/>
      <c r="Q392" s="40"/>
      <c r="R392" s="40"/>
      <c r="S392" s="40"/>
    </row>
    <row r="393" spans="4:19" s="21" customFormat="1">
      <c r="D393" s="40"/>
      <c r="E393" s="40"/>
      <c r="F393" s="40"/>
      <c r="G393" s="40"/>
      <c r="H393" s="40"/>
      <c r="I393" s="40"/>
      <c r="J393" s="40"/>
      <c r="K393" s="40"/>
      <c r="L393" s="40"/>
      <c r="M393" s="40"/>
      <c r="N393" s="40"/>
      <c r="O393" s="40"/>
      <c r="P393" s="40"/>
      <c r="Q393" s="40"/>
      <c r="R393" s="40"/>
      <c r="S393" s="40"/>
    </row>
    <row r="394" spans="4:19" s="21" customFormat="1">
      <c r="D394" s="40"/>
      <c r="E394" s="40"/>
      <c r="F394" s="40"/>
      <c r="G394" s="40"/>
      <c r="H394" s="40"/>
      <c r="I394" s="40"/>
      <c r="J394" s="40"/>
      <c r="K394" s="40"/>
      <c r="L394" s="40"/>
      <c r="M394" s="40"/>
      <c r="N394" s="40"/>
      <c r="O394" s="40"/>
      <c r="P394" s="40"/>
      <c r="Q394" s="40"/>
      <c r="R394" s="40"/>
      <c r="S394" s="40"/>
    </row>
    <row r="395" spans="4:19" s="21" customFormat="1">
      <c r="D395" s="40"/>
      <c r="E395" s="40"/>
      <c r="F395" s="40"/>
      <c r="G395" s="40"/>
      <c r="H395" s="40"/>
      <c r="I395" s="40"/>
      <c r="J395" s="40"/>
      <c r="K395" s="40"/>
      <c r="L395" s="40"/>
      <c r="M395" s="40"/>
      <c r="N395" s="40"/>
      <c r="O395" s="40"/>
      <c r="P395" s="40"/>
      <c r="Q395" s="40"/>
      <c r="R395" s="40"/>
      <c r="S395" s="40"/>
    </row>
    <row r="396" spans="4:19" s="21" customFormat="1">
      <c r="D396" s="40"/>
      <c r="E396" s="40"/>
      <c r="F396" s="40"/>
      <c r="G396" s="40"/>
      <c r="H396" s="40"/>
      <c r="I396" s="40"/>
      <c r="J396" s="40"/>
      <c r="K396" s="40"/>
      <c r="L396" s="40"/>
      <c r="M396" s="40"/>
      <c r="N396" s="40"/>
      <c r="O396" s="40"/>
      <c r="P396" s="40"/>
      <c r="Q396" s="40"/>
      <c r="R396" s="40"/>
      <c r="S396" s="40"/>
    </row>
    <row r="397" spans="4:19" s="21" customFormat="1">
      <c r="D397" s="40"/>
      <c r="E397" s="40"/>
      <c r="F397" s="40"/>
      <c r="G397" s="40"/>
      <c r="H397" s="40"/>
      <c r="I397" s="40"/>
      <c r="J397" s="40"/>
      <c r="K397" s="40"/>
      <c r="L397" s="40"/>
      <c r="M397" s="40"/>
      <c r="N397" s="40"/>
      <c r="O397" s="40"/>
      <c r="P397" s="40"/>
      <c r="Q397" s="40"/>
      <c r="R397" s="40"/>
      <c r="S397" s="40"/>
    </row>
    <row r="398" spans="4:19" s="21" customFormat="1">
      <c r="D398" s="40"/>
      <c r="E398" s="40"/>
      <c r="F398" s="40"/>
      <c r="G398" s="40"/>
      <c r="H398" s="40"/>
      <c r="I398" s="40"/>
      <c r="J398" s="40"/>
      <c r="K398" s="40"/>
      <c r="L398" s="40"/>
      <c r="M398" s="40"/>
      <c r="N398" s="40"/>
      <c r="O398" s="40"/>
      <c r="P398" s="40"/>
      <c r="Q398" s="40"/>
      <c r="R398" s="40"/>
      <c r="S398" s="40"/>
    </row>
    <row r="399" spans="4:19" s="21" customFormat="1">
      <c r="D399" s="40"/>
      <c r="E399" s="40"/>
      <c r="F399" s="40"/>
      <c r="G399" s="40"/>
      <c r="H399" s="40"/>
      <c r="I399" s="40"/>
      <c r="J399" s="40"/>
      <c r="K399" s="40"/>
      <c r="L399" s="40"/>
      <c r="M399" s="40"/>
      <c r="N399" s="40"/>
      <c r="O399" s="40"/>
      <c r="P399" s="40"/>
      <c r="Q399" s="40"/>
      <c r="R399" s="40"/>
      <c r="S399" s="40"/>
    </row>
    <row r="400" spans="4:19" s="21" customFormat="1">
      <c r="D400" s="40"/>
      <c r="E400" s="40"/>
      <c r="F400" s="40"/>
      <c r="G400" s="40"/>
      <c r="H400" s="40"/>
      <c r="I400" s="40"/>
      <c r="J400" s="40"/>
      <c r="K400" s="40"/>
      <c r="L400" s="40"/>
      <c r="M400" s="40"/>
      <c r="N400" s="40"/>
      <c r="O400" s="40"/>
      <c r="P400" s="40"/>
      <c r="Q400" s="40"/>
      <c r="R400" s="40"/>
      <c r="S400" s="40"/>
    </row>
    <row r="401" spans="4:19" s="21" customFormat="1">
      <c r="D401" s="40"/>
      <c r="E401" s="40"/>
      <c r="F401" s="40"/>
      <c r="G401" s="40"/>
      <c r="H401" s="40"/>
      <c r="I401" s="40"/>
      <c r="J401" s="40"/>
      <c r="K401" s="40"/>
      <c r="L401" s="40"/>
      <c r="M401" s="40"/>
      <c r="N401" s="40"/>
      <c r="O401" s="40"/>
      <c r="P401" s="40"/>
      <c r="Q401" s="40"/>
      <c r="R401" s="40"/>
      <c r="S401" s="40"/>
    </row>
    <row r="402" spans="4:19" s="21" customFormat="1">
      <c r="D402" s="40"/>
      <c r="E402" s="40"/>
      <c r="F402" s="40"/>
      <c r="G402" s="40"/>
      <c r="H402" s="40"/>
      <c r="I402" s="40"/>
      <c r="J402" s="40"/>
      <c r="K402" s="40"/>
      <c r="L402" s="40"/>
      <c r="M402" s="40"/>
      <c r="N402" s="40"/>
      <c r="O402" s="40"/>
      <c r="P402" s="40"/>
      <c r="Q402" s="40"/>
      <c r="R402" s="40"/>
      <c r="S402" s="40"/>
    </row>
    <row r="403" spans="4:19" s="21" customFormat="1">
      <c r="D403" s="40"/>
      <c r="E403" s="40"/>
      <c r="F403" s="40"/>
      <c r="G403" s="40"/>
      <c r="H403" s="40"/>
      <c r="I403" s="40"/>
      <c r="J403" s="40"/>
      <c r="K403" s="40"/>
      <c r="L403" s="40"/>
      <c r="M403" s="40"/>
      <c r="N403" s="40"/>
      <c r="O403" s="40"/>
      <c r="P403" s="40"/>
      <c r="Q403" s="40"/>
      <c r="R403" s="40"/>
      <c r="S403" s="40"/>
    </row>
    <row r="404" spans="4:19" s="21" customFormat="1">
      <c r="D404" s="40"/>
      <c r="E404" s="40"/>
      <c r="F404" s="40"/>
      <c r="G404" s="40"/>
      <c r="H404" s="40"/>
      <c r="I404" s="40"/>
      <c r="J404" s="40"/>
      <c r="K404" s="40"/>
      <c r="L404" s="40"/>
      <c r="M404" s="40"/>
      <c r="N404" s="40"/>
      <c r="O404" s="40"/>
      <c r="P404" s="40"/>
      <c r="Q404" s="40"/>
      <c r="R404" s="40"/>
      <c r="S404" s="40"/>
    </row>
    <row r="405" spans="4:19" s="21" customFormat="1">
      <c r="D405" s="40"/>
      <c r="E405" s="40"/>
      <c r="F405" s="40"/>
      <c r="G405" s="40"/>
      <c r="H405" s="40"/>
      <c r="I405" s="40"/>
      <c r="J405" s="40"/>
      <c r="K405" s="40"/>
      <c r="L405" s="40"/>
      <c r="M405" s="40"/>
      <c r="N405" s="40"/>
      <c r="O405" s="40"/>
      <c r="P405" s="40"/>
      <c r="Q405" s="40"/>
      <c r="R405" s="40"/>
      <c r="S405" s="40"/>
    </row>
    <row r="406" spans="4:19" s="21" customFormat="1">
      <c r="D406" s="40"/>
      <c r="E406" s="40"/>
      <c r="F406" s="40"/>
      <c r="G406" s="40"/>
      <c r="H406" s="40"/>
      <c r="I406" s="40"/>
      <c r="J406" s="40"/>
      <c r="K406" s="40"/>
      <c r="L406" s="40"/>
      <c r="M406" s="40"/>
      <c r="N406" s="40"/>
      <c r="O406" s="40"/>
      <c r="P406" s="40"/>
      <c r="Q406" s="40"/>
      <c r="R406" s="40"/>
      <c r="S406" s="40"/>
    </row>
    <row r="407" spans="4:19" s="21" customFormat="1">
      <c r="D407" s="40"/>
      <c r="E407" s="40"/>
      <c r="F407" s="40"/>
      <c r="G407" s="40"/>
      <c r="H407" s="40"/>
      <c r="I407" s="40"/>
      <c r="J407" s="40"/>
      <c r="K407" s="40"/>
      <c r="L407" s="40"/>
      <c r="M407" s="40"/>
      <c r="N407" s="40"/>
      <c r="O407" s="40"/>
      <c r="P407" s="40"/>
      <c r="Q407" s="40"/>
      <c r="R407" s="40"/>
      <c r="S407" s="40"/>
    </row>
    <row r="408" spans="4:19" s="21" customFormat="1">
      <c r="D408" s="40"/>
      <c r="E408" s="40"/>
      <c r="F408" s="40"/>
      <c r="G408" s="40"/>
      <c r="H408" s="40"/>
      <c r="I408" s="40"/>
      <c r="J408" s="40"/>
      <c r="K408" s="40"/>
      <c r="L408" s="40"/>
      <c r="M408" s="40"/>
      <c r="N408" s="40"/>
      <c r="O408" s="40"/>
      <c r="P408" s="40"/>
      <c r="Q408" s="40"/>
      <c r="R408" s="40"/>
      <c r="S408" s="40"/>
    </row>
    <row r="409" spans="4:19" s="21" customFormat="1">
      <c r="D409" s="40"/>
      <c r="E409" s="40"/>
      <c r="F409" s="40"/>
      <c r="G409" s="40"/>
      <c r="H409" s="40"/>
      <c r="I409" s="40"/>
      <c r="J409" s="40"/>
      <c r="K409" s="40"/>
      <c r="L409" s="40"/>
      <c r="M409" s="40"/>
      <c r="N409" s="40"/>
      <c r="O409" s="40"/>
      <c r="P409" s="40"/>
      <c r="Q409" s="40"/>
      <c r="R409" s="40"/>
      <c r="S409" s="40"/>
    </row>
    <row r="410" spans="4:19" s="21" customFormat="1">
      <c r="D410" s="40"/>
      <c r="E410" s="40"/>
      <c r="F410" s="40"/>
      <c r="G410" s="40"/>
      <c r="H410" s="40"/>
      <c r="I410" s="40"/>
      <c r="J410" s="40"/>
      <c r="K410" s="40"/>
      <c r="L410" s="40"/>
      <c r="M410" s="40"/>
      <c r="N410" s="40"/>
      <c r="O410" s="40"/>
      <c r="P410" s="40"/>
      <c r="Q410" s="40"/>
      <c r="R410" s="40"/>
      <c r="S410" s="40"/>
    </row>
    <row r="411" spans="4:19" s="21" customFormat="1">
      <c r="D411" s="40"/>
      <c r="E411" s="40"/>
      <c r="F411" s="40"/>
      <c r="G411" s="40"/>
      <c r="H411" s="40"/>
      <c r="I411" s="40"/>
      <c r="J411" s="40"/>
      <c r="K411" s="40"/>
      <c r="L411" s="40"/>
      <c r="M411" s="40"/>
      <c r="N411" s="40"/>
      <c r="O411" s="40"/>
      <c r="P411" s="40"/>
      <c r="Q411" s="40"/>
      <c r="R411" s="40"/>
      <c r="S411" s="40"/>
    </row>
    <row r="412" spans="4:19" s="21" customFormat="1">
      <c r="D412" s="40"/>
      <c r="E412" s="40"/>
      <c r="F412" s="40"/>
      <c r="G412" s="40"/>
      <c r="H412" s="40"/>
      <c r="I412" s="40"/>
      <c r="J412" s="40"/>
      <c r="K412" s="40"/>
      <c r="L412" s="40"/>
      <c r="M412" s="40"/>
      <c r="N412" s="40"/>
      <c r="O412" s="40"/>
      <c r="P412" s="40"/>
      <c r="Q412" s="40"/>
      <c r="R412" s="40"/>
      <c r="S412" s="40"/>
    </row>
    <row r="413" spans="4:19" s="21" customFormat="1">
      <c r="D413" s="40"/>
      <c r="E413" s="40"/>
      <c r="F413" s="40"/>
      <c r="G413" s="40"/>
      <c r="H413" s="40"/>
      <c r="I413" s="40"/>
      <c r="J413" s="40"/>
      <c r="K413" s="40"/>
      <c r="L413" s="40"/>
      <c r="M413" s="40"/>
      <c r="N413" s="40"/>
      <c r="O413" s="40"/>
      <c r="P413" s="40"/>
      <c r="Q413" s="40"/>
      <c r="R413" s="40"/>
      <c r="S413" s="40"/>
    </row>
    <row r="414" spans="4:19" s="21" customFormat="1">
      <c r="D414" s="40"/>
      <c r="E414" s="40"/>
      <c r="F414" s="40"/>
      <c r="G414" s="40"/>
      <c r="H414" s="40"/>
      <c r="I414" s="40"/>
      <c r="J414" s="40"/>
      <c r="K414" s="40"/>
      <c r="L414" s="40"/>
      <c r="M414" s="40"/>
      <c r="N414" s="40"/>
      <c r="O414" s="40"/>
      <c r="P414" s="40"/>
      <c r="Q414" s="40"/>
      <c r="R414" s="40"/>
      <c r="S414" s="40"/>
    </row>
    <row r="415" spans="4:19" s="21" customFormat="1">
      <c r="D415" s="40"/>
      <c r="E415" s="40"/>
      <c r="F415" s="40"/>
      <c r="G415" s="40"/>
      <c r="H415" s="40"/>
      <c r="I415" s="40"/>
      <c r="J415" s="40"/>
      <c r="K415" s="40"/>
      <c r="L415" s="40"/>
      <c r="M415" s="40"/>
      <c r="N415" s="40"/>
      <c r="O415" s="40"/>
      <c r="P415" s="40"/>
      <c r="Q415" s="40"/>
      <c r="R415" s="40"/>
      <c r="S415" s="40"/>
    </row>
    <row r="416" spans="4:19" s="21" customFormat="1">
      <c r="D416" s="40"/>
      <c r="E416" s="40"/>
      <c r="F416" s="40"/>
      <c r="G416" s="40"/>
      <c r="H416" s="40"/>
      <c r="I416" s="40"/>
      <c r="J416" s="40"/>
      <c r="K416" s="40"/>
      <c r="L416" s="40"/>
      <c r="M416" s="40"/>
      <c r="N416" s="40"/>
      <c r="O416" s="40"/>
      <c r="P416" s="40"/>
      <c r="Q416" s="40"/>
      <c r="R416" s="40"/>
      <c r="S416" s="40"/>
    </row>
    <row r="417" spans="4:19" s="21" customFormat="1">
      <c r="D417" s="40"/>
      <c r="E417" s="40"/>
      <c r="F417" s="40"/>
      <c r="G417" s="40"/>
      <c r="H417" s="40"/>
      <c r="I417" s="40"/>
      <c r="J417" s="40"/>
      <c r="K417" s="40"/>
      <c r="L417" s="40"/>
      <c r="M417" s="40"/>
      <c r="N417" s="40"/>
      <c r="O417" s="40"/>
      <c r="P417" s="40"/>
      <c r="Q417" s="40"/>
      <c r="R417" s="40"/>
      <c r="S417" s="40"/>
    </row>
    <row r="418" spans="4:19" s="21" customFormat="1">
      <c r="D418" s="40"/>
      <c r="E418" s="40"/>
      <c r="F418" s="40"/>
      <c r="G418" s="40"/>
      <c r="H418" s="40"/>
      <c r="I418" s="40"/>
      <c r="J418" s="40"/>
      <c r="K418" s="40"/>
      <c r="L418" s="40"/>
      <c r="M418" s="40"/>
      <c r="N418" s="40"/>
      <c r="O418" s="40"/>
      <c r="P418" s="40"/>
      <c r="Q418" s="40"/>
      <c r="R418" s="40"/>
      <c r="S418" s="40"/>
    </row>
    <row r="419" spans="4:19" s="21" customFormat="1">
      <c r="D419" s="40"/>
      <c r="E419" s="40"/>
      <c r="F419" s="40"/>
      <c r="G419" s="40"/>
      <c r="H419" s="40"/>
      <c r="I419" s="40"/>
      <c r="J419" s="40"/>
      <c r="K419" s="40"/>
      <c r="L419" s="40"/>
      <c r="M419" s="40"/>
      <c r="N419" s="40"/>
      <c r="O419" s="40"/>
      <c r="P419" s="40"/>
      <c r="Q419" s="40"/>
      <c r="R419" s="40"/>
      <c r="S419" s="40"/>
    </row>
    <row r="420" spans="4:19" s="21" customFormat="1">
      <c r="D420" s="40"/>
      <c r="E420" s="40"/>
      <c r="F420" s="40"/>
      <c r="G420" s="40"/>
      <c r="H420" s="40"/>
      <c r="I420" s="40"/>
      <c r="J420" s="40"/>
      <c r="K420" s="40"/>
      <c r="L420" s="40"/>
      <c r="M420" s="40"/>
      <c r="N420" s="40"/>
      <c r="O420" s="40"/>
      <c r="P420" s="40"/>
      <c r="Q420" s="40"/>
      <c r="R420" s="40"/>
      <c r="S420" s="40"/>
    </row>
    <row r="421" spans="4:19" s="21" customFormat="1">
      <c r="D421" s="40"/>
      <c r="E421" s="40"/>
      <c r="F421" s="40"/>
      <c r="G421" s="40"/>
      <c r="H421" s="40"/>
      <c r="I421" s="40"/>
      <c r="J421" s="40"/>
      <c r="K421" s="40"/>
      <c r="L421" s="40"/>
      <c r="M421" s="40"/>
      <c r="N421" s="40"/>
      <c r="O421" s="40"/>
      <c r="P421" s="40"/>
      <c r="Q421" s="40"/>
      <c r="R421" s="40"/>
      <c r="S421" s="40"/>
    </row>
    <row r="422" spans="4:19" s="21" customFormat="1">
      <c r="D422" s="40"/>
      <c r="E422" s="40"/>
      <c r="F422" s="40"/>
      <c r="G422" s="40"/>
      <c r="H422" s="40"/>
      <c r="I422" s="40"/>
      <c r="J422" s="40"/>
      <c r="K422" s="40"/>
      <c r="L422" s="40"/>
      <c r="M422" s="40"/>
      <c r="N422" s="40"/>
      <c r="O422" s="40"/>
      <c r="P422" s="40"/>
      <c r="Q422" s="40"/>
      <c r="R422" s="40"/>
      <c r="S422" s="40"/>
    </row>
    <row r="423" spans="4:19" s="21" customFormat="1">
      <c r="D423" s="40"/>
      <c r="E423" s="40"/>
      <c r="F423" s="40"/>
      <c r="G423" s="40"/>
      <c r="H423" s="40"/>
      <c r="I423" s="40"/>
      <c r="J423" s="40"/>
      <c r="K423" s="40"/>
      <c r="L423" s="40"/>
      <c r="M423" s="40"/>
      <c r="N423" s="40"/>
      <c r="O423" s="40"/>
      <c r="P423" s="40"/>
      <c r="Q423" s="40"/>
      <c r="R423" s="40"/>
      <c r="S423" s="40"/>
    </row>
    <row r="424" spans="4:19" s="21" customFormat="1">
      <c r="D424" s="40"/>
      <c r="E424" s="40"/>
      <c r="F424" s="40"/>
      <c r="G424" s="40"/>
      <c r="H424" s="40"/>
      <c r="I424" s="40"/>
      <c r="J424" s="40"/>
      <c r="K424" s="40"/>
      <c r="L424" s="40"/>
      <c r="M424" s="40"/>
      <c r="N424" s="40"/>
      <c r="O424" s="40"/>
      <c r="P424" s="40"/>
      <c r="Q424" s="40"/>
      <c r="R424" s="40"/>
      <c r="S424" s="40"/>
    </row>
    <row r="425" spans="4:19" s="21" customFormat="1">
      <c r="D425" s="40"/>
      <c r="E425" s="40"/>
      <c r="F425" s="40"/>
      <c r="G425" s="40"/>
      <c r="H425" s="40"/>
      <c r="I425" s="40"/>
      <c r="J425" s="40"/>
      <c r="K425" s="40"/>
      <c r="L425" s="40"/>
      <c r="M425" s="40"/>
      <c r="N425" s="40"/>
      <c r="O425" s="40"/>
      <c r="P425" s="40"/>
      <c r="Q425" s="40"/>
      <c r="R425" s="40"/>
      <c r="S425" s="40"/>
    </row>
    <row r="426" spans="4:19" s="21" customFormat="1">
      <c r="D426" s="40"/>
      <c r="E426" s="40"/>
      <c r="F426" s="40"/>
      <c r="G426" s="40"/>
      <c r="H426" s="40"/>
      <c r="I426" s="40"/>
      <c r="J426" s="40"/>
      <c r="K426" s="40"/>
      <c r="L426" s="40"/>
      <c r="M426" s="40"/>
      <c r="N426" s="40"/>
      <c r="O426" s="40"/>
      <c r="P426" s="40"/>
      <c r="Q426" s="40"/>
      <c r="R426" s="40"/>
      <c r="S426" s="40"/>
    </row>
    <row r="427" spans="4:19" s="21" customFormat="1">
      <c r="D427" s="40"/>
      <c r="E427" s="40"/>
      <c r="F427" s="40"/>
      <c r="G427" s="40"/>
      <c r="H427" s="40"/>
      <c r="I427" s="40"/>
      <c r="J427" s="40"/>
      <c r="K427" s="40"/>
      <c r="L427" s="40"/>
      <c r="M427" s="40"/>
      <c r="N427" s="40"/>
      <c r="O427" s="40"/>
      <c r="P427" s="40"/>
      <c r="Q427" s="40"/>
      <c r="R427" s="40"/>
      <c r="S427" s="40"/>
    </row>
    <row r="428" spans="4:19" s="21" customFormat="1">
      <c r="D428" s="40"/>
      <c r="E428" s="40"/>
      <c r="F428" s="40"/>
      <c r="G428" s="40"/>
      <c r="H428" s="40"/>
      <c r="I428" s="40"/>
      <c r="J428" s="40"/>
      <c r="K428" s="40"/>
      <c r="L428" s="40"/>
      <c r="M428" s="40"/>
      <c r="N428" s="40"/>
      <c r="O428" s="40"/>
      <c r="P428" s="40"/>
      <c r="Q428" s="40"/>
      <c r="R428" s="40"/>
      <c r="S428" s="40"/>
    </row>
    <row r="429" spans="4:19" s="21" customFormat="1">
      <c r="D429" s="40"/>
      <c r="E429" s="40"/>
      <c r="F429" s="40"/>
      <c r="G429" s="40"/>
      <c r="H429" s="40"/>
      <c r="I429" s="40"/>
      <c r="J429" s="40"/>
      <c r="K429" s="40"/>
      <c r="L429" s="40"/>
      <c r="M429" s="40"/>
      <c r="N429" s="40"/>
      <c r="O429" s="40"/>
      <c r="P429" s="40"/>
      <c r="Q429" s="40"/>
      <c r="R429" s="40"/>
      <c r="S429" s="40"/>
    </row>
    <row r="430" spans="4:19" s="21" customFormat="1">
      <c r="D430" s="40"/>
      <c r="E430" s="40"/>
      <c r="F430" s="40"/>
      <c r="G430" s="40"/>
      <c r="H430" s="40"/>
      <c r="I430" s="40"/>
      <c r="J430" s="40"/>
      <c r="K430" s="40"/>
      <c r="L430" s="40"/>
      <c r="M430" s="40"/>
      <c r="N430" s="40"/>
      <c r="O430" s="40"/>
      <c r="P430" s="40"/>
      <c r="Q430" s="40"/>
      <c r="R430" s="40"/>
      <c r="S430" s="40"/>
    </row>
    <row r="431" spans="4:19" s="21" customFormat="1">
      <c r="D431" s="40"/>
      <c r="E431" s="40"/>
      <c r="F431" s="40"/>
      <c r="G431" s="40"/>
      <c r="H431" s="40"/>
      <c r="I431" s="40"/>
      <c r="J431" s="40"/>
      <c r="K431" s="40"/>
      <c r="L431" s="40"/>
      <c r="M431" s="40"/>
      <c r="N431" s="40"/>
      <c r="O431" s="40"/>
      <c r="P431" s="40"/>
      <c r="Q431" s="40"/>
      <c r="R431" s="40"/>
      <c r="S431" s="40"/>
    </row>
    <row r="432" spans="4:19" s="21" customFormat="1">
      <c r="D432" s="40"/>
      <c r="E432" s="40"/>
      <c r="F432" s="40"/>
      <c r="G432" s="40"/>
      <c r="H432" s="40"/>
      <c r="I432" s="40"/>
      <c r="J432" s="40"/>
      <c r="K432" s="40"/>
      <c r="L432" s="40"/>
      <c r="M432" s="40"/>
      <c r="N432" s="40"/>
      <c r="O432" s="40"/>
      <c r="P432" s="40"/>
      <c r="Q432" s="40"/>
      <c r="R432" s="40"/>
      <c r="S432" s="40"/>
    </row>
    <row r="433" spans="4:19" s="21" customFormat="1">
      <c r="D433" s="40"/>
      <c r="E433" s="40"/>
      <c r="F433" s="40"/>
      <c r="G433" s="40"/>
      <c r="H433" s="40"/>
      <c r="I433" s="40"/>
      <c r="J433" s="40"/>
      <c r="K433" s="40"/>
      <c r="L433" s="40"/>
      <c r="M433" s="40"/>
      <c r="N433" s="40"/>
      <c r="O433" s="40"/>
      <c r="P433" s="40"/>
      <c r="Q433" s="40"/>
      <c r="R433" s="40"/>
      <c r="S433" s="40"/>
    </row>
    <row r="434" spans="4:19" s="21" customFormat="1">
      <c r="D434" s="40"/>
      <c r="E434" s="40"/>
      <c r="F434" s="40"/>
      <c r="G434" s="40"/>
      <c r="H434" s="40"/>
      <c r="I434" s="40"/>
      <c r="J434" s="40"/>
      <c r="K434" s="40"/>
      <c r="L434" s="40"/>
      <c r="M434" s="40"/>
      <c r="N434" s="40"/>
      <c r="O434" s="40"/>
      <c r="P434" s="40"/>
      <c r="Q434" s="40"/>
      <c r="R434" s="40"/>
      <c r="S434" s="40"/>
    </row>
    <row r="435" spans="4:19" s="21" customFormat="1">
      <c r="D435" s="40"/>
      <c r="E435" s="40"/>
      <c r="F435" s="40"/>
      <c r="G435" s="40"/>
      <c r="H435" s="40"/>
      <c r="I435" s="40"/>
      <c r="J435" s="40"/>
      <c r="K435" s="40"/>
      <c r="L435" s="40"/>
      <c r="M435" s="40"/>
      <c r="N435" s="40"/>
      <c r="O435" s="40"/>
      <c r="P435" s="40"/>
      <c r="Q435" s="40"/>
      <c r="R435" s="40"/>
      <c r="S435" s="40"/>
    </row>
    <row r="436" spans="4:19" s="21" customFormat="1">
      <c r="D436" s="40"/>
      <c r="E436" s="40"/>
      <c r="F436" s="40"/>
      <c r="G436" s="40"/>
      <c r="H436" s="40"/>
      <c r="I436" s="40"/>
      <c r="J436" s="40"/>
      <c r="K436" s="40"/>
      <c r="L436" s="40"/>
      <c r="M436" s="40"/>
      <c r="N436" s="40"/>
      <c r="O436" s="40"/>
      <c r="P436" s="40"/>
      <c r="Q436" s="40"/>
      <c r="R436" s="40"/>
      <c r="S436" s="40"/>
    </row>
    <row r="437" spans="4:19" s="21" customFormat="1">
      <c r="D437" s="40"/>
      <c r="E437" s="40"/>
      <c r="F437" s="40"/>
      <c r="G437" s="40"/>
      <c r="H437" s="40"/>
      <c r="I437" s="40"/>
      <c r="J437" s="40"/>
      <c r="K437" s="40"/>
      <c r="L437" s="40"/>
      <c r="M437" s="40"/>
      <c r="N437" s="40"/>
      <c r="O437" s="40"/>
      <c r="P437" s="40"/>
      <c r="Q437" s="40"/>
      <c r="R437" s="40"/>
      <c r="S437" s="40"/>
    </row>
    <row r="438" spans="4:19" s="21" customFormat="1">
      <c r="D438" s="40"/>
      <c r="E438" s="40"/>
      <c r="F438" s="40"/>
      <c r="G438" s="40"/>
      <c r="H438" s="40"/>
      <c r="I438" s="40"/>
      <c r="J438" s="40"/>
      <c r="K438" s="40"/>
      <c r="L438" s="40"/>
      <c r="M438" s="40"/>
      <c r="N438" s="40"/>
      <c r="O438" s="40"/>
      <c r="P438" s="40"/>
      <c r="Q438" s="40"/>
      <c r="R438" s="40"/>
      <c r="S438" s="40"/>
    </row>
    <row r="439" spans="4:19" s="21" customFormat="1">
      <c r="D439" s="40"/>
      <c r="E439" s="40"/>
      <c r="F439" s="40"/>
      <c r="G439" s="40"/>
      <c r="H439" s="40"/>
      <c r="I439" s="40"/>
      <c r="J439" s="40"/>
      <c r="K439" s="40"/>
      <c r="L439" s="40"/>
      <c r="M439" s="40"/>
      <c r="N439" s="40"/>
      <c r="O439" s="40"/>
      <c r="P439" s="40"/>
      <c r="Q439" s="40"/>
      <c r="R439" s="40"/>
      <c r="S439" s="40"/>
    </row>
    <row r="440" spans="4:19" s="21" customFormat="1">
      <c r="D440" s="40"/>
      <c r="E440" s="40"/>
      <c r="F440" s="40"/>
      <c r="G440" s="40"/>
      <c r="H440" s="40"/>
      <c r="I440" s="40"/>
      <c r="J440" s="40"/>
      <c r="K440" s="40"/>
      <c r="L440" s="40"/>
      <c r="M440" s="40"/>
      <c r="N440" s="40"/>
      <c r="O440" s="40"/>
      <c r="P440" s="40"/>
      <c r="Q440" s="40"/>
      <c r="R440" s="40"/>
      <c r="S440" s="40"/>
    </row>
    <row r="441" spans="4:19" s="21" customFormat="1">
      <c r="D441" s="40"/>
      <c r="E441" s="40"/>
      <c r="F441" s="40"/>
      <c r="G441" s="40"/>
      <c r="H441" s="40"/>
      <c r="I441" s="40"/>
      <c r="J441" s="40"/>
      <c r="K441" s="40"/>
      <c r="L441" s="40"/>
      <c r="M441" s="40"/>
      <c r="N441" s="40"/>
      <c r="O441" s="40"/>
      <c r="P441" s="40"/>
      <c r="Q441" s="40"/>
      <c r="R441" s="40"/>
      <c r="S441" s="40"/>
    </row>
    <row r="442" spans="4:19" s="21" customFormat="1">
      <c r="D442" s="40"/>
      <c r="E442" s="40"/>
      <c r="F442" s="40"/>
      <c r="G442" s="40"/>
      <c r="H442" s="40"/>
      <c r="I442" s="40"/>
      <c r="J442" s="40"/>
      <c r="K442" s="40"/>
      <c r="L442" s="40"/>
      <c r="M442" s="40"/>
      <c r="N442" s="40"/>
      <c r="O442" s="40"/>
      <c r="P442" s="40"/>
      <c r="Q442" s="40"/>
      <c r="R442" s="40"/>
      <c r="S442" s="40"/>
    </row>
    <row r="443" spans="4:19" s="21" customFormat="1">
      <c r="D443" s="40"/>
      <c r="E443" s="40"/>
      <c r="F443" s="40"/>
      <c r="G443" s="40"/>
      <c r="H443" s="40"/>
      <c r="I443" s="40"/>
      <c r="J443" s="40"/>
      <c r="K443" s="40"/>
      <c r="L443" s="40"/>
      <c r="M443" s="40"/>
      <c r="N443" s="40"/>
      <c r="O443" s="40"/>
      <c r="P443" s="40"/>
      <c r="Q443" s="40"/>
      <c r="R443" s="40"/>
      <c r="S443" s="40"/>
    </row>
    <row r="444" spans="4:19" s="21" customFormat="1">
      <c r="D444" s="40"/>
      <c r="E444" s="40"/>
      <c r="F444" s="40"/>
      <c r="G444" s="40"/>
      <c r="H444" s="40"/>
      <c r="I444" s="40"/>
      <c r="J444" s="40"/>
      <c r="K444" s="40"/>
      <c r="L444" s="40"/>
      <c r="M444" s="40"/>
      <c r="N444" s="40"/>
      <c r="O444" s="40"/>
      <c r="P444" s="40"/>
      <c r="Q444" s="40"/>
      <c r="R444" s="40"/>
      <c r="S444" s="40"/>
    </row>
    <row r="445" spans="4:19" s="21" customFormat="1">
      <c r="D445" s="40"/>
      <c r="E445" s="40"/>
      <c r="F445" s="40"/>
      <c r="G445" s="40"/>
      <c r="H445" s="40"/>
      <c r="I445" s="40"/>
      <c r="J445" s="40"/>
      <c r="K445" s="40"/>
      <c r="L445" s="40"/>
      <c r="M445" s="40"/>
      <c r="N445" s="40"/>
      <c r="O445" s="40"/>
      <c r="P445" s="40"/>
      <c r="Q445" s="40"/>
      <c r="R445" s="40"/>
      <c r="S445" s="40"/>
    </row>
    <row r="446" spans="4:19" s="21" customFormat="1">
      <c r="D446" s="40"/>
      <c r="E446" s="40"/>
      <c r="F446" s="40"/>
      <c r="G446" s="40"/>
      <c r="H446" s="40"/>
      <c r="I446" s="40"/>
      <c r="J446" s="40"/>
      <c r="K446" s="40"/>
      <c r="L446" s="40"/>
      <c r="M446" s="40"/>
      <c r="N446" s="40"/>
      <c r="O446" s="40"/>
      <c r="P446" s="40"/>
      <c r="Q446" s="40"/>
      <c r="R446" s="40"/>
      <c r="S446" s="40"/>
    </row>
    <row r="447" spans="4:19" s="21" customFormat="1">
      <c r="D447" s="40"/>
      <c r="E447" s="40"/>
      <c r="F447" s="40"/>
      <c r="G447" s="40"/>
      <c r="H447" s="40"/>
      <c r="I447" s="40"/>
      <c r="J447" s="40"/>
      <c r="K447" s="40"/>
      <c r="L447" s="40"/>
      <c r="M447" s="40"/>
      <c r="N447" s="40"/>
      <c r="O447" s="40"/>
      <c r="P447" s="40"/>
      <c r="Q447" s="40"/>
      <c r="R447" s="40"/>
      <c r="S447" s="40"/>
    </row>
    <row r="448" spans="4:19" s="21" customFormat="1">
      <c r="D448" s="40"/>
      <c r="E448" s="40"/>
      <c r="F448" s="40"/>
      <c r="G448" s="40"/>
      <c r="H448" s="40"/>
      <c r="I448" s="40"/>
      <c r="J448" s="40"/>
      <c r="K448" s="40"/>
      <c r="L448" s="40"/>
      <c r="M448" s="40"/>
      <c r="N448" s="40"/>
      <c r="O448" s="40"/>
      <c r="P448" s="40"/>
      <c r="Q448" s="40"/>
      <c r="R448" s="40"/>
      <c r="S448" s="40"/>
    </row>
    <row r="449" spans="4:19" s="21" customFormat="1">
      <c r="D449" s="40"/>
      <c r="E449" s="40"/>
      <c r="F449" s="40"/>
      <c r="G449" s="40"/>
      <c r="H449" s="40"/>
      <c r="I449" s="40"/>
      <c r="J449" s="40"/>
      <c r="K449" s="40"/>
      <c r="L449" s="40"/>
      <c r="M449" s="40"/>
      <c r="N449" s="40"/>
      <c r="O449" s="40"/>
      <c r="P449" s="40"/>
      <c r="Q449" s="40"/>
      <c r="R449" s="40"/>
      <c r="S449" s="40"/>
    </row>
    <row r="450" spans="4:19" s="21" customFormat="1">
      <c r="D450" s="40"/>
      <c r="E450" s="40"/>
      <c r="F450" s="40"/>
      <c r="G450" s="40"/>
      <c r="H450" s="40"/>
      <c r="I450" s="40"/>
      <c r="J450" s="40"/>
      <c r="K450" s="40"/>
      <c r="L450" s="40"/>
      <c r="M450" s="40"/>
      <c r="N450" s="40"/>
      <c r="O450" s="40"/>
      <c r="P450" s="40"/>
      <c r="Q450" s="40"/>
      <c r="R450" s="40"/>
      <c r="S450" s="40"/>
    </row>
    <row r="451" spans="4:19" s="21" customFormat="1">
      <c r="D451" s="40"/>
      <c r="E451" s="40"/>
      <c r="F451" s="40"/>
      <c r="G451" s="40"/>
      <c r="H451" s="40"/>
      <c r="I451" s="40"/>
      <c r="J451" s="40"/>
      <c r="K451" s="40"/>
      <c r="L451" s="40"/>
      <c r="M451" s="40"/>
      <c r="N451" s="40"/>
      <c r="O451" s="40"/>
      <c r="P451" s="40"/>
      <c r="Q451" s="40"/>
      <c r="R451" s="40"/>
      <c r="S451" s="40"/>
    </row>
    <row r="452" spans="4:19" s="21" customFormat="1">
      <c r="D452" s="40"/>
      <c r="E452" s="40"/>
      <c r="F452" s="40"/>
      <c r="G452" s="40"/>
      <c r="H452" s="40"/>
      <c r="I452" s="40"/>
      <c r="J452" s="40"/>
      <c r="K452" s="40"/>
      <c r="L452" s="40"/>
      <c r="M452" s="40"/>
      <c r="N452" s="40"/>
      <c r="O452" s="40"/>
      <c r="P452" s="40"/>
      <c r="Q452" s="40"/>
      <c r="R452" s="40"/>
      <c r="S452" s="40"/>
    </row>
    <row r="453" spans="4:19" s="21" customFormat="1">
      <c r="D453" s="40"/>
      <c r="E453" s="40"/>
      <c r="F453" s="40"/>
      <c r="G453" s="40"/>
      <c r="H453" s="40"/>
      <c r="I453" s="40"/>
      <c r="J453" s="40"/>
      <c r="K453" s="40"/>
      <c r="L453" s="40"/>
      <c r="M453" s="40"/>
      <c r="N453" s="40"/>
      <c r="O453" s="40"/>
      <c r="P453" s="40"/>
      <c r="Q453" s="40"/>
      <c r="R453" s="40"/>
      <c r="S453" s="40"/>
    </row>
    <row r="454" spans="4:19" s="21" customFormat="1">
      <c r="D454" s="40"/>
      <c r="E454" s="40"/>
      <c r="F454" s="40"/>
      <c r="G454" s="40"/>
      <c r="H454" s="40"/>
      <c r="I454" s="40"/>
      <c r="J454" s="40"/>
      <c r="K454" s="40"/>
      <c r="L454" s="40"/>
      <c r="M454" s="40"/>
      <c r="N454" s="40"/>
      <c r="O454" s="40"/>
      <c r="P454" s="40"/>
      <c r="Q454" s="40"/>
      <c r="R454" s="40"/>
      <c r="S454" s="40"/>
    </row>
    <row r="455" spans="4:19" s="21" customFormat="1">
      <c r="D455" s="40"/>
      <c r="E455" s="40"/>
      <c r="F455" s="40"/>
      <c r="G455" s="40"/>
      <c r="H455" s="40"/>
      <c r="I455" s="40"/>
      <c r="J455" s="40"/>
      <c r="K455" s="40"/>
      <c r="L455" s="40"/>
      <c r="M455" s="40"/>
      <c r="N455" s="40"/>
      <c r="O455" s="40"/>
      <c r="P455" s="40"/>
      <c r="Q455" s="40"/>
      <c r="R455" s="40"/>
      <c r="S455" s="40"/>
    </row>
    <row r="456" spans="4:19" s="21" customFormat="1">
      <c r="D456" s="40"/>
      <c r="E456" s="40"/>
      <c r="F456" s="40"/>
      <c r="G456" s="40"/>
      <c r="H456" s="40"/>
      <c r="I456" s="40"/>
      <c r="J456" s="40"/>
      <c r="K456" s="40"/>
      <c r="L456" s="40"/>
      <c r="M456" s="40"/>
      <c r="N456" s="40"/>
      <c r="O456" s="40"/>
      <c r="P456" s="40"/>
      <c r="Q456" s="40"/>
      <c r="R456" s="40"/>
      <c r="S456" s="40"/>
    </row>
    <row r="457" spans="4:19" s="21" customFormat="1">
      <c r="D457" s="40"/>
      <c r="E457" s="40"/>
      <c r="F457" s="40"/>
      <c r="G457" s="40"/>
      <c r="H457" s="40"/>
      <c r="I457" s="40"/>
      <c r="J457" s="40"/>
      <c r="K457" s="40"/>
      <c r="L457" s="40"/>
      <c r="M457" s="40"/>
      <c r="N457" s="40"/>
      <c r="O457" s="40"/>
      <c r="P457" s="40"/>
      <c r="Q457" s="40"/>
      <c r="R457" s="40"/>
      <c r="S457" s="40"/>
    </row>
    <row r="458" spans="4:19" s="21" customFormat="1">
      <c r="D458" s="40"/>
      <c r="E458" s="40"/>
      <c r="F458" s="40"/>
      <c r="G458" s="40"/>
      <c r="H458" s="40"/>
      <c r="I458" s="40"/>
      <c r="J458" s="40"/>
      <c r="K458" s="40"/>
      <c r="L458" s="40"/>
      <c r="M458" s="40"/>
      <c r="N458" s="40"/>
      <c r="O458" s="40"/>
      <c r="P458" s="40"/>
      <c r="Q458" s="40"/>
      <c r="R458" s="40"/>
      <c r="S458" s="40"/>
    </row>
    <row r="459" spans="4:19" s="21" customFormat="1">
      <c r="D459" s="40"/>
      <c r="E459" s="40"/>
      <c r="F459" s="40"/>
      <c r="G459" s="40"/>
      <c r="H459" s="40"/>
      <c r="I459" s="40"/>
      <c r="J459" s="40"/>
      <c r="K459" s="40"/>
      <c r="L459" s="40"/>
      <c r="M459" s="40"/>
      <c r="N459" s="40"/>
      <c r="O459" s="40"/>
      <c r="P459" s="40"/>
      <c r="Q459" s="40"/>
      <c r="R459" s="40"/>
      <c r="S459" s="40"/>
    </row>
    <row r="460" spans="4:19" s="21" customFormat="1">
      <c r="D460" s="40"/>
      <c r="E460" s="40"/>
      <c r="F460" s="40"/>
      <c r="G460" s="40"/>
      <c r="H460" s="40"/>
      <c r="I460" s="40"/>
      <c r="J460" s="40"/>
      <c r="K460" s="40"/>
      <c r="L460" s="40"/>
      <c r="M460" s="40"/>
      <c r="N460" s="40"/>
      <c r="O460" s="40"/>
      <c r="P460" s="40"/>
      <c r="Q460" s="40"/>
      <c r="R460" s="40"/>
      <c r="S460" s="40"/>
    </row>
    <row r="461" spans="4:19" s="21" customFormat="1">
      <c r="D461" s="40"/>
      <c r="E461" s="40"/>
      <c r="F461" s="40"/>
      <c r="G461" s="40"/>
      <c r="H461" s="40"/>
      <c r="I461" s="40"/>
      <c r="J461" s="40"/>
      <c r="K461" s="40"/>
      <c r="L461" s="40"/>
      <c r="M461" s="40"/>
      <c r="N461" s="40"/>
      <c r="O461" s="40"/>
      <c r="P461" s="40"/>
      <c r="Q461" s="40"/>
      <c r="R461" s="40"/>
      <c r="S461" s="40"/>
    </row>
    <row r="462" spans="4:19" s="21" customFormat="1">
      <c r="D462" s="40"/>
      <c r="E462" s="40"/>
      <c r="F462" s="40"/>
      <c r="G462" s="40"/>
      <c r="H462" s="40"/>
      <c r="I462" s="40"/>
      <c r="J462" s="40"/>
      <c r="K462" s="40"/>
      <c r="L462" s="40"/>
      <c r="M462" s="40"/>
      <c r="N462" s="40"/>
      <c r="O462" s="40"/>
      <c r="P462" s="40"/>
      <c r="Q462" s="40"/>
      <c r="R462" s="40"/>
      <c r="S462" s="40"/>
    </row>
    <row r="463" spans="4:19" s="21" customFormat="1">
      <c r="D463" s="40"/>
      <c r="E463" s="40"/>
      <c r="F463" s="40"/>
      <c r="G463" s="40"/>
      <c r="H463" s="40"/>
      <c r="I463" s="40"/>
      <c r="J463" s="40"/>
      <c r="K463" s="40"/>
      <c r="L463" s="40"/>
      <c r="M463" s="40"/>
      <c r="N463" s="40"/>
      <c r="O463" s="40"/>
      <c r="P463" s="40"/>
      <c r="Q463" s="40"/>
      <c r="R463" s="40"/>
      <c r="S463" s="40"/>
    </row>
    <row r="464" spans="4:19" s="21" customFormat="1">
      <c r="D464" s="40"/>
      <c r="E464" s="40"/>
      <c r="F464" s="40"/>
      <c r="G464" s="40"/>
      <c r="H464" s="40"/>
      <c r="I464" s="40"/>
      <c r="J464" s="40"/>
      <c r="K464" s="40"/>
      <c r="L464" s="40"/>
      <c r="M464" s="40"/>
      <c r="N464" s="40"/>
      <c r="O464" s="40"/>
      <c r="P464" s="40"/>
      <c r="Q464" s="40"/>
      <c r="R464" s="40"/>
      <c r="S464" s="40"/>
    </row>
    <row r="465" spans="4:19" s="21" customFormat="1">
      <c r="D465" s="40"/>
      <c r="E465" s="40"/>
      <c r="F465" s="40"/>
      <c r="G465" s="40"/>
      <c r="H465" s="40"/>
      <c r="I465" s="40"/>
      <c r="J465" s="40"/>
      <c r="K465" s="40"/>
      <c r="L465" s="40"/>
      <c r="M465" s="40"/>
      <c r="N465" s="40"/>
      <c r="O465" s="40"/>
      <c r="P465" s="40"/>
      <c r="Q465" s="40"/>
      <c r="R465" s="40"/>
      <c r="S465" s="40"/>
    </row>
    <row r="466" spans="4:19" s="21" customFormat="1">
      <c r="D466" s="40"/>
      <c r="E466" s="40"/>
      <c r="F466" s="40"/>
      <c r="G466" s="40"/>
      <c r="H466" s="40"/>
      <c r="I466" s="40"/>
      <c r="J466" s="40"/>
      <c r="K466" s="40"/>
      <c r="L466" s="40"/>
      <c r="M466" s="40"/>
      <c r="N466" s="40"/>
      <c r="O466" s="40"/>
      <c r="P466" s="40"/>
      <c r="Q466" s="40"/>
      <c r="R466" s="40"/>
      <c r="S466" s="40"/>
    </row>
    <row r="467" spans="4:19" s="21" customFormat="1">
      <c r="D467" s="40"/>
      <c r="E467" s="40"/>
      <c r="F467" s="40"/>
      <c r="G467" s="40"/>
      <c r="H467" s="40"/>
      <c r="I467" s="40"/>
      <c r="J467" s="40"/>
      <c r="K467" s="40"/>
      <c r="L467" s="40"/>
      <c r="M467" s="40"/>
      <c r="N467" s="40"/>
      <c r="O467" s="40"/>
      <c r="P467" s="40"/>
      <c r="Q467" s="40"/>
      <c r="R467" s="40"/>
      <c r="S467" s="40"/>
    </row>
    <row r="468" spans="4:19" s="21" customFormat="1">
      <c r="D468" s="40"/>
      <c r="E468" s="40"/>
      <c r="F468" s="40"/>
      <c r="G468" s="40"/>
      <c r="H468" s="40"/>
      <c r="I468" s="40"/>
      <c r="J468" s="40"/>
      <c r="K468" s="40"/>
      <c r="L468" s="40"/>
      <c r="M468" s="40"/>
      <c r="N468" s="40"/>
      <c r="O468" s="40"/>
      <c r="P468" s="40"/>
      <c r="Q468" s="40"/>
      <c r="R468" s="40"/>
      <c r="S468" s="40"/>
    </row>
    <row r="469" spans="4:19" s="21" customFormat="1">
      <c r="D469" s="40"/>
      <c r="E469" s="40"/>
      <c r="F469" s="40"/>
      <c r="G469" s="40"/>
      <c r="H469" s="40"/>
      <c r="I469" s="40"/>
      <c r="J469" s="40"/>
      <c r="K469" s="40"/>
      <c r="L469" s="40"/>
      <c r="M469" s="40"/>
      <c r="N469" s="40"/>
      <c r="O469" s="40"/>
      <c r="P469" s="40"/>
      <c r="Q469" s="40"/>
      <c r="R469" s="40"/>
      <c r="S469" s="40"/>
    </row>
    <row r="470" spans="4:19" s="21" customFormat="1">
      <c r="D470" s="40"/>
      <c r="E470" s="40"/>
      <c r="F470" s="40"/>
      <c r="G470" s="40"/>
      <c r="H470" s="40"/>
      <c r="I470" s="40"/>
      <c r="J470" s="40"/>
      <c r="K470" s="40"/>
      <c r="L470" s="40"/>
      <c r="M470" s="40"/>
      <c r="N470" s="40"/>
      <c r="O470" s="40"/>
      <c r="P470" s="40"/>
      <c r="Q470" s="40"/>
      <c r="R470" s="40"/>
      <c r="S470" s="40"/>
    </row>
    <row r="471" spans="4:19" s="21" customFormat="1">
      <c r="D471" s="40"/>
      <c r="E471" s="40"/>
      <c r="F471" s="40"/>
      <c r="G471" s="40"/>
      <c r="H471" s="40"/>
      <c r="I471" s="40"/>
      <c r="J471" s="40"/>
      <c r="K471" s="40"/>
      <c r="L471" s="40"/>
      <c r="M471" s="40"/>
      <c r="N471" s="40"/>
      <c r="O471" s="40"/>
      <c r="P471" s="40"/>
      <c r="Q471" s="40"/>
      <c r="R471" s="40"/>
      <c r="S471" s="40"/>
    </row>
    <row r="472" spans="4:19" s="21" customFormat="1">
      <c r="D472" s="40"/>
      <c r="E472" s="40"/>
      <c r="F472" s="40"/>
      <c r="G472" s="40"/>
      <c r="H472" s="40"/>
      <c r="I472" s="40"/>
      <c r="J472" s="40"/>
      <c r="K472" s="40"/>
      <c r="L472" s="40"/>
      <c r="M472" s="40"/>
      <c r="N472" s="40"/>
      <c r="O472" s="40"/>
      <c r="P472" s="40"/>
      <c r="Q472" s="40"/>
      <c r="R472" s="40"/>
      <c r="S472" s="40"/>
    </row>
    <row r="473" spans="4:19" s="21" customFormat="1">
      <c r="D473" s="40"/>
      <c r="E473" s="40"/>
      <c r="F473" s="40"/>
      <c r="G473" s="40"/>
      <c r="H473" s="40"/>
      <c r="I473" s="40"/>
      <c r="J473" s="40"/>
      <c r="K473" s="40"/>
      <c r="L473" s="40"/>
      <c r="M473" s="40"/>
      <c r="N473" s="40"/>
      <c r="O473" s="40"/>
      <c r="P473" s="40"/>
      <c r="Q473" s="40"/>
      <c r="R473" s="40"/>
      <c r="S473" s="40"/>
    </row>
    <row r="474" spans="4:19" s="21" customFormat="1">
      <c r="D474" s="40"/>
      <c r="E474" s="40"/>
      <c r="F474" s="40"/>
      <c r="G474" s="40"/>
      <c r="H474" s="40"/>
      <c r="I474" s="40"/>
      <c r="J474" s="40"/>
      <c r="K474" s="40"/>
      <c r="L474" s="40"/>
      <c r="M474" s="40"/>
      <c r="N474" s="40"/>
      <c r="O474" s="40"/>
      <c r="P474" s="40"/>
      <c r="Q474" s="40"/>
      <c r="R474" s="40"/>
      <c r="S474" s="40"/>
    </row>
    <row r="475" spans="4:19" s="21" customFormat="1">
      <c r="D475" s="40"/>
      <c r="E475" s="40"/>
      <c r="F475" s="40"/>
      <c r="G475" s="40"/>
      <c r="H475" s="40"/>
      <c r="I475" s="40"/>
      <c r="J475" s="40"/>
      <c r="K475" s="40"/>
      <c r="L475" s="40"/>
      <c r="M475" s="40"/>
      <c r="N475" s="40"/>
      <c r="O475" s="40"/>
      <c r="P475" s="40"/>
      <c r="Q475" s="40"/>
      <c r="R475" s="40"/>
      <c r="S475" s="40"/>
    </row>
    <row r="476" spans="4:19" s="21" customFormat="1">
      <c r="D476" s="40"/>
      <c r="E476" s="40"/>
      <c r="F476" s="40"/>
      <c r="G476" s="40"/>
      <c r="H476" s="40"/>
      <c r="I476" s="40"/>
      <c r="J476" s="40"/>
      <c r="K476" s="40"/>
      <c r="L476" s="40"/>
      <c r="M476" s="40"/>
      <c r="N476" s="40"/>
      <c r="O476" s="40"/>
      <c r="P476" s="40"/>
      <c r="Q476" s="40"/>
      <c r="R476" s="40"/>
      <c r="S476" s="40"/>
    </row>
    <row r="477" spans="4:19" s="21" customFormat="1">
      <c r="D477" s="40"/>
      <c r="E477" s="40"/>
      <c r="F477" s="40"/>
      <c r="G477" s="40"/>
      <c r="H477" s="40"/>
      <c r="I477" s="40"/>
      <c r="J477" s="40"/>
      <c r="K477" s="40"/>
      <c r="L477" s="40"/>
      <c r="M477" s="40"/>
      <c r="N477" s="40"/>
      <c r="O477" s="40"/>
      <c r="P477" s="40"/>
      <c r="Q477" s="40"/>
      <c r="R477" s="40"/>
      <c r="S477" s="40"/>
    </row>
    <row r="478" spans="4:19" s="21" customFormat="1">
      <c r="D478" s="40"/>
      <c r="E478" s="40"/>
      <c r="F478" s="40"/>
      <c r="G478" s="40"/>
      <c r="H478" s="40"/>
      <c r="I478" s="40"/>
      <c r="J478" s="40"/>
      <c r="K478" s="40"/>
      <c r="L478" s="40"/>
      <c r="M478" s="40"/>
      <c r="N478" s="40"/>
      <c r="O478" s="40"/>
      <c r="P478" s="40"/>
      <c r="Q478" s="40"/>
      <c r="R478" s="40"/>
      <c r="S478" s="40"/>
    </row>
    <row r="479" spans="4:19" s="21" customFormat="1">
      <c r="D479" s="40"/>
      <c r="E479" s="40"/>
      <c r="F479" s="40"/>
      <c r="G479" s="40"/>
      <c r="H479" s="40"/>
      <c r="I479" s="40"/>
      <c r="J479" s="40"/>
      <c r="K479" s="40"/>
      <c r="L479" s="40"/>
      <c r="M479" s="40"/>
      <c r="N479" s="40"/>
      <c r="O479" s="40"/>
      <c r="P479" s="40"/>
      <c r="Q479" s="40"/>
      <c r="R479" s="40"/>
      <c r="S479" s="40"/>
    </row>
    <row r="480" spans="4:19" s="21" customFormat="1">
      <c r="D480" s="40"/>
      <c r="E480" s="40"/>
      <c r="F480" s="40"/>
      <c r="G480" s="40"/>
      <c r="H480" s="40"/>
      <c r="I480" s="40"/>
      <c r="J480" s="40"/>
      <c r="K480" s="40"/>
      <c r="L480" s="40"/>
      <c r="M480" s="40"/>
      <c r="N480" s="40"/>
      <c r="O480" s="40"/>
      <c r="P480" s="40"/>
      <c r="Q480" s="40"/>
      <c r="R480" s="40"/>
      <c r="S480" s="40"/>
    </row>
    <row r="481" spans="4:19" s="21" customFormat="1">
      <c r="D481" s="40"/>
      <c r="E481" s="40"/>
      <c r="F481" s="40"/>
      <c r="G481" s="40"/>
      <c r="H481" s="40"/>
      <c r="I481" s="40"/>
      <c r="J481" s="40"/>
      <c r="K481" s="40"/>
      <c r="L481" s="40"/>
      <c r="M481" s="40"/>
      <c r="N481" s="40"/>
      <c r="O481" s="40"/>
      <c r="P481" s="40"/>
      <c r="Q481" s="40"/>
      <c r="R481" s="40"/>
      <c r="S481" s="40"/>
    </row>
    <row r="482" spans="4:19" s="21" customFormat="1">
      <c r="D482" s="40"/>
      <c r="E482" s="40"/>
      <c r="F482" s="40"/>
      <c r="G482" s="40"/>
      <c r="H482" s="40"/>
      <c r="I482" s="40"/>
      <c r="J482" s="40"/>
      <c r="K482" s="40"/>
      <c r="L482" s="40"/>
      <c r="M482" s="40"/>
      <c r="N482" s="40"/>
      <c r="O482" s="40"/>
      <c r="P482" s="40"/>
      <c r="Q482" s="40"/>
      <c r="R482" s="40"/>
      <c r="S482" s="40"/>
    </row>
    <row r="483" spans="4:19" s="21" customFormat="1">
      <c r="D483" s="40"/>
      <c r="E483" s="40"/>
      <c r="F483" s="40"/>
      <c r="G483" s="40"/>
      <c r="H483" s="40"/>
      <c r="I483" s="40"/>
      <c r="J483" s="40"/>
      <c r="K483" s="40"/>
      <c r="L483" s="40"/>
      <c r="M483" s="40"/>
      <c r="N483" s="40"/>
      <c r="O483" s="40"/>
      <c r="P483" s="40"/>
      <c r="Q483" s="40"/>
      <c r="R483" s="40"/>
      <c r="S483" s="40"/>
    </row>
    <row r="484" spans="4:19" s="21" customFormat="1">
      <c r="D484" s="40"/>
      <c r="E484" s="40"/>
      <c r="F484" s="40"/>
      <c r="G484" s="40"/>
      <c r="H484" s="40"/>
      <c r="I484" s="40"/>
      <c r="J484" s="40"/>
      <c r="K484" s="40"/>
      <c r="L484" s="40"/>
      <c r="M484" s="40"/>
      <c r="N484" s="40"/>
      <c r="O484" s="40"/>
      <c r="P484" s="40"/>
      <c r="Q484" s="40"/>
      <c r="R484" s="40"/>
      <c r="S484" s="40"/>
    </row>
    <row r="485" spans="4:19" s="21" customFormat="1">
      <c r="D485" s="40"/>
      <c r="E485" s="40"/>
      <c r="F485" s="40"/>
      <c r="G485" s="40"/>
      <c r="H485" s="40"/>
      <c r="I485" s="40"/>
      <c r="J485" s="40"/>
      <c r="K485" s="40"/>
      <c r="L485" s="40"/>
      <c r="M485" s="40"/>
      <c r="N485" s="40"/>
      <c r="O485" s="40"/>
      <c r="P485" s="40"/>
      <c r="Q485" s="40"/>
      <c r="R485" s="40"/>
      <c r="S485" s="40"/>
    </row>
    <row r="486" spans="4:19" s="21" customFormat="1">
      <c r="D486" s="40"/>
      <c r="E486" s="40"/>
      <c r="F486" s="40"/>
      <c r="G486" s="40"/>
      <c r="H486" s="40"/>
      <c r="I486" s="40"/>
      <c r="J486" s="40"/>
      <c r="K486" s="40"/>
      <c r="L486" s="40"/>
      <c r="M486" s="40"/>
      <c r="N486" s="40"/>
      <c r="O486" s="40"/>
      <c r="P486" s="40"/>
      <c r="Q486" s="40"/>
      <c r="R486" s="40"/>
      <c r="S486" s="40"/>
    </row>
    <row r="487" spans="4:19" s="21" customFormat="1">
      <c r="D487" s="40"/>
      <c r="E487" s="40"/>
      <c r="F487" s="40"/>
      <c r="G487" s="40"/>
      <c r="H487" s="40"/>
      <c r="I487" s="40"/>
      <c r="J487" s="40"/>
      <c r="K487" s="40"/>
      <c r="L487" s="40"/>
      <c r="M487" s="40"/>
      <c r="N487" s="40"/>
      <c r="O487" s="40"/>
      <c r="P487" s="40"/>
      <c r="Q487" s="40"/>
      <c r="R487" s="40"/>
      <c r="S487" s="40"/>
    </row>
    <row r="488" spans="4:19" s="21" customFormat="1">
      <c r="D488" s="40"/>
      <c r="E488" s="40"/>
      <c r="F488" s="40"/>
      <c r="G488" s="40"/>
      <c r="H488" s="40"/>
      <c r="I488" s="40"/>
      <c r="J488" s="40"/>
      <c r="K488" s="40"/>
      <c r="L488" s="40"/>
      <c r="M488" s="40"/>
      <c r="N488" s="40"/>
      <c r="O488" s="40"/>
      <c r="P488" s="40"/>
      <c r="Q488" s="40"/>
      <c r="R488" s="40"/>
      <c r="S488" s="40"/>
    </row>
    <row r="489" spans="4:19" s="21" customFormat="1">
      <c r="D489" s="40"/>
      <c r="E489" s="40"/>
      <c r="F489" s="40"/>
      <c r="G489" s="40"/>
      <c r="H489" s="40"/>
      <c r="I489" s="40"/>
      <c r="J489" s="40"/>
      <c r="K489" s="40"/>
      <c r="L489" s="40"/>
      <c r="M489" s="40"/>
      <c r="N489" s="40"/>
      <c r="O489" s="40"/>
      <c r="P489" s="40"/>
      <c r="Q489" s="40"/>
      <c r="R489" s="40"/>
      <c r="S489" s="40"/>
    </row>
    <row r="490" spans="4:19" s="21" customFormat="1">
      <c r="D490" s="40"/>
      <c r="E490" s="40"/>
      <c r="F490" s="40"/>
      <c r="G490" s="40"/>
      <c r="H490" s="40"/>
      <c r="I490" s="40"/>
      <c r="J490" s="40"/>
      <c r="K490" s="40"/>
      <c r="L490" s="40"/>
      <c r="M490" s="40"/>
      <c r="N490" s="40"/>
      <c r="O490" s="40"/>
      <c r="P490" s="40"/>
      <c r="Q490" s="40"/>
      <c r="R490" s="40"/>
      <c r="S490" s="40"/>
    </row>
    <row r="491" spans="4:19" s="21" customFormat="1">
      <c r="D491" s="40"/>
      <c r="E491" s="40"/>
      <c r="F491" s="40"/>
      <c r="G491" s="40"/>
      <c r="H491" s="40"/>
      <c r="I491" s="40"/>
      <c r="J491" s="40"/>
      <c r="K491" s="40"/>
      <c r="L491" s="40"/>
      <c r="M491" s="40"/>
      <c r="N491" s="40"/>
      <c r="O491" s="40"/>
      <c r="P491" s="40"/>
      <c r="Q491" s="40"/>
      <c r="R491" s="40"/>
      <c r="S491" s="40"/>
    </row>
    <row r="492" spans="4:19" s="21" customFormat="1">
      <c r="D492" s="40"/>
      <c r="E492" s="40"/>
      <c r="F492" s="40"/>
      <c r="G492" s="40"/>
      <c r="H492" s="40"/>
      <c r="I492" s="40"/>
      <c r="J492" s="40"/>
      <c r="K492" s="40"/>
      <c r="L492" s="40"/>
      <c r="M492" s="40"/>
      <c r="N492" s="40"/>
      <c r="O492" s="40"/>
      <c r="P492" s="40"/>
      <c r="Q492" s="40"/>
      <c r="R492" s="40"/>
      <c r="S492" s="40"/>
    </row>
    <row r="493" spans="4:19" s="21" customFormat="1">
      <c r="D493" s="40"/>
      <c r="E493" s="40"/>
      <c r="F493" s="40"/>
      <c r="G493" s="40"/>
      <c r="H493" s="40"/>
      <c r="I493" s="40"/>
      <c r="J493" s="40"/>
      <c r="K493" s="40"/>
      <c r="L493" s="40"/>
      <c r="M493" s="40"/>
      <c r="N493" s="40"/>
      <c r="O493" s="40"/>
      <c r="P493" s="40"/>
      <c r="Q493" s="40"/>
      <c r="R493" s="40"/>
      <c r="S493" s="40"/>
    </row>
    <row r="494" spans="4:19" s="21" customFormat="1">
      <c r="D494" s="40"/>
      <c r="E494" s="40"/>
      <c r="F494" s="40"/>
      <c r="G494" s="40"/>
      <c r="H494" s="40"/>
      <c r="I494" s="40"/>
      <c r="J494" s="40"/>
      <c r="K494" s="40"/>
      <c r="L494" s="40"/>
      <c r="M494" s="40"/>
      <c r="N494" s="40"/>
      <c r="O494" s="40"/>
      <c r="P494" s="40"/>
      <c r="Q494" s="40"/>
      <c r="R494" s="40"/>
      <c r="S494" s="40"/>
    </row>
    <row r="495" spans="4:19" s="21" customFormat="1">
      <c r="D495" s="40"/>
      <c r="E495" s="40"/>
      <c r="F495" s="40"/>
      <c r="G495" s="40"/>
      <c r="H495" s="40"/>
      <c r="I495" s="40"/>
      <c r="J495" s="40"/>
      <c r="K495" s="40"/>
      <c r="L495" s="40"/>
      <c r="M495" s="40"/>
      <c r="N495" s="40"/>
      <c r="O495" s="40"/>
      <c r="P495" s="40"/>
      <c r="Q495" s="40"/>
      <c r="R495" s="40"/>
      <c r="S495" s="40"/>
    </row>
    <row r="496" spans="4:19" s="21" customFormat="1">
      <c r="D496" s="40"/>
      <c r="E496" s="40"/>
      <c r="F496" s="40"/>
      <c r="G496" s="40"/>
      <c r="H496" s="40"/>
      <c r="I496" s="40"/>
      <c r="J496" s="40"/>
      <c r="K496" s="40"/>
      <c r="L496" s="40"/>
      <c r="M496" s="40"/>
      <c r="N496" s="40"/>
      <c r="O496" s="40"/>
      <c r="P496" s="40"/>
      <c r="Q496" s="40"/>
      <c r="R496" s="40"/>
      <c r="S496" s="40"/>
    </row>
    <row r="497" spans="4:19" s="21" customFormat="1">
      <c r="D497" s="40"/>
      <c r="E497" s="40"/>
      <c r="F497" s="40"/>
      <c r="G497" s="40"/>
      <c r="H497" s="40"/>
      <c r="I497" s="40"/>
      <c r="J497" s="40"/>
      <c r="K497" s="40"/>
      <c r="L497" s="40"/>
      <c r="M497" s="40"/>
      <c r="N497" s="40"/>
      <c r="O497" s="40"/>
      <c r="P497" s="40"/>
      <c r="Q497" s="40"/>
      <c r="R497" s="40"/>
      <c r="S497" s="40"/>
    </row>
    <row r="498" spans="4:19" s="21" customFormat="1">
      <c r="D498" s="40"/>
      <c r="E498" s="40"/>
      <c r="F498" s="40"/>
      <c r="G498" s="40"/>
      <c r="H498" s="40"/>
      <c r="I498" s="40"/>
      <c r="J498" s="40"/>
      <c r="K498" s="40"/>
      <c r="L498" s="40"/>
      <c r="M498" s="40"/>
      <c r="N498" s="40"/>
      <c r="O498" s="40"/>
      <c r="P498" s="40"/>
      <c r="Q498" s="40"/>
      <c r="R498" s="40"/>
      <c r="S498" s="40"/>
    </row>
    <row r="499" spans="4:19" s="21" customFormat="1">
      <c r="D499" s="40"/>
      <c r="E499" s="40"/>
      <c r="F499" s="40"/>
      <c r="G499" s="40"/>
      <c r="H499" s="40"/>
      <c r="I499" s="40"/>
      <c r="J499" s="40"/>
      <c r="K499" s="40"/>
      <c r="L499" s="40"/>
      <c r="M499" s="40"/>
      <c r="N499" s="40"/>
      <c r="O499" s="40"/>
      <c r="P499" s="40"/>
      <c r="Q499" s="40"/>
      <c r="R499" s="40"/>
      <c r="S499" s="40"/>
    </row>
    <row r="500" spans="4:19" s="21" customFormat="1">
      <c r="D500" s="40"/>
      <c r="E500" s="40"/>
      <c r="F500" s="40"/>
      <c r="G500" s="40"/>
      <c r="H500" s="40"/>
      <c r="I500" s="40"/>
      <c r="J500" s="40"/>
      <c r="K500" s="40"/>
      <c r="L500" s="40"/>
      <c r="M500" s="40"/>
      <c r="N500" s="40"/>
      <c r="O500" s="40"/>
      <c r="P500" s="40"/>
      <c r="Q500" s="40"/>
      <c r="R500" s="40"/>
      <c r="S500" s="40"/>
    </row>
    <row r="501" spans="4:19" s="21" customFormat="1">
      <c r="D501" s="40"/>
      <c r="E501" s="40"/>
      <c r="F501" s="40"/>
      <c r="G501" s="40"/>
      <c r="H501" s="40"/>
      <c r="I501" s="40"/>
      <c r="J501" s="40"/>
      <c r="K501" s="40"/>
      <c r="L501" s="40"/>
      <c r="M501" s="40"/>
      <c r="N501" s="40"/>
      <c r="O501" s="40"/>
      <c r="P501" s="40"/>
      <c r="Q501" s="40"/>
      <c r="R501" s="40"/>
      <c r="S501" s="40"/>
    </row>
    <row r="502" spans="4:19" s="21" customFormat="1">
      <c r="D502" s="40"/>
      <c r="E502" s="40"/>
      <c r="F502" s="40"/>
      <c r="G502" s="40"/>
      <c r="H502" s="40"/>
      <c r="I502" s="40"/>
      <c r="J502" s="40"/>
      <c r="K502" s="40"/>
      <c r="L502" s="40"/>
      <c r="M502" s="40"/>
      <c r="N502" s="40"/>
      <c r="O502" s="40"/>
      <c r="P502" s="40"/>
      <c r="Q502" s="40"/>
      <c r="R502" s="40"/>
      <c r="S502" s="40"/>
    </row>
    <row r="503" spans="4:19" s="21" customFormat="1">
      <c r="D503" s="40"/>
      <c r="E503" s="40"/>
      <c r="F503" s="40"/>
      <c r="G503" s="40"/>
      <c r="H503" s="40"/>
      <c r="I503" s="40"/>
      <c r="J503" s="40"/>
      <c r="K503" s="40"/>
      <c r="L503" s="40"/>
      <c r="M503" s="40"/>
      <c r="N503" s="40"/>
      <c r="O503" s="40"/>
      <c r="P503" s="40"/>
      <c r="Q503" s="40"/>
      <c r="R503" s="40"/>
      <c r="S503" s="40"/>
    </row>
    <row r="504" spans="4:19" s="21" customFormat="1">
      <c r="D504" s="40"/>
      <c r="E504" s="40"/>
      <c r="F504" s="40"/>
      <c r="G504" s="40"/>
      <c r="H504" s="40"/>
      <c r="I504" s="40"/>
      <c r="J504" s="40"/>
      <c r="K504" s="40"/>
      <c r="L504" s="40"/>
      <c r="M504" s="40"/>
      <c r="N504" s="40"/>
      <c r="O504" s="40"/>
      <c r="P504" s="40"/>
      <c r="Q504" s="40"/>
      <c r="R504" s="40"/>
      <c r="S504" s="40"/>
    </row>
    <row r="505" spans="4:19" s="21" customFormat="1">
      <c r="D505" s="40"/>
      <c r="E505" s="40"/>
      <c r="F505" s="40"/>
      <c r="G505" s="40"/>
      <c r="H505" s="40"/>
      <c r="I505" s="40"/>
      <c r="J505" s="40"/>
      <c r="K505" s="40"/>
      <c r="L505" s="40"/>
      <c r="M505" s="40"/>
      <c r="N505" s="40"/>
      <c r="O505" s="40"/>
      <c r="P505" s="40"/>
      <c r="Q505" s="40"/>
      <c r="R505" s="40"/>
      <c r="S505" s="40"/>
    </row>
    <row r="506" spans="4:19" s="21" customFormat="1">
      <c r="D506" s="40"/>
      <c r="E506" s="40"/>
      <c r="F506" s="40"/>
      <c r="G506" s="40"/>
      <c r="H506" s="40"/>
      <c r="I506" s="40"/>
      <c r="J506" s="40"/>
      <c r="K506" s="40"/>
      <c r="L506" s="40"/>
      <c r="M506" s="40"/>
      <c r="N506" s="40"/>
      <c r="O506" s="40"/>
      <c r="P506" s="40"/>
      <c r="Q506" s="40"/>
      <c r="R506" s="40"/>
      <c r="S506" s="40"/>
    </row>
    <row r="507" spans="4:19" s="21" customFormat="1">
      <c r="D507" s="40"/>
      <c r="E507" s="40"/>
      <c r="F507" s="40"/>
      <c r="G507" s="40"/>
      <c r="H507" s="40"/>
      <c r="I507" s="40"/>
      <c r="J507" s="40"/>
      <c r="K507" s="40"/>
      <c r="L507" s="40"/>
      <c r="M507" s="40"/>
      <c r="N507" s="40"/>
      <c r="O507" s="40"/>
      <c r="P507" s="40"/>
      <c r="Q507" s="40"/>
      <c r="R507" s="40"/>
      <c r="S507" s="40"/>
    </row>
    <row r="508" spans="4:19" s="21" customFormat="1">
      <c r="D508" s="40"/>
      <c r="E508" s="40"/>
      <c r="F508" s="40"/>
      <c r="G508" s="40"/>
      <c r="H508" s="40"/>
      <c r="I508" s="40"/>
      <c r="J508" s="40"/>
      <c r="K508" s="40"/>
      <c r="L508" s="40"/>
      <c r="M508" s="40"/>
      <c r="N508" s="40"/>
      <c r="O508" s="40"/>
      <c r="P508" s="40"/>
      <c r="Q508" s="40"/>
      <c r="R508" s="40"/>
      <c r="S508" s="40"/>
    </row>
    <row r="509" spans="4:19" s="21" customFormat="1">
      <c r="D509" s="40"/>
      <c r="E509" s="40"/>
      <c r="F509" s="40"/>
      <c r="G509" s="40"/>
      <c r="H509" s="40"/>
      <c r="I509" s="40"/>
      <c r="J509" s="40"/>
      <c r="K509" s="40"/>
      <c r="L509" s="40"/>
      <c r="M509" s="40"/>
      <c r="N509" s="40"/>
      <c r="O509" s="40"/>
      <c r="P509" s="40"/>
      <c r="Q509" s="40"/>
      <c r="R509" s="40"/>
      <c r="S509" s="40"/>
    </row>
    <row r="510" spans="4:19" s="21" customFormat="1">
      <c r="D510" s="40"/>
      <c r="E510" s="40"/>
      <c r="F510" s="40"/>
      <c r="G510" s="40"/>
      <c r="H510" s="40"/>
      <c r="I510" s="40"/>
      <c r="J510" s="40"/>
      <c r="K510" s="40"/>
      <c r="L510" s="40"/>
      <c r="M510" s="40"/>
      <c r="N510" s="40"/>
      <c r="O510" s="40"/>
      <c r="P510" s="40"/>
      <c r="Q510" s="40"/>
      <c r="R510" s="40"/>
      <c r="S510" s="40"/>
    </row>
    <row r="511" spans="4:19" s="21" customFormat="1">
      <c r="D511" s="40"/>
      <c r="E511" s="40"/>
      <c r="F511" s="40"/>
      <c r="G511" s="40"/>
      <c r="H511" s="40"/>
      <c r="I511" s="40"/>
      <c r="J511" s="40"/>
      <c r="K511" s="40"/>
      <c r="L511" s="40"/>
      <c r="M511" s="40"/>
      <c r="N511" s="40"/>
      <c r="O511" s="40"/>
      <c r="P511" s="40"/>
      <c r="Q511" s="40"/>
      <c r="R511" s="40"/>
      <c r="S511" s="40"/>
    </row>
    <row r="512" spans="4:19" s="21" customFormat="1">
      <c r="D512" s="40"/>
      <c r="E512" s="40"/>
      <c r="F512" s="40"/>
      <c r="G512" s="40"/>
      <c r="H512" s="40"/>
      <c r="I512" s="40"/>
      <c r="J512" s="40"/>
      <c r="K512" s="40"/>
      <c r="L512" s="40"/>
      <c r="M512" s="40"/>
      <c r="N512" s="40"/>
      <c r="O512" s="40"/>
      <c r="P512" s="40"/>
      <c r="Q512" s="40"/>
      <c r="R512" s="40"/>
      <c r="S512" s="40"/>
    </row>
    <row r="513" spans="4:19" s="21" customFormat="1">
      <c r="D513" s="40"/>
      <c r="E513" s="40"/>
      <c r="F513" s="40"/>
      <c r="G513" s="40"/>
      <c r="H513" s="40"/>
      <c r="I513" s="40"/>
      <c r="J513" s="40"/>
      <c r="K513" s="40"/>
      <c r="L513" s="40"/>
      <c r="M513" s="40"/>
      <c r="N513" s="40"/>
      <c r="O513" s="40"/>
      <c r="P513" s="40"/>
      <c r="Q513" s="40"/>
      <c r="R513" s="40"/>
      <c r="S513" s="40"/>
    </row>
    <row r="514" spans="4:19" s="21" customFormat="1">
      <c r="D514" s="40"/>
      <c r="E514" s="40"/>
      <c r="F514" s="40"/>
      <c r="G514" s="40"/>
      <c r="H514" s="40"/>
      <c r="I514" s="40"/>
      <c r="J514" s="40"/>
      <c r="K514" s="40"/>
      <c r="L514" s="40"/>
      <c r="M514" s="40"/>
      <c r="N514" s="40"/>
      <c r="O514" s="40"/>
      <c r="P514" s="40"/>
      <c r="Q514" s="40"/>
      <c r="R514" s="40"/>
      <c r="S514" s="40"/>
    </row>
    <row r="515" spans="4:19" s="21" customFormat="1">
      <c r="D515" s="40"/>
      <c r="E515" s="40"/>
      <c r="F515" s="40"/>
      <c r="G515" s="40"/>
      <c r="H515" s="40"/>
      <c r="I515" s="40"/>
      <c r="J515" s="40"/>
      <c r="K515" s="40"/>
      <c r="L515" s="40"/>
      <c r="M515" s="40"/>
      <c r="N515" s="40"/>
      <c r="O515" s="40"/>
      <c r="P515" s="40"/>
      <c r="Q515" s="40"/>
      <c r="R515" s="40"/>
      <c r="S515" s="40"/>
    </row>
    <row r="516" spans="4:19" s="21" customFormat="1">
      <c r="D516" s="40"/>
      <c r="E516" s="40"/>
      <c r="F516" s="40"/>
      <c r="G516" s="40"/>
      <c r="H516" s="40"/>
      <c r="I516" s="40"/>
      <c r="J516" s="40"/>
      <c r="K516" s="40"/>
      <c r="L516" s="40"/>
      <c r="M516" s="40"/>
      <c r="N516" s="40"/>
      <c r="O516" s="40"/>
      <c r="P516" s="40"/>
      <c r="Q516" s="40"/>
      <c r="R516" s="40"/>
      <c r="S516" s="40"/>
    </row>
    <row r="517" spans="4:19" s="21" customFormat="1">
      <c r="D517" s="40"/>
      <c r="E517" s="40"/>
      <c r="F517" s="40"/>
      <c r="G517" s="40"/>
      <c r="H517" s="40"/>
      <c r="I517" s="40"/>
      <c r="J517" s="40"/>
      <c r="K517" s="40"/>
      <c r="L517" s="40"/>
      <c r="M517" s="40"/>
      <c r="N517" s="40"/>
      <c r="O517" s="40"/>
      <c r="P517" s="40"/>
      <c r="Q517" s="40"/>
      <c r="R517" s="40"/>
      <c r="S517" s="40"/>
    </row>
    <row r="518" spans="4:19" s="21" customFormat="1">
      <c r="D518" s="40"/>
      <c r="E518" s="40"/>
      <c r="F518" s="40"/>
      <c r="G518" s="40"/>
      <c r="H518" s="40"/>
      <c r="I518" s="40"/>
      <c r="J518" s="40"/>
      <c r="K518" s="40"/>
      <c r="L518" s="40"/>
      <c r="M518" s="40"/>
      <c r="N518" s="40"/>
      <c r="O518" s="40"/>
      <c r="P518" s="40"/>
      <c r="Q518" s="40"/>
      <c r="R518" s="40"/>
      <c r="S518" s="40"/>
    </row>
    <row r="519" spans="4:19" s="21" customFormat="1">
      <c r="D519" s="40"/>
      <c r="E519" s="40"/>
      <c r="F519" s="40"/>
      <c r="G519" s="40"/>
      <c r="H519" s="40"/>
      <c r="I519" s="40"/>
      <c r="J519" s="40"/>
      <c r="K519" s="40"/>
      <c r="L519" s="40"/>
      <c r="M519" s="40"/>
      <c r="N519" s="40"/>
      <c r="O519" s="40"/>
      <c r="P519" s="40"/>
      <c r="Q519" s="40"/>
      <c r="R519" s="40"/>
      <c r="S519" s="40"/>
    </row>
    <row r="520" spans="4:19" s="21" customFormat="1">
      <c r="D520" s="40"/>
      <c r="E520" s="40"/>
      <c r="F520" s="40"/>
      <c r="G520" s="40"/>
      <c r="H520" s="40"/>
      <c r="I520" s="40"/>
      <c r="J520" s="40"/>
      <c r="K520" s="40"/>
      <c r="L520" s="40"/>
      <c r="M520" s="40"/>
      <c r="N520" s="40"/>
      <c r="O520" s="40"/>
      <c r="P520" s="40"/>
      <c r="Q520" s="40"/>
      <c r="R520" s="40"/>
      <c r="S520" s="40"/>
    </row>
    <row r="521" spans="4:19" s="21" customFormat="1">
      <c r="D521" s="40"/>
      <c r="E521" s="40"/>
      <c r="F521" s="40"/>
      <c r="G521" s="40"/>
      <c r="H521" s="40"/>
      <c r="I521" s="40"/>
      <c r="J521" s="40"/>
      <c r="K521" s="40"/>
      <c r="L521" s="40"/>
      <c r="M521" s="40"/>
      <c r="N521" s="40"/>
      <c r="O521" s="40"/>
      <c r="P521" s="40"/>
      <c r="Q521" s="40"/>
      <c r="R521" s="40"/>
      <c r="S521" s="40"/>
    </row>
    <row r="522" spans="4:19" s="21" customFormat="1">
      <c r="D522" s="40"/>
      <c r="E522" s="40"/>
      <c r="F522" s="40"/>
      <c r="G522" s="40"/>
      <c r="H522" s="40"/>
      <c r="I522" s="40"/>
      <c r="J522" s="40"/>
      <c r="K522" s="40"/>
      <c r="L522" s="40"/>
      <c r="M522" s="40"/>
      <c r="N522" s="40"/>
      <c r="O522" s="40"/>
      <c r="P522" s="40"/>
      <c r="Q522" s="40"/>
      <c r="R522" s="40"/>
      <c r="S522" s="40"/>
    </row>
    <row r="523" spans="4:19" s="21" customFormat="1">
      <c r="D523" s="40"/>
      <c r="E523" s="40"/>
      <c r="F523" s="40"/>
      <c r="G523" s="40"/>
      <c r="H523" s="40"/>
      <c r="I523" s="40"/>
      <c r="J523" s="40"/>
      <c r="K523" s="40"/>
      <c r="L523" s="40"/>
      <c r="M523" s="40"/>
      <c r="N523" s="40"/>
      <c r="O523" s="40"/>
      <c r="P523" s="40"/>
      <c r="Q523" s="40"/>
      <c r="R523" s="40"/>
      <c r="S523" s="40"/>
    </row>
    <row r="524" spans="4:19" s="21" customFormat="1">
      <c r="D524" s="40"/>
      <c r="E524" s="40"/>
      <c r="F524" s="40"/>
      <c r="G524" s="40"/>
      <c r="H524" s="40"/>
      <c r="I524" s="40"/>
      <c r="J524" s="40"/>
      <c r="K524" s="40"/>
      <c r="L524" s="40"/>
      <c r="M524" s="40"/>
      <c r="N524" s="40"/>
      <c r="O524" s="40"/>
      <c r="P524" s="40"/>
      <c r="Q524" s="40"/>
      <c r="R524" s="40"/>
      <c r="S524" s="40"/>
    </row>
    <row r="525" spans="4:19" s="21" customFormat="1">
      <c r="D525" s="40"/>
      <c r="E525" s="40"/>
      <c r="F525" s="40"/>
      <c r="G525" s="40"/>
      <c r="H525" s="40"/>
      <c r="I525" s="40"/>
      <c r="J525" s="40"/>
      <c r="K525" s="40"/>
      <c r="L525" s="40"/>
      <c r="M525" s="40"/>
      <c r="N525" s="40"/>
      <c r="O525" s="40"/>
      <c r="P525" s="40"/>
      <c r="Q525" s="40"/>
      <c r="R525" s="40"/>
      <c r="S525" s="40"/>
    </row>
    <row r="526" spans="4:19" s="21" customFormat="1">
      <c r="D526" s="40"/>
      <c r="E526" s="40"/>
      <c r="F526" s="40"/>
      <c r="G526" s="40"/>
      <c r="H526" s="40"/>
      <c r="I526" s="40"/>
      <c r="J526" s="40"/>
      <c r="K526" s="40"/>
      <c r="L526" s="40"/>
      <c r="M526" s="40"/>
      <c r="N526" s="40"/>
      <c r="O526" s="40"/>
      <c r="P526" s="40"/>
      <c r="Q526" s="40"/>
      <c r="R526" s="40"/>
      <c r="S526" s="40"/>
    </row>
    <row r="527" spans="4:19" s="21" customFormat="1">
      <c r="D527" s="40"/>
      <c r="E527" s="40"/>
      <c r="F527" s="40"/>
      <c r="G527" s="40"/>
      <c r="H527" s="40"/>
      <c r="I527" s="40"/>
      <c r="J527" s="40"/>
      <c r="K527" s="40"/>
      <c r="L527" s="40"/>
      <c r="M527" s="40"/>
      <c r="N527" s="40"/>
      <c r="O527" s="40"/>
      <c r="P527" s="40"/>
      <c r="Q527" s="40"/>
      <c r="R527" s="40"/>
      <c r="S527" s="40"/>
    </row>
    <row r="528" spans="4:19" s="21" customFormat="1">
      <c r="D528" s="40"/>
      <c r="E528" s="40"/>
      <c r="F528" s="40"/>
      <c r="G528" s="40"/>
      <c r="H528" s="40"/>
      <c r="I528" s="40"/>
      <c r="J528" s="40"/>
      <c r="K528" s="40"/>
      <c r="L528" s="40"/>
      <c r="M528" s="40"/>
      <c r="N528" s="40"/>
      <c r="O528" s="40"/>
      <c r="P528" s="40"/>
      <c r="Q528" s="40"/>
      <c r="R528" s="40"/>
      <c r="S528" s="40"/>
    </row>
    <row r="529" spans="4:19" s="21" customFormat="1">
      <c r="D529" s="40"/>
      <c r="E529" s="40"/>
      <c r="F529" s="40"/>
      <c r="G529" s="40"/>
      <c r="H529" s="40"/>
      <c r="I529" s="40"/>
      <c r="J529" s="40"/>
      <c r="K529" s="40"/>
      <c r="L529" s="40"/>
      <c r="M529" s="40"/>
      <c r="N529" s="40"/>
      <c r="O529" s="40"/>
      <c r="P529" s="40"/>
      <c r="Q529" s="40"/>
      <c r="R529" s="40"/>
      <c r="S529" s="40"/>
    </row>
    <row r="530" spans="4:19" s="21" customFormat="1">
      <c r="D530" s="40"/>
      <c r="E530" s="40"/>
      <c r="F530" s="40"/>
      <c r="G530" s="40"/>
      <c r="H530" s="40"/>
      <c r="I530" s="40"/>
      <c r="J530" s="40"/>
      <c r="K530" s="40"/>
      <c r="L530" s="40"/>
      <c r="M530" s="40"/>
      <c r="N530" s="40"/>
      <c r="O530" s="40"/>
      <c r="P530" s="40"/>
      <c r="Q530" s="40"/>
      <c r="R530" s="40"/>
      <c r="S530" s="40"/>
    </row>
    <row r="531" spans="4:19" s="21" customFormat="1">
      <c r="D531" s="40"/>
      <c r="E531" s="40"/>
      <c r="F531" s="40"/>
      <c r="G531" s="40"/>
      <c r="H531" s="40"/>
      <c r="I531" s="40"/>
      <c r="J531" s="40"/>
      <c r="K531" s="40"/>
      <c r="L531" s="40"/>
      <c r="M531" s="40"/>
      <c r="N531" s="40"/>
      <c r="O531" s="40"/>
      <c r="P531" s="40"/>
      <c r="Q531" s="40"/>
      <c r="R531" s="40"/>
      <c r="S531" s="40"/>
    </row>
    <row r="532" spans="4:19" s="21" customFormat="1">
      <c r="D532" s="40"/>
      <c r="E532" s="40"/>
      <c r="F532" s="40"/>
      <c r="G532" s="40"/>
      <c r="H532" s="40"/>
      <c r="I532" s="40"/>
      <c r="J532" s="40"/>
      <c r="K532" s="40"/>
      <c r="L532" s="40"/>
      <c r="M532" s="40"/>
      <c r="N532" s="40"/>
      <c r="O532" s="40"/>
      <c r="P532" s="40"/>
      <c r="Q532" s="40"/>
      <c r="R532" s="40"/>
      <c r="S532" s="40"/>
    </row>
    <row r="533" spans="4:19" s="21" customFormat="1">
      <c r="D533" s="40"/>
      <c r="E533" s="40"/>
      <c r="F533" s="40"/>
      <c r="G533" s="40"/>
      <c r="H533" s="40"/>
      <c r="I533" s="40"/>
      <c r="J533" s="40"/>
      <c r="K533" s="40"/>
      <c r="L533" s="40"/>
      <c r="M533" s="40"/>
      <c r="N533" s="40"/>
      <c r="O533" s="40"/>
      <c r="P533" s="40"/>
      <c r="Q533" s="40"/>
      <c r="R533" s="40"/>
      <c r="S533" s="40"/>
    </row>
    <row r="534" spans="4:19" s="21" customFormat="1">
      <c r="D534" s="40"/>
      <c r="E534" s="40"/>
      <c r="F534" s="40"/>
      <c r="G534" s="40"/>
      <c r="H534" s="40"/>
      <c r="I534" s="40"/>
      <c r="J534" s="40"/>
      <c r="K534" s="40"/>
      <c r="L534" s="40"/>
      <c r="M534" s="40"/>
      <c r="N534" s="40"/>
      <c r="O534" s="40"/>
      <c r="P534" s="40"/>
      <c r="Q534" s="40"/>
      <c r="R534" s="40"/>
      <c r="S534" s="40"/>
    </row>
    <row r="535" spans="4:19" s="21" customFormat="1">
      <c r="D535" s="40"/>
      <c r="E535" s="40"/>
      <c r="F535" s="40"/>
      <c r="G535" s="40"/>
      <c r="H535" s="40"/>
      <c r="I535" s="40"/>
      <c r="J535" s="40"/>
      <c r="K535" s="40"/>
      <c r="L535" s="40"/>
      <c r="M535" s="40"/>
      <c r="N535" s="40"/>
      <c r="O535" s="40"/>
      <c r="P535" s="40"/>
      <c r="Q535" s="40"/>
      <c r="R535" s="40"/>
      <c r="S535" s="40"/>
    </row>
    <row r="536" spans="4:19" s="21" customFormat="1">
      <c r="D536" s="40"/>
      <c r="E536" s="40"/>
      <c r="F536" s="40"/>
      <c r="G536" s="40"/>
      <c r="H536" s="40"/>
      <c r="I536" s="40"/>
      <c r="J536" s="40"/>
      <c r="K536" s="40"/>
      <c r="L536" s="40"/>
      <c r="M536" s="40"/>
      <c r="N536" s="40"/>
      <c r="O536" s="40"/>
      <c r="P536" s="40"/>
      <c r="Q536" s="40"/>
      <c r="R536" s="40"/>
      <c r="S536" s="40"/>
    </row>
    <row r="537" spans="4:19" s="21" customFormat="1">
      <c r="D537" s="40"/>
      <c r="E537" s="40"/>
      <c r="F537" s="40"/>
      <c r="G537" s="40"/>
      <c r="H537" s="40"/>
      <c r="I537" s="40"/>
      <c r="J537" s="40"/>
      <c r="K537" s="40"/>
      <c r="L537" s="40"/>
      <c r="M537" s="40"/>
      <c r="N537" s="40"/>
      <c r="O537" s="40"/>
      <c r="P537" s="40"/>
      <c r="Q537" s="40"/>
      <c r="R537" s="40"/>
      <c r="S537" s="40"/>
    </row>
    <row r="538" spans="4:19" s="21" customFormat="1">
      <c r="D538" s="40"/>
      <c r="E538" s="40"/>
      <c r="F538" s="40"/>
      <c r="G538" s="40"/>
      <c r="H538" s="40"/>
      <c r="I538" s="40"/>
      <c r="J538" s="40"/>
      <c r="K538" s="40"/>
      <c r="L538" s="40"/>
      <c r="M538" s="40"/>
      <c r="N538" s="40"/>
      <c r="O538" s="40"/>
      <c r="P538" s="40"/>
      <c r="Q538" s="40"/>
      <c r="R538" s="40"/>
      <c r="S538" s="40"/>
    </row>
    <row r="539" spans="4:19" s="21" customFormat="1">
      <c r="D539" s="40"/>
      <c r="E539" s="40"/>
      <c r="F539" s="40"/>
      <c r="G539" s="40"/>
      <c r="H539" s="40"/>
      <c r="I539" s="40"/>
      <c r="J539" s="40"/>
      <c r="K539" s="40"/>
      <c r="L539" s="40"/>
      <c r="M539" s="40"/>
      <c r="N539" s="40"/>
      <c r="O539" s="40"/>
      <c r="P539" s="40"/>
      <c r="Q539" s="40"/>
      <c r="R539" s="40"/>
      <c r="S539" s="40"/>
    </row>
    <row r="540" spans="4:19" s="21" customFormat="1">
      <c r="D540" s="40"/>
      <c r="E540" s="40"/>
      <c r="F540" s="40"/>
      <c r="G540" s="40"/>
      <c r="H540" s="40"/>
      <c r="I540" s="40"/>
      <c r="J540" s="40"/>
      <c r="K540" s="40"/>
      <c r="L540" s="40"/>
      <c r="M540" s="40"/>
      <c r="N540" s="40"/>
      <c r="O540" s="40"/>
      <c r="P540" s="40"/>
      <c r="Q540" s="40"/>
      <c r="R540" s="40"/>
      <c r="S540" s="40"/>
    </row>
    <row r="541" spans="4:19" s="21" customFormat="1">
      <c r="D541" s="40"/>
      <c r="E541" s="40"/>
      <c r="F541" s="40"/>
      <c r="G541" s="40"/>
      <c r="H541" s="40"/>
      <c r="I541" s="40"/>
      <c r="J541" s="40"/>
      <c r="K541" s="40"/>
      <c r="L541" s="40"/>
      <c r="M541" s="40"/>
      <c r="N541" s="40"/>
      <c r="O541" s="40"/>
      <c r="P541" s="40"/>
      <c r="Q541" s="40"/>
      <c r="R541" s="40"/>
      <c r="S541" s="40"/>
    </row>
    <row r="542" spans="4:19" s="21" customFormat="1">
      <c r="D542" s="40"/>
      <c r="E542" s="40"/>
      <c r="F542" s="40"/>
      <c r="G542" s="40"/>
      <c r="H542" s="40"/>
      <c r="I542" s="40"/>
      <c r="J542" s="40"/>
      <c r="K542" s="40"/>
      <c r="L542" s="40"/>
      <c r="M542" s="40"/>
      <c r="N542" s="40"/>
      <c r="O542" s="40"/>
      <c r="P542" s="40"/>
      <c r="Q542" s="40"/>
      <c r="R542" s="40"/>
      <c r="S542" s="40"/>
    </row>
    <row r="543" spans="4:19" s="21" customFormat="1">
      <c r="D543" s="40"/>
      <c r="E543" s="40"/>
      <c r="F543" s="40"/>
      <c r="G543" s="40"/>
      <c r="H543" s="40"/>
      <c r="I543" s="40"/>
      <c r="J543" s="40"/>
      <c r="K543" s="40"/>
      <c r="L543" s="40"/>
      <c r="M543" s="40"/>
      <c r="N543" s="40"/>
      <c r="O543" s="40"/>
      <c r="P543" s="40"/>
      <c r="Q543" s="40"/>
      <c r="R543" s="40"/>
      <c r="S543" s="40"/>
    </row>
    <row r="544" spans="4:19" s="21" customFormat="1">
      <c r="D544" s="40"/>
      <c r="E544" s="40"/>
      <c r="F544" s="40"/>
      <c r="G544" s="40"/>
      <c r="H544" s="40"/>
      <c r="I544" s="40"/>
      <c r="J544" s="40"/>
      <c r="K544" s="40"/>
      <c r="L544" s="40"/>
      <c r="M544" s="40"/>
      <c r="N544" s="40"/>
      <c r="O544" s="40"/>
      <c r="P544" s="40"/>
      <c r="Q544" s="40"/>
      <c r="R544" s="40"/>
      <c r="S544" s="40"/>
    </row>
    <row r="545" spans="4:19" s="21" customFormat="1">
      <c r="D545" s="40"/>
      <c r="E545" s="40"/>
      <c r="F545" s="40"/>
      <c r="G545" s="40"/>
      <c r="H545" s="40"/>
      <c r="I545" s="40"/>
      <c r="J545" s="40"/>
      <c r="K545" s="40"/>
      <c r="L545" s="40"/>
      <c r="M545" s="40"/>
      <c r="N545" s="40"/>
      <c r="O545" s="40"/>
      <c r="P545" s="40"/>
      <c r="Q545" s="40"/>
      <c r="R545" s="40"/>
      <c r="S545" s="40"/>
    </row>
    <row r="546" spans="4:19" s="21" customFormat="1">
      <c r="D546" s="40"/>
      <c r="E546" s="40"/>
      <c r="F546" s="40"/>
      <c r="G546" s="40"/>
      <c r="H546" s="40"/>
      <c r="I546" s="40"/>
      <c r="J546" s="40"/>
      <c r="K546" s="40"/>
      <c r="L546" s="40"/>
      <c r="M546" s="40"/>
      <c r="N546" s="40"/>
      <c r="O546" s="40"/>
      <c r="P546" s="40"/>
      <c r="Q546" s="40"/>
      <c r="R546" s="40"/>
      <c r="S546" s="40"/>
    </row>
    <row r="547" spans="4:19" s="21" customFormat="1">
      <c r="D547" s="40"/>
      <c r="E547" s="40"/>
      <c r="F547" s="40"/>
      <c r="G547" s="40"/>
      <c r="H547" s="40"/>
      <c r="I547" s="40"/>
      <c r="J547" s="40"/>
      <c r="K547" s="40"/>
      <c r="L547" s="40"/>
      <c r="M547" s="40"/>
      <c r="N547" s="40"/>
      <c r="O547" s="40"/>
      <c r="P547" s="40"/>
      <c r="Q547" s="40"/>
      <c r="R547" s="40"/>
      <c r="S547" s="40"/>
    </row>
    <row r="548" spans="4:19" s="21" customFormat="1">
      <c r="D548" s="40"/>
      <c r="E548" s="40"/>
      <c r="F548" s="40"/>
      <c r="G548" s="40"/>
      <c r="H548" s="40"/>
      <c r="I548" s="40"/>
      <c r="J548" s="40"/>
      <c r="K548" s="40"/>
      <c r="L548" s="40"/>
      <c r="M548" s="40"/>
      <c r="N548" s="40"/>
      <c r="O548" s="40"/>
      <c r="P548" s="40"/>
      <c r="Q548" s="40"/>
      <c r="R548" s="40"/>
      <c r="S548" s="40"/>
    </row>
    <row r="549" spans="4:19" s="21" customFormat="1">
      <c r="D549" s="40"/>
      <c r="E549" s="40"/>
      <c r="F549" s="40"/>
      <c r="G549" s="40"/>
      <c r="H549" s="40"/>
      <c r="I549" s="40"/>
      <c r="J549" s="40"/>
      <c r="K549" s="40"/>
      <c r="L549" s="40"/>
      <c r="M549" s="40"/>
      <c r="N549" s="40"/>
      <c r="O549" s="40"/>
      <c r="P549" s="40"/>
      <c r="Q549" s="40"/>
      <c r="R549" s="40"/>
      <c r="S549" s="40"/>
    </row>
    <row r="550" spans="4:19" s="21" customFormat="1">
      <c r="D550" s="40"/>
      <c r="E550" s="40"/>
      <c r="F550" s="40"/>
      <c r="G550" s="40"/>
      <c r="H550" s="40"/>
      <c r="I550" s="40"/>
      <c r="J550" s="40"/>
      <c r="K550" s="40"/>
      <c r="L550" s="40"/>
      <c r="M550" s="40"/>
      <c r="N550" s="40"/>
      <c r="O550" s="40"/>
      <c r="P550" s="40"/>
      <c r="Q550" s="40"/>
      <c r="R550" s="40"/>
      <c r="S550" s="40"/>
    </row>
    <row r="551" spans="4:19" s="21" customFormat="1">
      <c r="D551" s="40"/>
      <c r="E551" s="40"/>
      <c r="F551" s="40"/>
      <c r="G551" s="40"/>
      <c r="H551" s="40"/>
      <c r="I551" s="40"/>
      <c r="J551" s="40"/>
      <c r="K551" s="40"/>
      <c r="L551" s="40"/>
      <c r="M551" s="40"/>
      <c r="N551" s="40"/>
      <c r="O551" s="40"/>
      <c r="P551" s="40"/>
      <c r="Q551" s="40"/>
      <c r="R551" s="40"/>
      <c r="S551" s="40"/>
    </row>
    <row r="552" spans="4:19" s="21" customFormat="1">
      <c r="D552" s="40"/>
      <c r="E552" s="40"/>
      <c r="F552" s="40"/>
      <c r="G552" s="40"/>
      <c r="H552" s="40"/>
      <c r="I552" s="40"/>
      <c r="J552" s="40"/>
      <c r="K552" s="40"/>
      <c r="L552" s="40"/>
      <c r="M552" s="40"/>
      <c r="N552" s="40"/>
      <c r="O552" s="40"/>
      <c r="P552" s="40"/>
      <c r="Q552" s="40"/>
      <c r="R552" s="40"/>
      <c r="S552" s="40"/>
    </row>
    <row r="553" spans="4:19" s="21" customFormat="1">
      <c r="D553" s="40"/>
      <c r="E553" s="40"/>
      <c r="F553" s="40"/>
      <c r="G553" s="40"/>
      <c r="H553" s="40"/>
      <c r="I553" s="40"/>
      <c r="J553" s="40"/>
      <c r="K553" s="40"/>
      <c r="L553" s="40"/>
      <c r="M553" s="40"/>
      <c r="N553" s="40"/>
      <c r="O553" s="40"/>
      <c r="P553" s="40"/>
      <c r="Q553" s="40"/>
      <c r="R553" s="40"/>
      <c r="S553" s="40"/>
    </row>
    <row r="554" spans="4:19" s="21" customFormat="1">
      <c r="D554" s="40"/>
      <c r="E554" s="40"/>
      <c r="F554" s="40"/>
      <c r="G554" s="40"/>
      <c r="H554" s="40"/>
      <c r="I554" s="40"/>
      <c r="J554" s="40"/>
      <c r="K554" s="40"/>
      <c r="L554" s="40"/>
      <c r="M554" s="40"/>
      <c r="N554" s="40"/>
      <c r="O554" s="40"/>
      <c r="P554" s="40"/>
      <c r="Q554" s="40"/>
      <c r="R554" s="40"/>
      <c r="S554" s="40"/>
    </row>
    <row r="555" spans="4:19" s="21" customFormat="1">
      <c r="D555" s="40"/>
      <c r="E555" s="40"/>
      <c r="F555" s="40"/>
      <c r="G555" s="40"/>
      <c r="H555" s="40"/>
      <c r="I555" s="40"/>
      <c r="J555" s="40"/>
      <c r="K555" s="40"/>
      <c r="L555" s="40"/>
      <c r="M555" s="40"/>
      <c r="N555" s="40"/>
      <c r="O555" s="40"/>
      <c r="P555" s="40"/>
      <c r="Q555" s="40"/>
      <c r="R555" s="40"/>
      <c r="S555" s="40"/>
    </row>
    <row r="556" spans="4:19" s="21" customFormat="1">
      <c r="D556" s="40"/>
      <c r="E556" s="40"/>
      <c r="F556" s="40"/>
      <c r="G556" s="40"/>
      <c r="H556" s="40"/>
      <c r="I556" s="40"/>
      <c r="J556" s="40"/>
      <c r="K556" s="40"/>
      <c r="L556" s="40"/>
      <c r="M556" s="40"/>
      <c r="N556" s="40"/>
      <c r="O556" s="40"/>
      <c r="P556" s="40"/>
      <c r="Q556" s="40"/>
      <c r="R556" s="40"/>
      <c r="S556" s="40"/>
    </row>
    <row r="557" spans="4:19" s="21" customFormat="1">
      <c r="D557" s="40"/>
      <c r="E557" s="40"/>
      <c r="F557" s="40"/>
      <c r="G557" s="40"/>
      <c r="H557" s="40"/>
      <c r="I557" s="40"/>
      <c r="J557" s="40"/>
      <c r="K557" s="40"/>
      <c r="L557" s="40"/>
      <c r="M557" s="40"/>
      <c r="N557" s="40"/>
      <c r="O557" s="40"/>
      <c r="P557" s="40"/>
      <c r="Q557" s="40"/>
      <c r="R557" s="40"/>
      <c r="S557" s="40"/>
    </row>
    <row r="558" spans="4:19" s="21" customFormat="1">
      <c r="D558" s="40"/>
      <c r="E558" s="40"/>
      <c r="F558" s="40"/>
      <c r="G558" s="40"/>
      <c r="H558" s="40"/>
      <c r="I558" s="40"/>
      <c r="J558" s="40"/>
      <c r="K558" s="40"/>
      <c r="L558" s="40"/>
      <c r="M558" s="40"/>
      <c r="N558" s="40"/>
      <c r="O558" s="40"/>
      <c r="P558" s="40"/>
      <c r="Q558" s="40"/>
      <c r="R558" s="40"/>
      <c r="S558" s="40"/>
    </row>
    <row r="559" spans="4:19" s="21" customFormat="1">
      <c r="D559" s="40"/>
      <c r="E559" s="40"/>
      <c r="F559" s="40"/>
      <c r="G559" s="40"/>
      <c r="H559" s="40"/>
      <c r="I559" s="40"/>
      <c r="J559" s="40"/>
      <c r="K559" s="40"/>
      <c r="L559" s="40"/>
      <c r="M559" s="40"/>
      <c r="N559" s="40"/>
      <c r="O559" s="40"/>
      <c r="P559" s="40"/>
      <c r="Q559" s="40"/>
      <c r="R559" s="40"/>
      <c r="S559" s="40"/>
    </row>
    <row r="560" spans="4:19" s="21" customFormat="1">
      <c r="D560" s="40"/>
      <c r="E560" s="40"/>
      <c r="F560" s="40"/>
      <c r="G560" s="40"/>
      <c r="H560" s="40"/>
      <c r="I560" s="40"/>
      <c r="J560" s="40"/>
      <c r="K560" s="40"/>
      <c r="L560" s="40"/>
      <c r="M560" s="40"/>
      <c r="N560" s="40"/>
      <c r="O560" s="40"/>
      <c r="P560" s="40"/>
      <c r="Q560" s="40"/>
      <c r="R560" s="40"/>
      <c r="S560" s="40"/>
    </row>
    <row r="561" spans="4:19" s="21" customFormat="1">
      <c r="D561" s="40"/>
      <c r="E561" s="40"/>
      <c r="F561" s="40"/>
      <c r="G561" s="40"/>
      <c r="H561" s="40"/>
      <c r="I561" s="40"/>
      <c r="J561" s="40"/>
      <c r="K561" s="40"/>
      <c r="L561" s="40"/>
      <c r="M561" s="40"/>
      <c r="N561" s="40"/>
      <c r="O561" s="40"/>
      <c r="P561" s="40"/>
      <c r="Q561" s="40"/>
      <c r="R561" s="40"/>
      <c r="S561" s="40"/>
    </row>
    <row r="562" spans="4:19" s="21" customFormat="1">
      <c r="D562" s="40"/>
      <c r="E562" s="40"/>
      <c r="F562" s="40"/>
      <c r="G562" s="40"/>
      <c r="H562" s="40"/>
      <c r="I562" s="40"/>
      <c r="J562" s="40"/>
      <c r="K562" s="40"/>
      <c r="L562" s="40"/>
      <c r="M562" s="40"/>
      <c r="N562" s="40"/>
      <c r="O562" s="40"/>
      <c r="P562" s="40"/>
      <c r="Q562" s="40"/>
      <c r="R562" s="40"/>
      <c r="S562" s="40"/>
    </row>
    <row r="563" spans="4:19" s="21" customFormat="1">
      <c r="D563" s="40"/>
      <c r="E563" s="40"/>
      <c r="F563" s="40"/>
      <c r="G563" s="40"/>
      <c r="H563" s="40"/>
      <c r="I563" s="40"/>
      <c r="J563" s="40"/>
      <c r="K563" s="40"/>
      <c r="L563" s="40"/>
      <c r="M563" s="40"/>
      <c r="N563" s="40"/>
      <c r="O563" s="40"/>
      <c r="P563" s="40"/>
      <c r="Q563" s="40"/>
      <c r="R563" s="40"/>
      <c r="S563" s="40"/>
    </row>
    <row r="564" spans="4:19" s="21" customFormat="1">
      <c r="D564" s="40"/>
      <c r="E564" s="40"/>
      <c r="F564" s="40"/>
      <c r="G564" s="40"/>
      <c r="H564" s="40"/>
      <c r="I564" s="40"/>
      <c r="J564" s="40"/>
      <c r="K564" s="40"/>
      <c r="L564" s="40"/>
      <c r="M564" s="40"/>
      <c r="N564" s="40"/>
      <c r="O564" s="40"/>
      <c r="P564" s="40"/>
      <c r="Q564" s="40"/>
      <c r="R564" s="40"/>
      <c r="S564" s="40"/>
    </row>
    <row r="565" spans="4:19" s="21" customFormat="1">
      <c r="D565" s="40"/>
      <c r="E565" s="40"/>
      <c r="F565" s="40"/>
      <c r="G565" s="40"/>
      <c r="H565" s="40"/>
      <c r="I565" s="40"/>
      <c r="J565" s="40"/>
      <c r="K565" s="40"/>
      <c r="L565" s="40"/>
      <c r="M565" s="40"/>
      <c r="N565" s="40"/>
      <c r="O565" s="40"/>
      <c r="P565" s="40"/>
      <c r="Q565" s="40"/>
      <c r="R565" s="40"/>
      <c r="S565" s="40"/>
    </row>
    <row r="566" spans="4:19" s="21" customFormat="1">
      <c r="D566" s="40"/>
      <c r="E566" s="40"/>
      <c r="F566" s="40"/>
      <c r="G566" s="40"/>
      <c r="H566" s="40"/>
      <c r="I566" s="40"/>
      <c r="J566" s="40"/>
      <c r="K566" s="40"/>
      <c r="L566" s="40"/>
      <c r="M566" s="40"/>
      <c r="N566" s="40"/>
      <c r="O566" s="40"/>
      <c r="P566" s="40"/>
      <c r="Q566" s="40"/>
      <c r="R566" s="40"/>
      <c r="S566" s="40"/>
    </row>
    <row r="567" spans="4:19" s="21" customFormat="1">
      <c r="D567" s="40"/>
      <c r="E567" s="40"/>
      <c r="F567" s="40"/>
      <c r="G567" s="40"/>
      <c r="H567" s="40"/>
      <c r="I567" s="40"/>
      <c r="J567" s="40"/>
      <c r="K567" s="40"/>
      <c r="L567" s="40"/>
      <c r="M567" s="40"/>
      <c r="N567" s="40"/>
      <c r="O567" s="40"/>
      <c r="P567" s="40"/>
      <c r="Q567" s="40"/>
      <c r="R567" s="40"/>
      <c r="S567" s="40"/>
    </row>
    <row r="568" spans="4:19" s="21" customFormat="1">
      <c r="D568" s="40"/>
      <c r="E568" s="40"/>
      <c r="F568" s="40"/>
      <c r="G568" s="40"/>
      <c r="H568" s="40"/>
      <c r="I568" s="40"/>
      <c r="J568" s="40"/>
      <c r="K568" s="40"/>
      <c r="L568" s="40"/>
      <c r="M568" s="40"/>
      <c r="N568" s="40"/>
      <c r="O568" s="40"/>
      <c r="P568" s="40"/>
      <c r="Q568" s="40"/>
      <c r="R568" s="40"/>
      <c r="S568" s="40"/>
    </row>
    <row r="569" spans="4:19" s="21" customFormat="1">
      <c r="D569" s="40"/>
      <c r="E569" s="40"/>
      <c r="F569" s="40"/>
      <c r="G569" s="40"/>
      <c r="H569" s="40"/>
      <c r="I569" s="40"/>
      <c r="J569" s="40"/>
      <c r="K569" s="40"/>
      <c r="L569" s="40"/>
      <c r="M569" s="40"/>
      <c r="N569" s="40"/>
      <c r="O569" s="40"/>
      <c r="P569" s="40"/>
      <c r="Q569" s="40"/>
      <c r="R569" s="40"/>
      <c r="S569" s="40"/>
    </row>
    <row r="570" spans="4:19" s="21" customFormat="1">
      <c r="D570" s="40"/>
      <c r="E570" s="40"/>
      <c r="F570" s="40"/>
      <c r="G570" s="40"/>
      <c r="H570" s="40"/>
      <c r="I570" s="40"/>
      <c r="J570" s="40"/>
      <c r="K570" s="40"/>
      <c r="L570" s="40"/>
      <c r="M570" s="40"/>
      <c r="N570" s="40"/>
      <c r="O570" s="40"/>
      <c r="P570" s="40"/>
      <c r="Q570" s="40"/>
      <c r="R570" s="40"/>
      <c r="S570" s="40"/>
    </row>
    <row r="571" spans="4:19" s="21" customFormat="1">
      <c r="D571" s="40"/>
      <c r="E571" s="40"/>
      <c r="F571" s="40"/>
      <c r="G571" s="40"/>
      <c r="H571" s="40"/>
      <c r="I571" s="40"/>
      <c r="J571" s="40"/>
      <c r="K571" s="40"/>
      <c r="L571" s="40"/>
      <c r="M571" s="40"/>
      <c r="N571" s="40"/>
      <c r="O571" s="40"/>
      <c r="P571" s="40"/>
      <c r="Q571" s="40"/>
      <c r="R571" s="40"/>
      <c r="S571" s="40"/>
    </row>
    <row r="572" spans="4:19" s="21" customFormat="1">
      <c r="D572" s="40"/>
      <c r="E572" s="40"/>
      <c r="F572" s="40"/>
      <c r="G572" s="40"/>
      <c r="H572" s="40"/>
      <c r="I572" s="40"/>
      <c r="J572" s="40"/>
      <c r="K572" s="40"/>
      <c r="L572" s="40"/>
      <c r="M572" s="40"/>
      <c r="N572" s="40"/>
      <c r="O572" s="40"/>
      <c r="P572" s="40"/>
      <c r="Q572" s="40"/>
      <c r="R572" s="40"/>
      <c r="S572" s="40"/>
    </row>
    <row r="573" spans="4:19" s="21" customFormat="1">
      <c r="D573" s="40"/>
      <c r="E573" s="40"/>
      <c r="F573" s="40"/>
      <c r="G573" s="40"/>
      <c r="H573" s="40"/>
      <c r="I573" s="40"/>
      <c r="J573" s="40"/>
      <c r="K573" s="40"/>
      <c r="L573" s="40"/>
      <c r="M573" s="40"/>
      <c r="N573" s="40"/>
      <c r="O573" s="40"/>
      <c r="P573" s="40"/>
      <c r="Q573" s="40"/>
      <c r="R573" s="40"/>
      <c r="S573" s="40"/>
    </row>
    <row r="574" spans="4:19" s="21" customFormat="1">
      <c r="D574" s="40"/>
      <c r="E574" s="40"/>
      <c r="F574" s="40"/>
      <c r="G574" s="40"/>
      <c r="H574" s="40"/>
      <c r="I574" s="40"/>
      <c r="J574" s="40"/>
      <c r="K574" s="40"/>
      <c r="L574" s="40"/>
      <c r="M574" s="40"/>
      <c r="N574" s="40"/>
      <c r="O574" s="40"/>
      <c r="P574" s="40"/>
      <c r="Q574" s="40"/>
      <c r="R574" s="40"/>
      <c r="S574" s="40"/>
    </row>
    <row r="575" spans="4:19" s="21" customFormat="1">
      <c r="D575" s="40"/>
      <c r="E575" s="40"/>
      <c r="F575" s="40"/>
      <c r="G575" s="40"/>
      <c r="H575" s="40"/>
      <c r="I575" s="40"/>
      <c r="J575" s="40"/>
      <c r="K575" s="40"/>
      <c r="L575" s="40"/>
      <c r="M575" s="40"/>
      <c r="N575" s="40"/>
      <c r="O575" s="40"/>
      <c r="P575" s="40"/>
      <c r="Q575" s="40"/>
      <c r="R575" s="40"/>
      <c r="S575" s="40"/>
    </row>
    <row r="576" spans="4:19" s="21" customFormat="1">
      <c r="D576" s="40"/>
      <c r="E576" s="40"/>
      <c r="F576" s="40"/>
      <c r="G576" s="40"/>
      <c r="H576" s="40"/>
      <c r="I576" s="40"/>
      <c r="J576" s="40"/>
      <c r="K576" s="40"/>
      <c r="L576" s="40"/>
      <c r="M576" s="40"/>
      <c r="N576" s="40"/>
      <c r="O576" s="40"/>
      <c r="P576" s="40"/>
      <c r="Q576" s="40"/>
      <c r="R576" s="40"/>
      <c r="S576" s="40"/>
    </row>
    <row r="577" spans="4:19" s="21" customFormat="1">
      <c r="D577" s="40"/>
      <c r="E577" s="40"/>
      <c r="F577" s="40"/>
      <c r="G577" s="40"/>
      <c r="H577" s="40"/>
      <c r="I577" s="40"/>
      <c r="J577" s="40"/>
      <c r="K577" s="40"/>
      <c r="L577" s="40"/>
      <c r="M577" s="40"/>
      <c r="N577" s="40"/>
      <c r="O577" s="40"/>
      <c r="P577" s="40"/>
      <c r="Q577" s="40"/>
      <c r="R577" s="40"/>
      <c r="S577" s="40"/>
    </row>
    <row r="578" spans="4:19" s="21" customFormat="1">
      <c r="D578" s="40"/>
      <c r="E578" s="40"/>
      <c r="F578" s="40"/>
      <c r="G578" s="40"/>
      <c r="H578" s="40"/>
      <c r="I578" s="40"/>
      <c r="J578" s="40"/>
      <c r="K578" s="40"/>
      <c r="L578" s="40"/>
      <c r="M578" s="40"/>
      <c r="N578" s="40"/>
      <c r="O578" s="40"/>
      <c r="P578" s="40"/>
      <c r="Q578" s="40"/>
      <c r="R578" s="40"/>
      <c r="S578" s="40"/>
    </row>
    <row r="579" spans="4:19" s="21" customFormat="1">
      <c r="D579" s="40"/>
      <c r="E579" s="40"/>
      <c r="F579" s="40"/>
      <c r="G579" s="40"/>
      <c r="H579" s="40"/>
      <c r="I579" s="40"/>
      <c r="J579" s="40"/>
      <c r="K579" s="40"/>
      <c r="L579" s="40"/>
      <c r="M579" s="40"/>
      <c r="N579" s="40"/>
      <c r="O579" s="40"/>
      <c r="P579" s="40"/>
      <c r="Q579" s="40"/>
      <c r="R579" s="40"/>
      <c r="S579" s="40"/>
    </row>
    <row r="580" spans="4:19" s="21" customFormat="1">
      <c r="D580" s="40"/>
      <c r="E580" s="40"/>
      <c r="F580" s="40"/>
      <c r="G580" s="40"/>
      <c r="H580" s="40"/>
      <c r="I580" s="40"/>
      <c r="J580" s="40"/>
      <c r="K580" s="40"/>
      <c r="L580" s="40"/>
      <c r="M580" s="40"/>
      <c r="N580" s="40"/>
      <c r="O580" s="40"/>
      <c r="P580" s="40"/>
      <c r="Q580" s="40"/>
      <c r="R580" s="40"/>
      <c r="S580" s="40"/>
    </row>
    <row r="581" spans="4:19" s="21" customFormat="1">
      <c r="D581" s="40"/>
      <c r="E581" s="40"/>
      <c r="F581" s="40"/>
      <c r="G581" s="40"/>
      <c r="H581" s="40"/>
      <c r="I581" s="40"/>
      <c r="J581" s="40"/>
      <c r="K581" s="40"/>
      <c r="L581" s="40"/>
      <c r="M581" s="40"/>
      <c r="N581" s="40"/>
      <c r="O581" s="40"/>
      <c r="P581" s="40"/>
      <c r="Q581" s="40"/>
      <c r="R581" s="40"/>
      <c r="S581" s="40"/>
    </row>
    <row r="582" spans="4:19" s="21" customFormat="1">
      <c r="D582" s="40"/>
      <c r="E582" s="40"/>
      <c r="F582" s="40"/>
      <c r="G582" s="40"/>
      <c r="H582" s="40"/>
      <c r="I582" s="40"/>
      <c r="J582" s="40"/>
      <c r="K582" s="40"/>
      <c r="L582" s="40"/>
      <c r="M582" s="40"/>
      <c r="N582" s="40"/>
      <c r="O582" s="40"/>
      <c r="P582" s="40"/>
      <c r="Q582" s="40"/>
      <c r="R582" s="40"/>
      <c r="S582" s="40"/>
    </row>
    <row r="583" spans="4:19" s="21" customFormat="1">
      <c r="D583" s="40"/>
      <c r="E583" s="40"/>
      <c r="F583" s="40"/>
      <c r="G583" s="40"/>
      <c r="H583" s="40"/>
      <c r="I583" s="40"/>
      <c r="J583" s="40"/>
      <c r="K583" s="40"/>
      <c r="L583" s="40"/>
      <c r="M583" s="40"/>
      <c r="N583" s="40"/>
      <c r="O583" s="40"/>
      <c r="P583" s="40"/>
      <c r="Q583" s="40"/>
      <c r="R583" s="40"/>
      <c r="S583" s="40"/>
    </row>
    <row r="584" spans="4:19" s="21" customFormat="1">
      <c r="D584" s="40"/>
      <c r="E584" s="40"/>
      <c r="F584" s="40"/>
      <c r="G584" s="40"/>
      <c r="H584" s="40"/>
      <c r="I584" s="40"/>
      <c r="J584" s="40"/>
      <c r="K584" s="40"/>
      <c r="L584" s="40"/>
      <c r="M584" s="40"/>
      <c r="N584" s="40"/>
      <c r="O584" s="40"/>
      <c r="P584" s="40"/>
      <c r="Q584" s="40"/>
      <c r="R584" s="40"/>
      <c r="S584" s="40"/>
    </row>
    <row r="585" spans="4:19" s="21" customFormat="1">
      <c r="D585" s="40"/>
      <c r="E585" s="40"/>
      <c r="F585" s="40"/>
      <c r="G585" s="40"/>
      <c r="H585" s="40"/>
      <c r="I585" s="40"/>
      <c r="J585" s="40"/>
      <c r="K585" s="40"/>
      <c r="L585" s="40"/>
      <c r="M585" s="40"/>
      <c r="N585" s="40"/>
      <c r="O585" s="40"/>
      <c r="P585" s="40"/>
      <c r="Q585" s="40"/>
      <c r="R585" s="40"/>
      <c r="S585" s="40"/>
    </row>
    <row r="586" spans="4:19" s="21" customFormat="1">
      <c r="D586" s="40"/>
      <c r="E586" s="40"/>
      <c r="F586" s="40"/>
      <c r="G586" s="40"/>
      <c r="H586" s="40"/>
      <c r="I586" s="40"/>
      <c r="J586" s="40"/>
      <c r="K586" s="40"/>
      <c r="L586" s="40"/>
      <c r="M586" s="40"/>
      <c r="N586" s="40"/>
      <c r="O586" s="40"/>
      <c r="P586" s="40"/>
      <c r="Q586" s="40"/>
      <c r="R586" s="40"/>
      <c r="S586" s="40"/>
    </row>
    <row r="587" spans="4:19" s="21" customFormat="1">
      <c r="D587" s="40"/>
      <c r="E587" s="40"/>
      <c r="F587" s="40"/>
      <c r="G587" s="40"/>
      <c r="H587" s="40"/>
      <c r="I587" s="40"/>
      <c r="J587" s="40"/>
      <c r="K587" s="40"/>
      <c r="L587" s="40"/>
      <c r="M587" s="40"/>
      <c r="N587" s="40"/>
      <c r="O587" s="40"/>
      <c r="P587" s="40"/>
      <c r="Q587" s="40"/>
      <c r="R587" s="40"/>
      <c r="S587" s="40"/>
    </row>
    <row r="588" spans="4:19" s="21" customFormat="1">
      <c r="D588" s="40"/>
      <c r="E588" s="40"/>
      <c r="F588" s="40"/>
      <c r="G588" s="40"/>
      <c r="H588" s="40"/>
      <c r="I588" s="40"/>
      <c r="J588" s="40"/>
      <c r="K588" s="40"/>
      <c r="L588" s="40"/>
      <c r="M588" s="40"/>
      <c r="N588" s="40"/>
      <c r="O588" s="40"/>
      <c r="P588" s="40"/>
      <c r="Q588" s="40"/>
      <c r="R588" s="40"/>
      <c r="S588" s="40"/>
    </row>
    <row r="589" spans="4:19" s="21" customFormat="1">
      <c r="D589" s="40"/>
      <c r="E589" s="40"/>
      <c r="F589" s="40"/>
      <c r="G589" s="40"/>
      <c r="H589" s="40"/>
      <c r="I589" s="40"/>
      <c r="J589" s="40"/>
      <c r="K589" s="40"/>
      <c r="L589" s="40"/>
      <c r="M589" s="40"/>
      <c r="N589" s="40"/>
      <c r="O589" s="40"/>
      <c r="P589" s="40"/>
      <c r="Q589" s="40"/>
      <c r="R589" s="40"/>
      <c r="S589" s="40"/>
    </row>
    <row r="590" spans="4:19" s="21" customFormat="1">
      <c r="D590" s="40"/>
      <c r="E590" s="40"/>
      <c r="F590" s="40"/>
      <c r="G590" s="40"/>
      <c r="H590" s="40"/>
      <c r="I590" s="40"/>
      <c r="J590" s="40"/>
      <c r="K590" s="40"/>
      <c r="L590" s="40"/>
      <c r="M590" s="40"/>
      <c r="N590" s="40"/>
      <c r="O590" s="40"/>
      <c r="P590" s="40"/>
      <c r="Q590" s="40"/>
      <c r="R590" s="40"/>
      <c r="S590" s="40"/>
    </row>
    <row r="591" spans="4:19" s="21" customFormat="1">
      <c r="D591" s="40"/>
      <c r="E591" s="40"/>
      <c r="F591" s="40"/>
      <c r="G591" s="40"/>
      <c r="H591" s="40"/>
      <c r="I591" s="40"/>
      <c r="J591" s="40"/>
      <c r="K591" s="40"/>
      <c r="L591" s="40"/>
      <c r="M591" s="40"/>
      <c r="N591" s="40"/>
      <c r="O591" s="40"/>
      <c r="P591" s="40"/>
      <c r="Q591" s="40"/>
      <c r="R591" s="40"/>
      <c r="S591" s="40"/>
    </row>
    <row r="592" spans="4:19" s="21" customFormat="1">
      <c r="D592" s="40"/>
      <c r="E592" s="40"/>
      <c r="F592" s="40"/>
      <c r="G592" s="40"/>
      <c r="H592" s="40"/>
      <c r="I592" s="40"/>
      <c r="J592" s="40"/>
      <c r="K592" s="40"/>
      <c r="L592" s="40"/>
      <c r="M592" s="40"/>
      <c r="N592" s="40"/>
      <c r="O592" s="40"/>
      <c r="P592" s="40"/>
      <c r="Q592" s="40"/>
      <c r="R592" s="40"/>
      <c r="S592" s="40"/>
    </row>
    <row r="593" spans="4:19" s="21" customFormat="1">
      <c r="D593" s="40"/>
      <c r="E593" s="40"/>
      <c r="F593" s="40"/>
      <c r="G593" s="40"/>
      <c r="H593" s="40"/>
      <c r="I593" s="40"/>
      <c r="J593" s="40"/>
      <c r="K593" s="40"/>
      <c r="L593" s="40"/>
      <c r="M593" s="40"/>
      <c r="N593" s="40"/>
      <c r="O593" s="40"/>
      <c r="P593" s="40"/>
      <c r="Q593" s="40"/>
      <c r="R593" s="40"/>
      <c r="S593" s="40"/>
    </row>
    <row r="594" spans="4:19" s="21" customFormat="1">
      <c r="D594" s="40"/>
      <c r="E594" s="40"/>
      <c r="F594" s="40"/>
      <c r="G594" s="40"/>
      <c r="H594" s="40"/>
      <c r="I594" s="40"/>
      <c r="J594" s="40"/>
      <c r="K594" s="40"/>
      <c r="L594" s="40"/>
      <c r="M594" s="40"/>
      <c r="N594" s="40"/>
      <c r="O594" s="40"/>
      <c r="P594" s="40"/>
      <c r="Q594" s="40"/>
      <c r="R594" s="40"/>
      <c r="S594" s="40"/>
    </row>
    <row r="595" spans="4:19" s="21" customFormat="1">
      <c r="D595" s="40"/>
      <c r="E595" s="40"/>
      <c r="F595" s="40"/>
      <c r="G595" s="40"/>
      <c r="H595" s="40"/>
      <c r="I595" s="40"/>
      <c r="J595" s="40"/>
      <c r="K595" s="40"/>
      <c r="L595" s="40"/>
      <c r="M595" s="40"/>
      <c r="N595" s="40"/>
      <c r="O595" s="40"/>
      <c r="P595" s="40"/>
      <c r="Q595" s="40"/>
      <c r="R595" s="40"/>
      <c r="S595" s="40"/>
    </row>
    <row r="596" spans="4:19" s="21" customFormat="1">
      <c r="D596" s="40"/>
      <c r="E596" s="40"/>
      <c r="F596" s="40"/>
      <c r="G596" s="40"/>
      <c r="H596" s="40"/>
      <c r="I596" s="40"/>
      <c r="J596" s="40"/>
      <c r="K596" s="40"/>
      <c r="L596" s="40"/>
      <c r="M596" s="40"/>
      <c r="N596" s="40"/>
      <c r="O596" s="40"/>
      <c r="P596" s="40"/>
      <c r="Q596" s="40"/>
      <c r="R596" s="40"/>
      <c r="S596" s="40"/>
    </row>
    <row r="597" spans="4:19" s="21" customFormat="1">
      <c r="D597" s="40"/>
      <c r="E597" s="40"/>
      <c r="F597" s="40"/>
      <c r="G597" s="40"/>
      <c r="H597" s="40"/>
      <c r="I597" s="40"/>
      <c r="J597" s="40"/>
      <c r="K597" s="40"/>
      <c r="L597" s="40"/>
      <c r="M597" s="40"/>
      <c r="N597" s="40"/>
      <c r="O597" s="40"/>
      <c r="P597" s="40"/>
      <c r="Q597" s="40"/>
      <c r="R597" s="40"/>
      <c r="S597" s="40"/>
    </row>
    <row r="598" spans="4:19" s="21" customFormat="1">
      <c r="D598" s="40"/>
      <c r="E598" s="40"/>
      <c r="F598" s="40"/>
      <c r="G598" s="40"/>
      <c r="H598" s="40"/>
      <c r="I598" s="40"/>
      <c r="J598" s="40"/>
      <c r="K598" s="40"/>
      <c r="L598" s="40"/>
      <c r="M598" s="40"/>
      <c r="N598" s="40"/>
      <c r="O598" s="40"/>
      <c r="P598" s="40"/>
      <c r="Q598" s="40"/>
      <c r="R598" s="40"/>
      <c r="S598" s="40"/>
    </row>
    <row r="599" spans="4:19" s="21" customFormat="1">
      <c r="D599" s="40"/>
      <c r="E599" s="40"/>
      <c r="F599" s="40"/>
      <c r="G599" s="40"/>
      <c r="H599" s="40"/>
      <c r="I599" s="40"/>
      <c r="J599" s="40"/>
      <c r="K599" s="40"/>
      <c r="L599" s="40"/>
      <c r="M599" s="40"/>
      <c r="N599" s="40"/>
      <c r="O599" s="40"/>
      <c r="P599" s="40"/>
      <c r="Q599" s="40"/>
      <c r="R599" s="40"/>
      <c r="S599" s="40"/>
    </row>
    <row r="600" spans="4:19" s="21" customFormat="1">
      <c r="D600" s="40"/>
      <c r="E600" s="40"/>
      <c r="F600" s="40"/>
      <c r="G600" s="40"/>
      <c r="H600" s="40"/>
      <c r="I600" s="40"/>
      <c r="J600" s="40"/>
      <c r="K600" s="40"/>
      <c r="L600" s="40"/>
      <c r="M600" s="40"/>
      <c r="N600" s="40"/>
      <c r="O600" s="40"/>
      <c r="P600" s="40"/>
      <c r="Q600" s="40"/>
      <c r="R600" s="40"/>
      <c r="S600" s="40"/>
    </row>
    <row r="601" spans="4:19" s="21" customFormat="1">
      <c r="D601" s="40"/>
      <c r="E601" s="40"/>
      <c r="F601" s="40"/>
      <c r="G601" s="40"/>
      <c r="H601" s="40"/>
      <c r="I601" s="40"/>
      <c r="J601" s="40"/>
      <c r="K601" s="40"/>
      <c r="L601" s="40"/>
      <c r="M601" s="40"/>
      <c r="N601" s="40"/>
      <c r="O601" s="40"/>
      <c r="P601" s="40"/>
      <c r="Q601" s="40"/>
      <c r="R601" s="40"/>
      <c r="S601" s="40"/>
    </row>
    <row r="602" spans="4:19" s="21" customFormat="1">
      <c r="D602" s="40"/>
      <c r="E602" s="40"/>
      <c r="F602" s="40"/>
      <c r="G602" s="40"/>
      <c r="H602" s="40"/>
      <c r="I602" s="40"/>
      <c r="J602" s="40"/>
      <c r="K602" s="40"/>
      <c r="L602" s="40"/>
      <c r="M602" s="40"/>
      <c r="N602" s="40"/>
      <c r="O602" s="40"/>
      <c r="P602" s="40"/>
      <c r="Q602" s="40"/>
      <c r="R602" s="40"/>
      <c r="S602" s="40"/>
    </row>
    <row r="603" spans="4:19" s="21" customFormat="1">
      <c r="D603" s="40"/>
      <c r="E603" s="40"/>
      <c r="F603" s="40"/>
      <c r="G603" s="40"/>
      <c r="H603" s="40"/>
      <c r="I603" s="40"/>
      <c r="J603" s="40"/>
      <c r="K603" s="40"/>
      <c r="L603" s="40"/>
      <c r="M603" s="40"/>
      <c r="N603" s="40"/>
      <c r="O603" s="40"/>
      <c r="P603" s="40"/>
      <c r="Q603" s="40"/>
      <c r="R603" s="40"/>
      <c r="S603" s="40"/>
    </row>
    <row r="604" spans="4:19" s="21" customFormat="1">
      <c r="D604" s="40"/>
      <c r="E604" s="40"/>
      <c r="F604" s="40"/>
      <c r="G604" s="40"/>
      <c r="H604" s="40"/>
      <c r="I604" s="40"/>
      <c r="J604" s="40"/>
      <c r="K604" s="40"/>
      <c r="L604" s="40"/>
      <c r="M604" s="40"/>
      <c r="N604" s="40"/>
      <c r="O604" s="40"/>
      <c r="P604" s="40"/>
      <c r="Q604" s="40"/>
      <c r="R604" s="40"/>
      <c r="S604" s="40"/>
    </row>
    <row r="605" spans="4:19" s="21" customFormat="1">
      <c r="D605" s="40"/>
      <c r="E605" s="40"/>
      <c r="F605" s="40"/>
      <c r="G605" s="40"/>
      <c r="H605" s="40"/>
      <c r="I605" s="40"/>
      <c r="J605" s="40"/>
      <c r="K605" s="40"/>
      <c r="L605" s="40"/>
      <c r="M605" s="40"/>
      <c r="N605" s="40"/>
      <c r="O605" s="40"/>
      <c r="P605" s="40"/>
      <c r="Q605" s="40"/>
      <c r="R605" s="40"/>
      <c r="S605" s="40"/>
    </row>
    <row r="606" spans="4:19" s="21" customFormat="1">
      <c r="D606" s="40"/>
      <c r="E606" s="40"/>
      <c r="F606" s="40"/>
      <c r="G606" s="40"/>
      <c r="H606" s="40"/>
      <c r="I606" s="40"/>
      <c r="J606" s="40"/>
      <c r="K606" s="40"/>
      <c r="L606" s="40"/>
      <c r="M606" s="40"/>
      <c r="N606" s="40"/>
      <c r="O606" s="40"/>
      <c r="P606" s="40"/>
      <c r="Q606" s="40"/>
      <c r="R606" s="40"/>
      <c r="S606" s="40"/>
    </row>
    <row r="607" spans="4:19" s="21" customFormat="1">
      <c r="D607" s="40"/>
      <c r="E607" s="40"/>
      <c r="F607" s="40"/>
      <c r="G607" s="40"/>
      <c r="H607" s="40"/>
      <c r="I607" s="40"/>
      <c r="J607" s="40"/>
      <c r="K607" s="40"/>
      <c r="L607" s="40"/>
      <c r="M607" s="40"/>
      <c r="N607" s="40"/>
      <c r="O607" s="40"/>
      <c r="P607" s="40"/>
      <c r="Q607" s="40"/>
      <c r="R607" s="40"/>
      <c r="S607" s="40"/>
    </row>
    <row r="608" spans="4:19" s="21" customFormat="1">
      <c r="D608" s="40"/>
      <c r="E608" s="40"/>
      <c r="F608" s="40"/>
      <c r="G608" s="40"/>
      <c r="H608" s="40"/>
      <c r="I608" s="40"/>
      <c r="J608" s="40"/>
      <c r="K608" s="40"/>
      <c r="L608" s="40"/>
      <c r="M608" s="40"/>
      <c r="N608" s="40"/>
      <c r="O608" s="40"/>
      <c r="P608" s="40"/>
      <c r="Q608" s="40"/>
      <c r="R608" s="40"/>
      <c r="S608" s="40"/>
    </row>
    <row r="609" spans="4:19" s="21" customFormat="1">
      <c r="D609" s="40"/>
      <c r="E609" s="40"/>
      <c r="F609" s="40"/>
      <c r="G609" s="40"/>
      <c r="H609" s="40"/>
      <c r="I609" s="40"/>
      <c r="J609" s="40"/>
      <c r="K609" s="40"/>
      <c r="L609" s="40"/>
      <c r="M609" s="40"/>
      <c r="N609" s="40"/>
      <c r="O609" s="40"/>
      <c r="P609" s="40"/>
      <c r="Q609" s="40"/>
      <c r="R609" s="40"/>
      <c r="S609" s="40"/>
    </row>
    <row r="610" spans="4:19" s="21" customFormat="1">
      <c r="D610" s="40"/>
      <c r="E610" s="40"/>
      <c r="F610" s="40"/>
      <c r="G610" s="40"/>
      <c r="H610" s="40"/>
      <c r="I610" s="40"/>
      <c r="J610" s="40"/>
      <c r="K610" s="40"/>
      <c r="L610" s="40"/>
      <c r="M610" s="40"/>
      <c r="N610" s="40"/>
      <c r="O610" s="40"/>
      <c r="P610" s="40"/>
      <c r="Q610" s="40"/>
      <c r="R610" s="40"/>
      <c r="S610" s="40"/>
    </row>
    <row r="611" spans="4:19" s="21" customFormat="1">
      <c r="D611" s="40"/>
      <c r="E611" s="40"/>
      <c r="F611" s="40"/>
      <c r="G611" s="40"/>
      <c r="H611" s="40"/>
      <c r="I611" s="40"/>
      <c r="J611" s="40"/>
      <c r="K611" s="40"/>
      <c r="L611" s="40"/>
      <c r="M611" s="40"/>
      <c r="N611" s="40"/>
      <c r="O611" s="40"/>
      <c r="P611" s="40"/>
      <c r="Q611" s="40"/>
      <c r="R611" s="40"/>
      <c r="S611" s="40"/>
    </row>
    <row r="612" spans="4:19" s="21" customFormat="1">
      <c r="D612" s="40"/>
      <c r="E612" s="40"/>
      <c r="F612" s="40"/>
      <c r="G612" s="40"/>
      <c r="H612" s="40"/>
      <c r="I612" s="40"/>
      <c r="J612" s="40"/>
      <c r="K612" s="40"/>
      <c r="L612" s="40"/>
      <c r="M612" s="40"/>
      <c r="N612" s="40"/>
      <c r="O612" s="40"/>
      <c r="P612" s="40"/>
      <c r="Q612" s="40"/>
      <c r="R612" s="40"/>
      <c r="S612" s="40"/>
    </row>
    <row r="613" spans="4:19" s="21" customFormat="1">
      <c r="D613" s="40"/>
      <c r="E613" s="40"/>
      <c r="F613" s="40"/>
      <c r="G613" s="40"/>
      <c r="H613" s="40"/>
      <c r="I613" s="40"/>
      <c r="J613" s="40"/>
      <c r="K613" s="40"/>
      <c r="L613" s="40"/>
      <c r="M613" s="40"/>
      <c r="N613" s="40"/>
      <c r="O613" s="40"/>
      <c r="P613" s="40"/>
      <c r="Q613" s="40"/>
      <c r="R613" s="40"/>
      <c r="S613" s="40"/>
    </row>
    <row r="614" spans="4:19" s="21" customFormat="1">
      <c r="D614" s="40"/>
      <c r="E614" s="40"/>
      <c r="F614" s="40"/>
      <c r="G614" s="40"/>
      <c r="H614" s="40"/>
      <c r="I614" s="40"/>
      <c r="J614" s="40"/>
      <c r="K614" s="40"/>
      <c r="L614" s="40"/>
      <c r="M614" s="40"/>
      <c r="N614" s="40"/>
      <c r="O614" s="40"/>
      <c r="P614" s="40"/>
      <c r="Q614" s="40"/>
      <c r="R614" s="40"/>
      <c r="S614" s="40"/>
    </row>
    <row r="615" spans="4:19" s="21" customFormat="1">
      <c r="D615" s="40"/>
      <c r="E615" s="40"/>
      <c r="F615" s="40"/>
      <c r="G615" s="40"/>
      <c r="H615" s="40"/>
      <c r="I615" s="40"/>
      <c r="J615" s="40"/>
      <c r="K615" s="40"/>
      <c r="L615" s="40"/>
      <c r="M615" s="40"/>
      <c r="N615" s="40"/>
      <c r="O615" s="40"/>
      <c r="P615" s="40"/>
      <c r="Q615" s="40"/>
      <c r="R615" s="40"/>
      <c r="S615" s="40"/>
    </row>
    <row r="616" spans="4:19" s="21" customFormat="1">
      <c r="D616" s="40"/>
      <c r="E616" s="40"/>
      <c r="F616" s="40"/>
      <c r="G616" s="40"/>
      <c r="H616" s="40"/>
      <c r="I616" s="40"/>
      <c r="J616" s="40"/>
      <c r="K616" s="40"/>
      <c r="L616" s="40"/>
      <c r="M616" s="40"/>
      <c r="N616" s="40"/>
      <c r="O616" s="40"/>
      <c r="P616" s="40"/>
      <c r="Q616" s="40"/>
      <c r="R616" s="40"/>
      <c r="S616" s="40"/>
    </row>
    <row r="617" spans="4:19" s="21" customFormat="1">
      <c r="D617" s="40"/>
      <c r="E617" s="40"/>
      <c r="F617" s="40"/>
      <c r="G617" s="40"/>
      <c r="H617" s="40"/>
      <c r="I617" s="40"/>
      <c r="J617" s="40"/>
      <c r="K617" s="40"/>
      <c r="L617" s="40"/>
      <c r="M617" s="40"/>
      <c r="N617" s="40"/>
      <c r="O617" s="40"/>
      <c r="P617" s="40"/>
      <c r="Q617" s="40"/>
      <c r="R617" s="40"/>
      <c r="S617" s="40"/>
    </row>
    <row r="618" spans="4:19" s="21" customFormat="1">
      <c r="D618" s="40"/>
      <c r="E618" s="40"/>
      <c r="F618" s="40"/>
      <c r="G618" s="40"/>
      <c r="H618" s="40"/>
      <c r="I618" s="40"/>
      <c r="J618" s="40"/>
      <c r="K618" s="40"/>
      <c r="L618" s="40"/>
      <c r="M618" s="40"/>
      <c r="N618" s="40"/>
      <c r="O618" s="40"/>
      <c r="P618" s="40"/>
      <c r="Q618" s="40"/>
      <c r="R618" s="40"/>
      <c r="S618" s="40"/>
    </row>
    <row r="619" spans="4:19" s="21" customFormat="1">
      <c r="D619" s="40"/>
      <c r="E619" s="40"/>
      <c r="F619" s="40"/>
      <c r="G619" s="40"/>
      <c r="H619" s="40"/>
      <c r="I619" s="40"/>
      <c r="J619" s="40"/>
      <c r="K619" s="40"/>
      <c r="L619" s="40"/>
      <c r="M619" s="40"/>
      <c r="N619" s="40"/>
      <c r="O619" s="40"/>
      <c r="P619" s="40"/>
      <c r="Q619" s="40"/>
      <c r="R619" s="40"/>
      <c r="S619" s="40"/>
    </row>
    <row r="620" spans="4:19" s="21" customFormat="1">
      <c r="D620" s="40"/>
      <c r="E620" s="40"/>
      <c r="F620" s="40"/>
      <c r="G620" s="40"/>
      <c r="H620" s="40"/>
      <c r="I620" s="40"/>
      <c r="J620" s="40"/>
      <c r="K620" s="40"/>
      <c r="L620" s="40"/>
      <c r="M620" s="40"/>
      <c r="N620" s="40"/>
      <c r="O620" s="40"/>
      <c r="P620" s="40"/>
      <c r="Q620" s="40"/>
      <c r="R620" s="40"/>
      <c r="S620" s="40"/>
    </row>
    <row r="621" spans="4:19" s="21" customFormat="1">
      <c r="D621" s="40"/>
      <c r="E621" s="40"/>
      <c r="F621" s="40"/>
      <c r="G621" s="40"/>
      <c r="H621" s="40"/>
      <c r="I621" s="40"/>
      <c r="J621" s="40"/>
      <c r="K621" s="40"/>
      <c r="L621" s="40"/>
      <c r="M621" s="40"/>
      <c r="N621" s="40"/>
      <c r="O621" s="40"/>
      <c r="P621" s="40"/>
      <c r="Q621" s="40"/>
      <c r="R621" s="40"/>
      <c r="S621" s="40"/>
    </row>
    <row r="622" spans="4:19" s="21" customFormat="1">
      <c r="D622" s="40"/>
      <c r="E622" s="40"/>
      <c r="F622" s="40"/>
      <c r="G622" s="40"/>
      <c r="H622" s="40"/>
      <c r="I622" s="40"/>
      <c r="J622" s="40"/>
      <c r="K622" s="40"/>
      <c r="L622" s="40"/>
      <c r="M622" s="40"/>
      <c r="N622" s="40"/>
      <c r="O622" s="40"/>
      <c r="P622" s="40"/>
      <c r="Q622" s="40"/>
      <c r="R622" s="40"/>
      <c r="S622" s="40"/>
    </row>
    <row r="623" spans="4:19" s="21" customFormat="1">
      <c r="D623" s="40"/>
      <c r="E623" s="40"/>
      <c r="F623" s="40"/>
      <c r="G623" s="40"/>
      <c r="H623" s="40"/>
      <c r="I623" s="40"/>
      <c r="J623" s="40"/>
      <c r="K623" s="40"/>
      <c r="L623" s="40"/>
      <c r="M623" s="40"/>
      <c r="N623" s="40"/>
      <c r="O623" s="40"/>
      <c r="P623" s="40"/>
      <c r="Q623" s="40"/>
      <c r="R623" s="40"/>
      <c r="S623" s="40"/>
    </row>
    <row r="624" spans="4:19" s="21" customFormat="1">
      <c r="D624" s="40"/>
      <c r="E624" s="40"/>
      <c r="F624" s="40"/>
      <c r="G624" s="40"/>
      <c r="H624" s="40"/>
      <c r="I624" s="40"/>
      <c r="J624" s="40"/>
      <c r="K624" s="40"/>
      <c r="L624" s="40"/>
      <c r="M624" s="40"/>
      <c r="N624" s="40"/>
      <c r="O624" s="40"/>
      <c r="P624" s="40"/>
      <c r="Q624" s="40"/>
      <c r="R624" s="40"/>
      <c r="S624" s="40"/>
    </row>
    <row r="625" spans="4:19" s="21" customFormat="1">
      <c r="D625" s="40"/>
      <c r="E625" s="40"/>
      <c r="F625" s="40"/>
      <c r="G625" s="40"/>
      <c r="H625" s="40"/>
      <c r="I625" s="40"/>
      <c r="J625" s="40"/>
      <c r="K625" s="40"/>
      <c r="L625" s="40"/>
      <c r="M625" s="40"/>
      <c r="N625" s="40"/>
      <c r="O625" s="40"/>
      <c r="P625" s="40"/>
      <c r="Q625" s="40"/>
      <c r="R625" s="40"/>
      <c r="S625" s="40"/>
    </row>
    <row r="626" spans="4:19" s="21" customFormat="1">
      <c r="D626" s="40"/>
      <c r="E626" s="40"/>
      <c r="F626" s="40"/>
      <c r="G626" s="40"/>
      <c r="H626" s="40"/>
      <c r="I626" s="40"/>
      <c r="J626" s="40"/>
      <c r="K626" s="40"/>
      <c r="L626" s="40"/>
      <c r="M626" s="40"/>
      <c r="N626" s="40"/>
      <c r="O626" s="40"/>
      <c r="P626" s="40"/>
      <c r="Q626" s="40"/>
      <c r="R626" s="40"/>
      <c r="S626" s="40"/>
    </row>
    <row r="627" spans="4:19" s="21" customFormat="1">
      <c r="D627" s="40"/>
      <c r="E627" s="40"/>
      <c r="F627" s="40"/>
      <c r="G627" s="40"/>
      <c r="H627" s="40"/>
      <c r="I627" s="40"/>
      <c r="J627" s="40"/>
      <c r="K627" s="40"/>
      <c r="L627" s="40"/>
      <c r="M627" s="40"/>
      <c r="N627" s="40"/>
      <c r="O627" s="40"/>
      <c r="P627" s="40"/>
      <c r="Q627" s="40"/>
      <c r="R627" s="40"/>
      <c r="S627" s="40"/>
    </row>
    <row r="628" spans="4:19" s="21" customFormat="1">
      <c r="D628" s="40"/>
      <c r="E628" s="40"/>
      <c r="F628" s="40"/>
      <c r="G628" s="40"/>
      <c r="H628" s="40"/>
      <c r="I628" s="40"/>
      <c r="J628" s="40"/>
      <c r="K628" s="40"/>
      <c r="L628" s="40"/>
      <c r="M628" s="40"/>
      <c r="N628" s="40"/>
      <c r="O628" s="40"/>
      <c r="P628" s="40"/>
      <c r="Q628" s="40"/>
      <c r="R628" s="40"/>
      <c r="S628" s="40"/>
    </row>
    <row r="629" spans="4:19" s="21" customFormat="1">
      <c r="D629" s="40"/>
      <c r="E629" s="40"/>
      <c r="F629" s="40"/>
      <c r="G629" s="40"/>
      <c r="H629" s="40"/>
      <c r="I629" s="40"/>
      <c r="J629" s="40"/>
      <c r="K629" s="40"/>
      <c r="L629" s="40"/>
      <c r="M629" s="40"/>
      <c r="N629" s="40"/>
      <c r="O629" s="40"/>
      <c r="P629" s="40"/>
      <c r="Q629" s="40"/>
      <c r="R629" s="40"/>
      <c r="S629" s="40"/>
    </row>
    <row r="630" spans="4:19" s="21" customFormat="1">
      <c r="D630" s="40"/>
      <c r="E630" s="40"/>
      <c r="F630" s="40"/>
      <c r="G630" s="40"/>
      <c r="H630" s="40"/>
      <c r="I630" s="40"/>
      <c r="J630" s="40"/>
      <c r="K630" s="40"/>
      <c r="L630" s="40"/>
      <c r="M630" s="40"/>
      <c r="N630" s="40"/>
      <c r="O630" s="40"/>
      <c r="P630" s="40"/>
      <c r="Q630" s="40"/>
      <c r="R630" s="40"/>
      <c r="S630" s="40"/>
    </row>
    <row r="631" spans="4:19" s="21" customFormat="1">
      <c r="D631" s="40"/>
      <c r="E631" s="40"/>
      <c r="F631" s="40"/>
      <c r="G631" s="40"/>
      <c r="H631" s="40"/>
      <c r="I631" s="40"/>
      <c r="J631" s="40"/>
      <c r="K631" s="40"/>
      <c r="L631" s="40"/>
      <c r="M631" s="40"/>
      <c r="N631" s="40"/>
      <c r="O631" s="40"/>
      <c r="P631" s="40"/>
      <c r="Q631" s="40"/>
      <c r="R631" s="40"/>
      <c r="S631" s="40"/>
    </row>
    <row r="632" spans="4:19" s="21" customFormat="1">
      <c r="D632" s="40"/>
      <c r="E632" s="40"/>
      <c r="F632" s="40"/>
      <c r="G632" s="40"/>
      <c r="H632" s="40"/>
      <c r="I632" s="40"/>
      <c r="J632" s="40"/>
      <c r="K632" s="40"/>
      <c r="L632" s="40"/>
      <c r="M632" s="40"/>
      <c r="N632" s="40"/>
      <c r="O632" s="40"/>
      <c r="P632" s="40"/>
      <c r="Q632" s="40"/>
      <c r="R632" s="40"/>
      <c r="S632" s="40"/>
    </row>
    <row r="633" spans="4:19" s="21" customFormat="1">
      <c r="D633" s="40"/>
      <c r="E633" s="40"/>
      <c r="F633" s="40"/>
      <c r="G633" s="40"/>
      <c r="H633" s="40"/>
      <c r="I633" s="40"/>
      <c r="J633" s="40"/>
      <c r="K633" s="40"/>
      <c r="L633" s="40"/>
      <c r="M633" s="40"/>
      <c r="N633" s="40"/>
      <c r="O633" s="40"/>
      <c r="P633" s="40"/>
      <c r="Q633" s="40"/>
      <c r="R633" s="40"/>
      <c r="S633" s="40"/>
    </row>
    <row r="634" spans="4:19" s="21" customFormat="1">
      <c r="D634" s="40"/>
      <c r="E634" s="40"/>
      <c r="F634" s="40"/>
      <c r="G634" s="40"/>
      <c r="H634" s="40"/>
      <c r="I634" s="40"/>
      <c r="J634" s="40"/>
      <c r="K634" s="40"/>
      <c r="L634" s="40"/>
      <c r="M634" s="40"/>
      <c r="N634" s="40"/>
      <c r="O634" s="40"/>
      <c r="P634" s="40"/>
      <c r="Q634" s="40"/>
      <c r="R634" s="40"/>
      <c r="S634" s="40"/>
    </row>
    <row r="635" spans="4:19" s="21" customFormat="1">
      <c r="D635" s="40"/>
      <c r="E635" s="40"/>
      <c r="F635" s="40"/>
      <c r="G635" s="40"/>
      <c r="H635" s="40"/>
      <c r="I635" s="40"/>
      <c r="J635" s="40"/>
      <c r="K635" s="40"/>
      <c r="L635" s="40"/>
      <c r="M635" s="40"/>
      <c r="N635" s="40"/>
      <c r="O635" s="40"/>
      <c r="P635" s="40"/>
      <c r="Q635" s="40"/>
      <c r="R635" s="40"/>
      <c r="S635" s="40"/>
    </row>
    <row r="636" spans="4:19" s="21" customFormat="1">
      <c r="D636" s="40"/>
      <c r="E636" s="40"/>
      <c r="F636" s="40"/>
      <c r="G636" s="40"/>
      <c r="H636" s="40"/>
      <c r="I636" s="40"/>
      <c r="J636" s="40"/>
      <c r="K636" s="40"/>
      <c r="L636" s="40"/>
      <c r="M636" s="40"/>
      <c r="N636" s="40"/>
      <c r="O636" s="40"/>
      <c r="P636" s="40"/>
      <c r="Q636" s="40"/>
      <c r="R636" s="40"/>
      <c r="S636" s="40"/>
    </row>
    <row r="637" spans="4:19" s="21" customFormat="1">
      <c r="D637" s="40"/>
      <c r="E637" s="40"/>
      <c r="F637" s="40"/>
      <c r="G637" s="40"/>
      <c r="H637" s="40"/>
      <c r="I637" s="40"/>
      <c r="J637" s="40"/>
      <c r="K637" s="40"/>
      <c r="L637" s="40"/>
      <c r="M637" s="40"/>
      <c r="N637" s="40"/>
      <c r="O637" s="40"/>
      <c r="P637" s="40"/>
      <c r="Q637" s="40"/>
      <c r="R637" s="40"/>
      <c r="S637" s="40"/>
    </row>
    <row r="638" spans="4:19" s="21" customFormat="1">
      <c r="D638" s="40"/>
      <c r="E638" s="40"/>
      <c r="F638" s="40"/>
      <c r="G638" s="40"/>
      <c r="H638" s="40"/>
      <c r="I638" s="40"/>
      <c r="J638" s="40"/>
      <c r="K638" s="40"/>
      <c r="L638" s="40"/>
      <c r="M638" s="40"/>
      <c r="N638" s="40"/>
      <c r="O638" s="40"/>
      <c r="P638" s="40"/>
      <c r="Q638" s="40"/>
      <c r="R638" s="40"/>
      <c r="S638" s="40"/>
    </row>
    <row r="639" spans="4:19" s="21" customFormat="1">
      <c r="D639" s="40"/>
      <c r="E639" s="40"/>
      <c r="F639" s="40"/>
      <c r="G639" s="40"/>
      <c r="H639" s="40"/>
      <c r="I639" s="40"/>
      <c r="J639" s="40"/>
      <c r="K639" s="40"/>
      <c r="L639" s="40"/>
      <c r="M639" s="40"/>
      <c r="N639" s="40"/>
      <c r="O639" s="40"/>
      <c r="P639" s="40"/>
      <c r="Q639" s="40"/>
      <c r="R639" s="40"/>
      <c r="S639" s="40"/>
    </row>
    <row r="640" spans="4:19" s="21" customFormat="1">
      <c r="D640" s="40"/>
      <c r="E640" s="40"/>
      <c r="F640" s="40"/>
      <c r="G640" s="40"/>
      <c r="H640" s="40"/>
      <c r="I640" s="40"/>
      <c r="J640" s="40"/>
      <c r="K640" s="40"/>
      <c r="L640" s="40"/>
      <c r="M640" s="40"/>
      <c r="N640" s="40"/>
      <c r="O640" s="40"/>
      <c r="P640" s="40"/>
      <c r="Q640" s="40"/>
      <c r="R640" s="40"/>
      <c r="S640" s="40"/>
    </row>
    <row r="641" spans="4:19" s="21" customFormat="1">
      <c r="D641" s="40"/>
      <c r="E641" s="40"/>
      <c r="F641" s="40"/>
      <c r="G641" s="40"/>
      <c r="H641" s="40"/>
      <c r="I641" s="40"/>
      <c r="J641" s="40"/>
      <c r="K641" s="40"/>
      <c r="L641" s="40"/>
      <c r="M641" s="40"/>
      <c r="N641" s="40"/>
      <c r="O641" s="40"/>
      <c r="P641" s="40"/>
      <c r="Q641" s="40"/>
      <c r="R641" s="40"/>
      <c r="S641" s="40"/>
    </row>
    <row r="642" spans="4:19" s="21" customFormat="1">
      <c r="D642" s="40"/>
      <c r="E642" s="40"/>
      <c r="F642" s="40"/>
      <c r="G642" s="40"/>
      <c r="H642" s="40"/>
      <c r="I642" s="40"/>
      <c r="J642" s="40"/>
      <c r="K642" s="40"/>
      <c r="L642" s="40"/>
      <c r="M642" s="40"/>
      <c r="N642" s="40"/>
      <c r="O642" s="40"/>
      <c r="P642" s="40"/>
      <c r="Q642" s="40"/>
      <c r="R642" s="40"/>
      <c r="S642" s="40"/>
    </row>
    <row r="643" spans="4:19" s="21" customFormat="1">
      <c r="D643" s="40"/>
      <c r="E643" s="40"/>
      <c r="F643" s="40"/>
      <c r="G643" s="40"/>
      <c r="H643" s="40"/>
      <c r="I643" s="40"/>
      <c r="J643" s="40"/>
      <c r="K643" s="40"/>
      <c r="L643" s="40"/>
      <c r="M643" s="40"/>
      <c r="N643" s="40"/>
      <c r="O643" s="40"/>
      <c r="P643" s="40"/>
      <c r="Q643" s="40"/>
      <c r="R643" s="40"/>
      <c r="S643" s="40"/>
    </row>
    <row r="644" spans="4:19" s="21" customFormat="1">
      <c r="D644" s="40"/>
      <c r="E644" s="40"/>
      <c r="F644" s="40"/>
      <c r="G644" s="40"/>
      <c r="H644" s="40"/>
      <c r="I644" s="40"/>
      <c r="J644" s="40"/>
      <c r="K644" s="40"/>
      <c r="L644" s="40"/>
      <c r="M644" s="40"/>
      <c r="N644" s="40"/>
      <c r="O644" s="40"/>
      <c r="P644" s="40"/>
      <c r="Q644" s="40"/>
      <c r="R644" s="40"/>
      <c r="S644" s="40"/>
    </row>
    <row r="645" spans="4:19" s="21" customFormat="1">
      <c r="D645" s="40"/>
      <c r="E645" s="40"/>
      <c r="F645" s="40"/>
      <c r="G645" s="40"/>
      <c r="H645" s="40"/>
      <c r="I645" s="40"/>
      <c r="J645" s="40"/>
      <c r="K645" s="40"/>
      <c r="L645" s="40"/>
      <c r="M645" s="40"/>
      <c r="N645" s="40"/>
      <c r="O645" s="40"/>
      <c r="P645" s="40"/>
      <c r="Q645" s="40"/>
      <c r="R645" s="40"/>
      <c r="S645" s="40"/>
    </row>
    <row r="646" spans="4:19" s="21" customFormat="1">
      <c r="D646" s="40"/>
      <c r="E646" s="40"/>
      <c r="F646" s="40"/>
      <c r="G646" s="40"/>
      <c r="H646" s="40"/>
      <c r="I646" s="40"/>
      <c r="J646" s="40"/>
      <c r="K646" s="40"/>
      <c r="L646" s="40"/>
      <c r="M646" s="40"/>
      <c r="N646" s="40"/>
      <c r="O646" s="40"/>
      <c r="P646" s="40"/>
      <c r="Q646" s="40"/>
      <c r="R646" s="40"/>
      <c r="S646" s="40"/>
    </row>
    <row r="647" spans="4:19" s="21" customFormat="1">
      <c r="D647" s="40"/>
      <c r="E647" s="40"/>
      <c r="F647" s="40"/>
      <c r="G647" s="40"/>
      <c r="H647" s="40"/>
      <c r="I647" s="40"/>
      <c r="J647" s="40"/>
      <c r="K647" s="40"/>
      <c r="L647" s="40"/>
      <c r="M647" s="40"/>
      <c r="N647" s="40"/>
      <c r="O647" s="40"/>
      <c r="P647" s="40"/>
      <c r="Q647" s="40"/>
      <c r="R647" s="40"/>
      <c r="S647" s="40"/>
    </row>
    <row r="648" spans="4:19" s="21" customFormat="1">
      <c r="D648" s="40"/>
      <c r="E648" s="40"/>
      <c r="F648" s="40"/>
      <c r="G648" s="40"/>
      <c r="H648" s="40"/>
      <c r="I648" s="40"/>
      <c r="J648" s="40"/>
      <c r="K648" s="40"/>
      <c r="L648" s="40"/>
      <c r="M648" s="40"/>
      <c r="N648" s="40"/>
      <c r="O648" s="40"/>
      <c r="P648" s="40"/>
      <c r="Q648" s="40"/>
      <c r="R648" s="40"/>
      <c r="S648" s="40"/>
    </row>
    <row r="649" spans="4:19" s="21" customFormat="1">
      <c r="D649" s="40"/>
      <c r="E649" s="40"/>
      <c r="F649" s="40"/>
      <c r="G649" s="40"/>
      <c r="H649" s="40"/>
      <c r="I649" s="40"/>
      <c r="J649" s="40"/>
      <c r="K649" s="40"/>
      <c r="L649" s="40"/>
      <c r="M649" s="40"/>
      <c r="N649" s="40"/>
      <c r="O649" s="40"/>
      <c r="P649" s="40"/>
      <c r="Q649" s="40"/>
      <c r="R649" s="40"/>
      <c r="S649" s="40"/>
    </row>
    <row r="650" spans="4:19" s="21" customFormat="1">
      <c r="D650" s="40"/>
      <c r="E650" s="40"/>
      <c r="F650" s="40"/>
      <c r="G650" s="40"/>
      <c r="H650" s="40"/>
      <c r="I650" s="40"/>
      <c r="J650" s="40"/>
      <c r="K650" s="40"/>
      <c r="L650" s="40"/>
      <c r="M650" s="40"/>
      <c r="N650" s="40"/>
      <c r="O650" s="40"/>
      <c r="P650" s="40"/>
      <c r="Q650" s="40"/>
      <c r="R650" s="40"/>
      <c r="S650" s="40"/>
    </row>
    <row r="651" spans="4:19" s="21" customFormat="1">
      <c r="D651" s="40"/>
      <c r="E651" s="40"/>
      <c r="F651" s="40"/>
      <c r="G651" s="40"/>
      <c r="H651" s="40"/>
      <c r="I651" s="40"/>
      <c r="J651" s="40"/>
      <c r="K651" s="40"/>
      <c r="L651" s="40"/>
      <c r="M651" s="40"/>
      <c r="N651" s="40"/>
      <c r="O651" s="40"/>
      <c r="P651" s="40"/>
      <c r="Q651" s="40"/>
      <c r="R651" s="40"/>
      <c r="S651" s="40"/>
    </row>
    <row r="652" spans="4:19" s="21" customFormat="1">
      <c r="D652" s="40"/>
      <c r="E652" s="40"/>
      <c r="F652" s="40"/>
      <c r="G652" s="40"/>
      <c r="H652" s="40"/>
      <c r="I652" s="40"/>
      <c r="J652" s="40"/>
      <c r="K652" s="40"/>
      <c r="L652" s="40"/>
      <c r="M652" s="40"/>
      <c r="N652" s="40"/>
      <c r="O652" s="40"/>
      <c r="P652" s="40"/>
      <c r="Q652" s="40"/>
      <c r="R652" s="40"/>
      <c r="S652" s="40"/>
    </row>
    <row r="653" spans="4:19" s="21" customFormat="1">
      <c r="D653" s="40"/>
      <c r="E653" s="40"/>
      <c r="F653" s="40"/>
      <c r="G653" s="40"/>
      <c r="H653" s="40"/>
      <c r="I653" s="40"/>
      <c r="J653" s="40"/>
      <c r="K653" s="40"/>
      <c r="L653" s="40"/>
      <c r="M653" s="40"/>
      <c r="N653" s="40"/>
      <c r="O653" s="40"/>
      <c r="P653" s="40"/>
      <c r="Q653" s="40"/>
      <c r="R653" s="40"/>
      <c r="S653" s="40"/>
    </row>
    <row r="654" spans="4:19" s="21" customFormat="1">
      <c r="D654" s="40"/>
      <c r="E654" s="40"/>
      <c r="F654" s="40"/>
      <c r="G654" s="40"/>
      <c r="H654" s="40"/>
      <c r="I654" s="40"/>
      <c r="J654" s="40"/>
      <c r="K654" s="40"/>
      <c r="L654" s="40"/>
      <c r="M654" s="40"/>
      <c r="N654" s="40"/>
      <c r="O654" s="40"/>
      <c r="P654" s="40"/>
      <c r="Q654" s="40"/>
      <c r="R654" s="40"/>
      <c r="S654" s="40"/>
    </row>
    <row r="655" spans="4:19" s="21" customFormat="1">
      <c r="D655" s="40"/>
      <c r="E655" s="40"/>
      <c r="F655" s="40"/>
      <c r="G655" s="40"/>
      <c r="H655" s="40"/>
      <c r="I655" s="40"/>
      <c r="J655" s="40"/>
      <c r="K655" s="40"/>
      <c r="L655" s="40"/>
      <c r="M655" s="40"/>
      <c r="N655" s="40"/>
      <c r="O655" s="40"/>
      <c r="P655" s="40"/>
      <c r="Q655" s="40"/>
      <c r="R655" s="40"/>
      <c r="S655" s="40"/>
    </row>
    <row r="656" spans="4:19" s="21" customFormat="1">
      <c r="D656" s="40"/>
      <c r="E656" s="40"/>
      <c r="F656" s="40"/>
      <c r="G656" s="40"/>
      <c r="H656" s="40"/>
      <c r="I656" s="40"/>
      <c r="J656" s="40"/>
      <c r="K656" s="40"/>
      <c r="L656" s="40"/>
      <c r="M656" s="40"/>
      <c r="N656" s="40"/>
      <c r="O656" s="40"/>
      <c r="P656" s="40"/>
      <c r="Q656" s="40"/>
      <c r="R656" s="40"/>
      <c r="S656" s="40"/>
    </row>
    <row r="657" spans="4:19" s="21" customFormat="1">
      <c r="D657" s="40"/>
      <c r="E657" s="40"/>
      <c r="F657" s="40"/>
      <c r="G657" s="40"/>
      <c r="H657" s="40"/>
      <c r="I657" s="40"/>
      <c r="J657" s="40"/>
      <c r="K657" s="40"/>
      <c r="L657" s="40"/>
      <c r="M657" s="40"/>
      <c r="N657" s="40"/>
      <c r="O657" s="40"/>
      <c r="P657" s="40"/>
      <c r="Q657" s="40"/>
      <c r="R657" s="40"/>
      <c r="S657" s="40"/>
    </row>
    <row r="658" spans="4:19" s="21" customFormat="1">
      <c r="D658" s="40"/>
      <c r="E658" s="40"/>
      <c r="F658" s="40"/>
      <c r="G658" s="40"/>
      <c r="H658" s="40"/>
      <c r="I658" s="40"/>
      <c r="J658" s="40"/>
      <c r="K658" s="40"/>
      <c r="L658" s="40"/>
      <c r="M658" s="40"/>
      <c r="N658" s="40"/>
      <c r="O658" s="40"/>
      <c r="P658" s="40"/>
      <c r="Q658" s="40"/>
      <c r="R658" s="40"/>
      <c r="S658" s="40"/>
    </row>
    <row r="659" spans="4:19" s="21" customFormat="1">
      <c r="D659" s="40"/>
      <c r="E659" s="40"/>
      <c r="F659" s="40"/>
      <c r="G659" s="40"/>
      <c r="H659" s="40"/>
      <c r="I659" s="40"/>
      <c r="J659" s="40"/>
      <c r="K659" s="40"/>
      <c r="L659" s="40"/>
      <c r="M659" s="40"/>
      <c r="N659" s="40"/>
      <c r="O659" s="40"/>
      <c r="P659" s="40"/>
      <c r="Q659" s="40"/>
      <c r="R659" s="40"/>
      <c r="S659" s="40"/>
    </row>
    <row r="660" spans="4:19" s="21" customFormat="1">
      <c r="D660" s="40"/>
      <c r="E660" s="40"/>
      <c r="F660" s="40"/>
      <c r="G660" s="40"/>
      <c r="H660" s="40"/>
      <c r="I660" s="40"/>
      <c r="J660" s="40"/>
      <c r="K660" s="40"/>
      <c r="L660" s="40"/>
      <c r="M660" s="40"/>
      <c r="N660" s="40"/>
      <c r="O660" s="40"/>
      <c r="P660" s="40"/>
      <c r="Q660" s="40"/>
      <c r="R660" s="40"/>
      <c r="S660" s="40"/>
    </row>
    <row r="661" spans="4:19" s="21" customFormat="1">
      <c r="D661" s="40"/>
      <c r="E661" s="40"/>
      <c r="F661" s="40"/>
      <c r="G661" s="40"/>
      <c r="H661" s="40"/>
      <c r="I661" s="40"/>
      <c r="J661" s="40"/>
      <c r="K661" s="40"/>
      <c r="L661" s="40"/>
      <c r="M661" s="40"/>
      <c r="N661" s="40"/>
      <c r="O661" s="40"/>
      <c r="P661" s="40"/>
      <c r="Q661" s="40"/>
      <c r="R661" s="40"/>
      <c r="S661" s="40"/>
    </row>
    <row r="662" spans="4:19" s="21" customFormat="1">
      <c r="D662" s="40"/>
      <c r="E662" s="40"/>
      <c r="F662" s="40"/>
      <c r="G662" s="40"/>
      <c r="H662" s="40"/>
      <c r="I662" s="40"/>
      <c r="J662" s="40"/>
      <c r="K662" s="40"/>
      <c r="L662" s="40"/>
      <c r="M662" s="40"/>
      <c r="N662" s="40"/>
      <c r="O662" s="40"/>
      <c r="P662" s="40"/>
      <c r="Q662" s="40"/>
      <c r="R662" s="40"/>
      <c r="S662" s="40"/>
    </row>
    <row r="663" spans="4:19" s="21" customFormat="1">
      <c r="D663" s="40"/>
      <c r="E663" s="40"/>
      <c r="F663" s="40"/>
      <c r="G663" s="40"/>
      <c r="H663" s="40"/>
      <c r="I663" s="40"/>
      <c r="J663" s="40"/>
      <c r="K663" s="40"/>
      <c r="L663" s="40"/>
      <c r="M663" s="40"/>
      <c r="N663" s="40"/>
      <c r="O663" s="40"/>
      <c r="P663" s="40"/>
      <c r="Q663" s="40"/>
      <c r="R663" s="40"/>
      <c r="S663" s="40"/>
    </row>
    <row r="664" spans="4:19" s="21" customFormat="1">
      <c r="D664" s="40"/>
      <c r="E664" s="40"/>
      <c r="F664" s="40"/>
      <c r="G664" s="40"/>
      <c r="H664" s="40"/>
      <c r="I664" s="40"/>
      <c r="J664" s="40"/>
      <c r="K664" s="40"/>
      <c r="L664" s="40"/>
      <c r="M664" s="40"/>
      <c r="N664" s="40"/>
      <c r="O664" s="40"/>
      <c r="P664" s="40"/>
      <c r="Q664" s="40"/>
      <c r="R664" s="40"/>
      <c r="S664" s="40"/>
    </row>
    <row r="665" spans="4:19" s="21" customFormat="1">
      <c r="D665" s="40"/>
      <c r="E665" s="40"/>
      <c r="F665" s="40"/>
      <c r="G665" s="40"/>
      <c r="H665" s="40"/>
      <c r="I665" s="40"/>
      <c r="J665" s="40"/>
      <c r="K665" s="40"/>
      <c r="L665" s="40"/>
      <c r="M665" s="40"/>
      <c r="N665" s="40"/>
      <c r="O665" s="40"/>
      <c r="P665" s="40"/>
      <c r="Q665" s="40"/>
      <c r="R665" s="40"/>
      <c r="S665" s="40"/>
    </row>
    <row r="666" spans="4:19" s="21" customFormat="1">
      <c r="D666" s="40"/>
      <c r="E666" s="40"/>
      <c r="F666" s="40"/>
      <c r="G666" s="40"/>
      <c r="H666" s="40"/>
      <c r="I666" s="40"/>
      <c r="J666" s="40"/>
      <c r="K666" s="40"/>
      <c r="L666" s="40"/>
      <c r="M666" s="40"/>
      <c r="N666" s="40"/>
      <c r="O666" s="40"/>
      <c r="P666" s="40"/>
      <c r="Q666" s="40"/>
      <c r="R666" s="40"/>
      <c r="S666" s="40"/>
    </row>
    <row r="667" spans="4:19" s="21" customFormat="1">
      <c r="D667" s="40"/>
      <c r="E667" s="40"/>
      <c r="F667" s="40"/>
      <c r="G667" s="40"/>
      <c r="H667" s="40"/>
      <c r="I667" s="40"/>
      <c r="J667" s="40"/>
      <c r="K667" s="40"/>
      <c r="L667" s="40"/>
      <c r="M667" s="40"/>
      <c r="N667" s="40"/>
      <c r="O667" s="40"/>
      <c r="P667" s="40"/>
      <c r="Q667" s="40"/>
      <c r="R667" s="40"/>
      <c r="S667" s="40"/>
    </row>
    <row r="668" spans="4:19" s="21" customFormat="1">
      <c r="D668" s="40"/>
      <c r="E668" s="40"/>
      <c r="F668" s="40"/>
      <c r="G668" s="40"/>
      <c r="H668" s="40"/>
      <c r="I668" s="40"/>
      <c r="J668" s="40"/>
      <c r="K668" s="40"/>
      <c r="L668" s="40"/>
      <c r="M668" s="40"/>
      <c r="N668" s="40"/>
      <c r="O668" s="40"/>
      <c r="P668" s="40"/>
      <c r="Q668" s="40"/>
      <c r="R668" s="40"/>
      <c r="S668" s="40"/>
    </row>
    <row r="669" spans="4:19" s="21" customFormat="1">
      <c r="D669" s="40"/>
      <c r="E669" s="40"/>
      <c r="F669" s="40"/>
      <c r="G669" s="40"/>
      <c r="H669" s="40"/>
      <c r="I669" s="40"/>
      <c r="J669" s="40"/>
      <c r="K669" s="40"/>
      <c r="L669" s="40"/>
      <c r="M669" s="40"/>
      <c r="N669" s="40"/>
      <c r="O669" s="40"/>
      <c r="P669" s="40"/>
      <c r="Q669" s="40"/>
      <c r="R669" s="40"/>
      <c r="S669" s="40"/>
    </row>
    <row r="670" spans="4:19" s="21" customFormat="1">
      <c r="D670" s="40"/>
      <c r="E670" s="40"/>
      <c r="F670" s="40"/>
      <c r="G670" s="40"/>
      <c r="H670" s="40"/>
      <c r="I670" s="40"/>
      <c r="J670" s="40"/>
      <c r="K670" s="40"/>
      <c r="L670" s="40"/>
      <c r="M670" s="40"/>
      <c r="N670" s="40"/>
      <c r="O670" s="40"/>
      <c r="P670" s="40"/>
      <c r="Q670" s="40"/>
      <c r="R670" s="40"/>
      <c r="S670" s="40"/>
    </row>
    <row r="671" spans="4:19" s="21" customFormat="1">
      <c r="D671" s="40"/>
      <c r="E671" s="40"/>
      <c r="F671" s="40"/>
      <c r="G671" s="40"/>
      <c r="H671" s="40"/>
      <c r="I671" s="40"/>
      <c r="J671" s="40"/>
      <c r="K671" s="40"/>
      <c r="L671" s="40"/>
      <c r="M671" s="40"/>
      <c r="N671" s="40"/>
      <c r="O671" s="40"/>
      <c r="P671" s="40"/>
      <c r="Q671" s="40"/>
      <c r="R671" s="40"/>
      <c r="S671" s="40"/>
    </row>
    <row r="672" spans="4:19" s="21" customFormat="1">
      <c r="D672" s="40"/>
      <c r="E672" s="40"/>
      <c r="F672" s="40"/>
      <c r="G672" s="40"/>
      <c r="H672" s="40"/>
      <c r="I672" s="40"/>
      <c r="J672" s="40"/>
      <c r="K672" s="40"/>
      <c r="L672" s="40"/>
      <c r="M672" s="40"/>
      <c r="N672" s="40"/>
      <c r="O672" s="40"/>
      <c r="P672" s="40"/>
      <c r="Q672" s="40"/>
      <c r="R672" s="40"/>
      <c r="S672" s="40"/>
    </row>
    <row r="673" spans="4:19" s="21" customFormat="1">
      <c r="D673" s="40"/>
      <c r="E673" s="40"/>
      <c r="F673" s="40"/>
      <c r="G673" s="40"/>
      <c r="H673" s="40"/>
      <c r="I673" s="40"/>
      <c r="J673" s="40"/>
      <c r="K673" s="40"/>
      <c r="L673" s="40"/>
      <c r="M673" s="40"/>
      <c r="N673" s="40"/>
      <c r="O673" s="40"/>
      <c r="P673" s="40"/>
      <c r="Q673" s="40"/>
      <c r="R673" s="40"/>
      <c r="S673" s="40"/>
    </row>
    <row r="674" spans="4:19" s="21" customFormat="1">
      <c r="D674" s="40"/>
      <c r="E674" s="40"/>
      <c r="F674" s="40"/>
      <c r="G674" s="40"/>
      <c r="H674" s="40"/>
      <c r="I674" s="40"/>
      <c r="J674" s="40"/>
      <c r="K674" s="40"/>
      <c r="L674" s="40"/>
      <c r="M674" s="40"/>
      <c r="N674" s="40"/>
      <c r="O674" s="40"/>
      <c r="P674" s="40"/>
      <c r="Q674" s="40"/>
      <c r="R674" s="40"/>
      <c r="S674" s="40"/>
    </row>
    <row r="675" spans="4:19" s="21" customFormat="1">
      <c r="D675" s="40"/>
      <c r="E675" s="40"/>
      <c r="F675" s="40"/>
      <c r="G675" s="40"/>
      <c r="H675" s="40"/>
      <c r="I675" s="40"/>
      <c r="J675" s="40"/>
      <c r="K675" s="40"/>
      <c r="L675" s="40"/>
      <c r="M675" s="40"/>
      <c r="N675" s="40"/>
      <c r="O675" s="40"/>
      <c r="P675" s="40"/>
      <c r="Q675" s="40"/>
      <c r="R675" s="40"/>
      <c r="S675" s="40"/>
    </row>
    <row r="676" spans="4:19" s="21" customFormat="1">
      <c r="D676" s="40"/>
      <c r="E676" s="40"/>
      <c r="F676" s="40"/>
      <c r="G676" s="40"/>
      <c r="H676" s="40"/>
      <c r="I676" s="40"/>
      <c r="J676" s="40"/>
      <c r="K676" s="40"/>
      <c r="L676" s="40"/>
      <c r="M676" s="40"/>
      <c r="N676" s="40"/>
      <c r="O676" s="40"/>
      <c r="P676" s="40"/>
      <c r="Q676" s="40"/>
      <c r="R676" s="40"/>
      <c r="S676" s="40"/>
    </row>
    <row r="677" spans="4:19" s="21" customFormat="1">
      <c r="D677" s="40"/>
      <c r="E677" s="40"/>
      <c r="F677" s="40"/>
      <c r="G677" s="40"/>
      <c r="H677" s="40"/>
      <c r="I677" s="40"/>
      <c r="J677" s="40"/>
      <c r="K677" s="40"/>
      <c r="L677" s="40"/>
      <c r="M677" s="40"/>
      <c r="N677" s="40"/>
      <c r="O677" s="40"/>
      <c r="P677" s="40"/>
      <c r="Q677" s="40"/>
      <c r="R677" s="40"/>
      <c r="S677" s="40"/>
    </row>
    <row r="678" spans="4:19" s="21" customFormat="1">
      <c r="D678" s="40"/>
      <c r="E678" s="40"/>
      <c r="F678" s="40"/>
      <c r="G678" s="40"/>
      <c r="H678" s="40"/>
      <c r="I678" s="40"/>
      <c r="J678" s="40"/>
      <c r="K678" s="40"/>
      <c r="L678" s="40"/>
      <c r="M678" s="40"/>
      <c r="N678" s="40"/>
      <c r="O678" s="40"/>
      <c r="P678" s="40"/>
      <c r="Q678" s="40"/>
      <c r="R678" s="40"/>
      <c r="S678" s="40"/>
    </row>
    <row r="679" spans="4:19" s="21" customFormat="1">
      <c r="D679" s="40"/>
      <c r="E679" s="40"/>
      <c r="F679" s="40"/>
      <c r="G679" s="40"/>
      <c r="H679" s="40"/>
      <c r="I679" s="40"/>
      <c r="J679" s="40"/>
      <c r="K679" s="40"/>
      <c r="L679" s="40"/>
      <c r="M679" s="40"/>
      <c r="N679" s="40"/>
      <c r="O679" s="40"/>
      <c r="P679" s="40"/>
      <c r="Q679" s="40"/>
      <c r="R679" s="40"/>
      <c r="S679" s="40"/>
    </row>
    <row r="680" spans="4:19" s="21" customFormat="1">
      <c r="D680" s="40"/>
      <c r="E680" s="40"/>
      <c r="F680" s="40"/>
      <c r="G680" s="40"/>
      <c r="H680" s="40"/>
      <c r="I680" s="40"/>
      <c r="J680" s="40"/>
      <c r="K680" s="40"/>
      <c r="L680" s="40"/>
      <c r="M680" s="40"/>
      <c r="N680" s="40"/>
      <c r="O680" s="40"/>
      <c r="P680" s="40"/>
      <c r="Q680" s="40"/>
      <c r="R680" s="40"/>
      <c r="S680" s="40"/>
    </row>
    <row r="681" spans="4:19" s="21" customFormat="1">
      <c r="D681" s="40"/>
      <c r="E681" s="40"/>
      <c r="F681" s="40"/>
      <c r="G681" s="40"/>
      <c r="H681" s="40"/>
      <c r="I681" s="40"/>
      <c r="J681" s="40"/>
      <c r="K681" s="40"/>
      <c r="L681" s="40"/>
      <c r="M681" s="40"/>
      <c r="N681" s="40"/>
      <c r="O681" s="40"/>
      <c r="P681" s="40"/>
      <c r="Q681" s="40"/>
      <c r="R681" s="40"/>
      <c r="S681" s="40"/>
    </row>
    <row r="682" spans="4:19" s="21" customFormat="1">
      <c r="D682" s="40"/>
      <c r="E682" s="40"/>
      <c r="F682" s="40"/>
      <c r="G682" s="40"/>
      <c r="H682" s="40"/>
      <c r="I682" s="40"/>
      <c r="J682" s="40"/>
      <c r="K682" s="40"/>
      <c r="L682" s="40"/>
      <c r="M682" s="40"/>
      <c r="N682" s="40"/>
      <c r="O682" s="40"/>
      <c r="P682" s="40"/>
      <c r="Q682" s="40"/>
      <c r="R682" s="40"/>
      <c r="S682" s="40"/>
    </row>
    <row r="683" spans="4:19" s="21" customFormat="1">
      <c r="D683" s="40"/>
      <c r="E683" s="40"/>
      <c r="F683" s="40"/>
      <c r="G683" s="40"/>
      <c r="H683" s="40"/>
      <c r="I683" s="40"/>
      <c r="J683" s="40"/>
      <c r="K683" s="40"/>
      <c r="L683" s="40"/>
      <c r="M683" s="40"/>
      <c r="N683" s="40"/>
      <c r="O683" s="40"/>
      <c r="P683" s="40"/>
      <c r="Q683" s="40"/>
      <c r="R683" s="40"/>
      <c r="S683" s="40"/>
    </row>
    <row r="684" spans="4:19" s="21" customFormat="1">
      <c r="D684" s="40"/>
      <c r="E684" s="40"/>
      <c r="F684" s="40"/>
      <c r="G684" s="40"/>
      <c r="H684" s="40"/>
      <c r="I684" s="40"/>
      <c r="J684" s="40"/>
      <c r="K684" s="40"/>
      <c r="L684" s="40"/>
      <c r="M684" s="40"/>
      <c r="N684" s="40"/>
      <c r="O684" s="40"/>
      <c r="P684" s="40"/>
      <c r="Q684" s="40"/>
      <c r="R684" s="40"/>
      <c r="S684" s="40"/>
    </row>
    <row r="685" spans="4:19" s="21" customFormat="1">
      <c r="D685" s="40"/>
      <c r="E685" s="40"/>
      <c r="F685" s="40"/>
      <c r="G685" s="40"/>
      <c r="H685" s="40"/>
      <c r="I685" s="40"/>
      <c r="J685" s="40"/>
      <c r="K685" s="40"/>
      <c r="L685" s="40"/>
      <c r="M685" s="40"/>
      <c r="N685" s="40"/>
      <c r="O685" s="40"/>
      <c r="P685" s="40"/>
      <c r="Q685" s="40"/>
      <c r="R685" s="40"/>
      <c r="S685" s="40"/>
    </row>
    <row r="686" spans="4:19" s="21" customFormat="1">
      <c r="D686" s="40"/>
      <c r="E686" s="40"/>
      <c r="F686" s="40"/>
      <c r="G686" s="40"/>
      <c r="H686" s="40"/>
      <c r="I686" s="40"/>
      <c r="J686" s="40"/>
      <c r="K686" s="40"/>
      <c r="L686" s="40"/>
      <c r="M686" s="40"/>
      <c r="N686" s="40"/>
      <c r="O686" s="40"/>
      <c r="P686" s="40"/>
      <c r="Q686" s="40"/>
      <c r="R686" s="40"/>
      <c r="S686" s="40"/>
    </row>
    <row r="687" spans="4:19" s="21" customFormat="1">
      <c r="D687" s="40"/>
      <c r="E687" s="40"/>
      <c r="F687" s="40"/>
      <c r="G687" s="40"/>
      <c r="H687" s="40"/>
      <c r="I687" s="40"/>
      <c r="J687" s="40"/>
      <c r="K687" s="40"/>
      <c r="L687" s="40"/>
      <c r="M687" s="40"/>
      <c r="N687" s="40"/>
      <c r="O687" s="40"/>
      <c r="P687" s="40"/>
      <c r="Q687" s="40"/>
      <c r="R687" s="40"/>
      <c r="S687" s="40"/>
    </row>
    <row r="688" spans="4:19" s="21" customFormat="1">
      <c r="D688" s="40"/>
      <c r="E688" s="40"/>
      <c r="F688" s="40"/>
      <c r="G688" s="40"/>
      <c r="H688" s="40"/>
      <c r="I688" s="40"/>
      <c r="J688" s="40"/>
      <c r="K688" s="40"/>
      <c r="L688" s="40"/>
      <c r="M688" s="40"/>
      <c r="N688" s="40"/>
      <c r="O688" s="40"/>
      <c r="P688" s="40"/>
      <c r="Q688" s="40"/>
      <c r="R688" s="40"/>
      <c r="S688" s="40"/>
    </row>
    <row r="689" spans="4:19" s="21" customFormat="1">
      <c r="D689" s="40"/>
      <c r="E689" s="40"/>
      <c r="F689" s="40"/>
      <c r="G689" s="40"/>
      <c r="H689" s="40"/>
      <c r="I689" s="40"/>
      <c r="J689" s="40"/>
      <c r="K689" s="40"/>
      <c r="L689" s="40"/>
      <c r="M689" s="40"/>
      <c r="N689" s="40"/>
      <c r="O689" s="40"/>
      <c r="P689" s="40"/>
      <c r="Q689" s="40"/>
      <c r="R689" s="40"/>
      <c r="S689" s="40"/>
    </row>
    <row r="690" spans="4:19" s="21" customFormat="1">
      <c r="D690" s="40"/>
      <c r="E690" s="40"/>
      <c r="F690" s="40"/>
      <c r="G690" s="40"/>
      <c r="H690" s="40"/>
      <c r="I690" s="40"/>
      <c r="J690" s="40"/>
      <c r="K690" s="40"/>
      <c r="L690" s="40"/>
      <c r="M690" s="40"/>
      <c r="N690" s="40"/>
      <c r="O690" s="40"/>
      <c r="P690" s="40"/>
      <c r="Q690" s="40"/>
      <c r="R690" s="40"/>
      <c r="S690" s="40"/>
    </row>
    <row r="691" spans="4:19" s="21" customFormat="1">
      <c r="D691" s="40"/>
      <c r="E691" s="40"/>
      <c r="F691" s="40"/>
      <c r="G691" s="40"/>
      <c r="H691" s="40"/>
      <c r="I691" s="40"/>
      <c r="J691" s="40"/>
      <c r="K691" s="40"/>
      <c r="L691" s="40"/>
      <c r="M691" s="40"/>
      <c r="N691" s="40"/>
      <c r="O691" s="40"/>
      <c r="P691" s="40"/>
      <c r="Q691" s="40"/>
      <c r="R691" s="40"/>
      <c r="S691" s="40"/>
    </row>
    <row r="692" spans="4:19" s="21" customFormat="1">
      <c r="D692" s="40"/>
      <c r="E692" s="40"/>
      <c r="F692" s="40"/>
      <c r="G692" s="40"/>
      <c r="H692" s="40"/>
      <c r="I692" s="40"/>
      <c r="J692" s="40"/>
      <c r="K692" s="40"/>
      <c r="L692" s="40"/>
      <c r="M692" s="40"/>
      <c r="N692" s="40"/>
      <c r="O692" s="40"/>
      <c r="P692" s="40"/>
      <c r="Q692" s="40"/>
      <c r="R692" s="40"/>
      <c r="S692" s="40"/>
    </row>
    <row r="693" spans="4:19" s="21" customFormat="1">
      <c r="D693" s="40"/>
      <c r="E693" s="40"/>
      <c r="F693" s="40"/>
      <c r="G693" s="40"/>
      <c r="H693" s="40"/>
      <c r="I693" s="40"/>
      <c r="J693" s="40"/>
      <c r="K693" s="40"/>
      <c r="L693" s="40"/>
      <c r="M693" s="40"/>
      <c r="N693" s="40"/>
      <c r="O693" s="40"/>
      <c r="P693" s="40"/>
      <c r="Q693" s="40"/>
      <c r="R693" s="40"/>
      <c r="S693" s="40"/>
    </row>
    <row r="694" spans="4:19" s="21" customFormat="1">
      <c r="D694" s="40"/>
      <c r="E694" s="40"/>
      <c r="F694" s="40"/>
      <c r="G694" s="40"/>
      <c r="H694" s="40"/>
      <c r="I694" s="40"/>
      <c r="J694" s="40"/>
      <c r="K694" s="40"/>
      <c r="L694" s="40"/>
      <c r="M694" s="40"/>
      <c r="N694" s="40"/>
      <c r="O694" s="40"/>
      <c r="P694" s="40"/>
      <c r="Q694" s="40"/>
      <c r="R694" s="40"/>
      <c r="S694" s="40"/>
    </row>
    <row r="695" spans="4:19" s="21" customFormat="1">
      <c r="D695" s="40"/>
      <c r="E695" s="40"/>
      <c r="F695" s="40"/>
      <c r="G695" s="40"/>
      <c r="H695" s="40"/>
      <c r="I695" s="40"/>
      <c r="J695" s="40"/>
      <c r="K695" s="40"/>
      <c r="L695" s="40"/>
      <c r="M695" s="40"/>
      <c r="N695" s="40"/>
      <c r="O695" s="40"/>
      <c r="P695" s="40"/>
      <c r="Q695" s="40"/>
      <c r="R695" s="40"/>
      <c r="S695" s="40"/>
    </row>
    <row r="696" spans="4:19" s="21" customFormat="1">
      <c r="D696" s="40"/>
      <c r="E696" s="40"/>
      <c r="F696" s="40"/>
      <c r="G696" s="40"/>
      <c r="H696" s="40"/>
      <c r="I696" s="40"/>
      <c r="J696" s="40"/>
      <c r="K696" s="40"/>
      <c r="L696" s="40"/>
      <c r="M696" s="40"/>
      <c r="N696" s="40"/>
      <c r="O696" s="40"/>
      <c r="P696" s="40"/>
      <c r="Q696" s="40"/>
      <c r="R696" s="40"/>
      <c r="S696" s="40"/>
    </row>
    <row r="697" spans="4:19" s="21" customFormat="1">
      <c r="D697" s="40"/>
      <c r="E697" s="40"/>
      <c r="F697" s="40"/>
      <c r="G697" s="40"/>
      <c r="H697" s="40"/>
      <c r="I697" s="40"/>
      <c r="J697" s="40"/>
      <c r="K697" s="40"/>
      <c r="L697" s="40"/>
      <c r="M697" s="40"/>
      <c r="N697" s="40"/>
      <c r="O697" s="40"/>
      <c r="P697" s="40"/>
      <c r="Q697" s="40"/>
      <c r="R697" s="40"/>
      <c r="S697" s="40"/>
    </row>
    <row r="698" spans="4:19" s="21" customFormat="1">
      <c r="D698" s="40"/>
      <c r="E698" s="40"/>
      <c r="F698" s="40"/>
      <c r="G698" s="40"/>
      <c r="H698" s="40"/>
      <c r="I698" s="40"/>
      <c r="J698" s="40"/>
      <c r="K698" s="40"/>
      <c r="L698" s="40"/>
      <c r="M698" s="40"/>
      <c r="N698" s="40"/>
      <c r="O698" s="40"/>
      <c r="P698" s="40"/>
      <c r="Q698" s="40"/>
      <c r="R698" s="40"/>
      <c r="S698" s="40"/>
    </row>
    <row r="699" spans="4:19" s="21" customFormat="1">
      <c r="D699" s="40"/>
      <c r="E699" s="40"/>
      <c r="F699" s="40"/>
      <c r="G699" s="40"/>
      <c r="H699" s="40"/>
      <c r="I699" s="40"/>
      <c r="J699" s="40"/>
      <c r="K699" s="40"/>
      <c r="L699" s="40"/>
      <c r="M699" s="40"/>
      <c r="N699" s="40"/>
      <c r="O699" s="40"/>
      <c r="P699" s="40"/>
      <c r="Q699" s="40"/>
      <c r="R699" s="40"/>
      <c r="S699" s="40"/>
    </row>
    <row r="700" spans="4:19" s="21" customFormat="1">
      <c r="D700" s="40"/>
      <c r="E700" s="40"/>
      <c r="F700" s="40"/>
      <c r="G700" s="40"/>
      <c r="H700" s="40"/>
      <c r="I700" s="40"/>
      <c r="J700" s="40"/>
      <c r="K700" s="40"/>
      <c r="L700" s="40"/>
      <c r="M700" s="40"/>
      <c r="N700" s="40"/>
      <c r="O700" s="40"/>
      <c r="P700" s="40"/>
      <c r="Q700" s="40"/>
      <c r="R700" s="40"/>
      <c r="S700" s="40"/>
    </row>
    <row r="701" spans="4:19" s="21" customFormat="1">
      <c r="D701" s="40"/>
      <c r="E701" s="40"/>
      <c r="F701" s="40"/>
      <c r="G701" s="40"/>
      <c r="H701" s="40"/>
      <c r="I701" s="40"/>
      <c r="J701" s="40"/>
      <c r="K701" s="40"/>
      <c r="L701" s="40"/>
      <c r="M701" s="40"/>
      <c r="N701" s="40"/>
      <c r="O701" s="40"/>
      <c r="P701" s="40"/>
      <c r="Q701" s="40"/>
      <c r="R701" s="40"/>
      <c r="S701" s="40"/>
    </row>
    <row r="702" spans="4:19" s="21" customFormat="1">
      <c r="D702" s="40"/>
      <c r="E702" s="40"/>
      <c r="F702" s="40"/>
      <c r="G702" s="40"/>
      <c r="H702" s="40"/>
      <c r="I702" s="40"/>
      <c r="J702" s="40"/>
      <c r="K702" s="40"/>
      <c r="L702" s="40"/>
      <c r="M702" s="40"/>
      <c r="N702" s="40"/>
      <c r="O702" s="40"/>
      <c r="P702" s="40"/>
      <c r="Q702" s="40"/>
      <c r="R702" s="40"/>
      <c r="S702" s="40"/>
    </row>
    <row r="703" spans="4:19" s="21" customFormat="1">
      <c r="D703" s="40"/>
      <c r="E703" s="40"/>
      <c r="F703" s="40"/>
      <c r="G703" s="40"/>
      <c r="H703" s="40"/>
      <c r="I703" s="40"/>
      <c r="J703" s="40"/>
      <c r="K703" s="40"/>
      <c r="L703" s="40"/>
      <c r="M703" s="40"/>
      <c r="N703" s="40"/>
      <c r="O703" s="40"/>
      <c r="P703" s="40"/>
      <c r="Q703" s="40"/>
      <c r="R703" s="40"/>
      <c r="S703" s="40"/>
    </row>
    <row r="704" spans="4:19" s="21" customFormat="1">
      <c r="D704" s="40"/>
      <c r="E704" s="40"/>
      <c r="F704" s="40"/>
      <c r="G704" s="40"/>
      <c r="H704" s="40"/>
      <c r="I704" s="40"/>
      <c r="J704" s="40"/>
      <c r="K704" s="40"/>
      <c r="L704" s="40"/>
      <c r="M704" s="40"/>
      <c r="N704" s="40"/>
      <c r="O704" s="40"/>
      <c r="P704" s="40"/>
      <c r="Q704" s="40"/>
      <c r="R704" s="40"/>
      <c r="S704" s="40"/>
    </row>
    <row r="705" spans="4:19" s="21" customFormat="1">
      <c r="D705" s="40"/>
      <c r="E705" s="40"/>
      <c r="F705" s="40"/>
      <c r="G705" s="40"/>
      <c r="H705" s="40"/>
      <c r="I705" s="40"/>
      <c r="J705" s="40"/>
      <c r="K705" s="40"/>
      <c r="L705" s="40"/>
      <c r="M705" s="40"/>
      <c r="N705" s="40"/>
      <c r="O705" s="40"/>
      <c r="P705" s="40"/>
      <c r="Q705" s="40"/>
      <c r="R705" s="40"/>
      <c r="S705" s="40"/>
    </row>
    <row r="706" spans="4:19" s="21" customFormat="1">
      <c r="D706" s="40"/>
      <c r="E706" s="40"/>
      <c r="F706" s="40"/>
      <c r="G706" s="40"/>
      <c r="H706" s="40"/>
      <c r="I706" s="40"/>
      <c r="J706" s="40"/>
      <c r="K706" s="40"/>
      <c r="L706" s="40"/>
      <c r="M706" s="40"/>
      <c r="N706" s="40"/>
      <c r="O706" s="40"/>
      <c r="P706" s="40"/>
      <c r="Q706" s="40"/>
      <c r="R706" s="40"/>
      <c r="S706" s="40"/>
    </row>
    <row r="707" spans="4:19" s="21" customFormat="1">
      <c r="D707" s="40"/>
      <c r="E707" s="40"/>
      <c r="F707" s="40"/>
      <c r="G707" s="40"/>
      <c r="H707" s="40"/>
      <c r="I707" s="40"/>
      <c r="J707" s="40"/>
      <c r="K707" s="40"/>
      <c r="L707" s="40"/>
      <c r="M707" s="40"/>
      <c r="N707" s="40"/>
      <c r="O707" s="40"/>
      <c r="P707" s="40"/>
      <c r="Q707" s="40"/>
      <c r="R707" s="40"/>
      <c r="S707" s="40"/>
    </row>
    <row r="708" spans="4:19" s="21" customFormat="1">
      <c r="D708" s="40"/>
      <c r="E708" s="40"/>
      <c r="F708" s="40"/>
      <c r="G708" s="40"/>
      <c r="H708" s="40"/>
      <c r="I708" s="40"/>
      <c r="J708" s="40"/>
      <c r="K708" s="40"/>
      <c r="L708" s="40"/>
      <c r="M708" s="40"/>
      <c r="N708" s="40"/>
      <c r="O708" s="40"/>
      <c r="P708" s="40"/>
      <c r="Q708" s="40"/>
      <c r="R708" s="40"/>
      <c r="S708" s="40"/>
    </row>
    <row r="709" spans="4:19" s="21" customFormat="1">
      <c r="D709" s="40"/>
      <c r="E709" s="40"/>
      <c r="F709" s="40"/>
      <c r="G709" s="40"/>
      <c r="H709" s="40"/>
      <c r="I709" s="40"/>
      <c r="J709" s="40"/>
      <c r="K709" s="40"/>
      <c r="L709" s="40"/>
      <c r="M709" s="40"/>
      <c r="N709" s="40"/>
      <c r="O709" s="40"/>
      <c r="P709" s="40"/>
      <c r="Q709" s="40"/>
      <c r="R709" s="40"/>
      <c r="S709" s="40"/>
    </row>
    <row r="710" spans="4:19" s="21" customFormat="1">
      <c r="D710" s="40"/>
      <c r="E710" s="40"/>
      <c r="F710" s="40"/>
      <c r="G710" s="40"/>
      <c r="H710" s="40"/>
      <c r="I710" s="40"/>
      <c r="J710" s="40"/>
      <c r="K710" s="40"/>
      <c r="L710" s="40"/>
      <c r="M710" s="40"/>
      <c r="N710" s="40"/>
      <c r="O710" s="40"/>
      <c r="P710" s="40"/>
      <c r="Q710" s="40"/>
      <c r="R710" s="40"/>
      <c r="S710" s="40"/>
    </row>
    <row r="711" spans="4:19" s="21" customFormat="1">
      <c r="D711" s="40"/>
      <c r="E711" s="40"/>
      <c r="F711" s="40"/>
      <c r="G711" s="40"/>
      <c r="H711" s="40"/>
      <c r="I711" s="40"/>
      <c r="J711" s="40"/>
      <c r="K711" s="40"/>
      <c r="L711" s="40"/>
      <c r="M711" s="40"/>
      <c r="N711" s="40"/>
      <c r="O711" s="40"/>
      <c r="P711" s="40"/>
      <c r="Q711" s="40"/>
      <c r="R711" s="40"/>
      <c r="S711" s="40"/>
    </row>
    <row r="712" spans="4:19" s="21" customFormat="1">
      <c r="D712" s="40"/>
      <c r="E712" s="40"/>
      <c r="F712" s="40"/>
      <c r="G712" s="40"/>
      <c r="H712" s="40"/>
      <c r="I712" s="40"/>
      <c r="J712" s="40"/>
      <c r="K712" s="40"/>
      <c r="L712" s="40"/>
      <c r="M712" s="40"/>
      <c r="N712" s="40"/>
      <c r="O712" s="40"/>
      <c r="P712" s="40"/>
      <c r="Q712" s="40"/>
      <c r="R712" s="40"/>
      <c r="S712" s="40"/>
    </row>
    <row r="713" spans="4:19" s="21" customFormat="1">
      <c r="D713" s="40"/>
      <c r="E713" s="40"/>
      <c r="F713" s="40"/>
      <c r="G713" s="40"/>
      <c r="H713" s="40"/>
      <c r="I713" s="40"/>
      <c r="J713" s="40"/>
      <c r="K713" s="40"/>
      <c r="L713" s="40"/>
      <c r="M713" s="40"/>
      <c r="N713" s="40"/>
      <c r="O713" s="40"/>
      <c r="P713" s="40"/>
      <c r="Q713" s="40"/>
      <c r="R713" s="40"/>
      <c r="S713" s="40"/>
    </row>
    <row r="714" spans="4:19" s="21" customFormat="1">
      <c r="D714" s="40"/>
      <c r="E714" s="40"/>
      <c r="F714" s="40"/>
      <c r="G714" s="40"/>
      <c r="H714" s="40"/>
      <c r="I714" s="40"/>
      <c r="J714" s="40"/>
      <c r="K714" s="40"/>
      <c r="L714" s="40"/>
      <c r="M714" s="40"/>
      <c r="N714" s="40"/>
      <c r="O714" s="40"/>
      <c r="P714" s="40"/>
      <c r="Q714" s="40"/>
      <c r="R714" s="40"/>
      <c r="S714" s="40"/>
    </row>
    <row r="715" spans="4:19" s="21" customFormat="1">
      <c r="D715" s="40"/>
      <c r="E715" s="40"/>
      <c r="F715" s="40"/>
      <c r="G715" s="40"/>
      <c r="H715" s="40"/>
      <c r="I715" s="40"/>
      <c r="J715" s="40"/>
      <c r="K715" s="40"/>
      <c r="L715" s="40"/>
      <c r="M715" s="40"/>
      <c r="N715" s="40"/>
      <c r="O715" s="40"/>
      <c r="P715" s="40"/>
      <c r="Q715" s="40"/>
      <c r="R715" s="40"/>
      <c r="S715" s="40"/>
    </row>
    <row r="716" spans="4:19" s="21" customFormat="1">
      <c r="D716" s="40"/>
      <c r="E716" s="40"/>
      <c r="F716" s="40"/>
      <c r="G716" s="40"/>
      <c r="H716" s="40"/>
      <c r="I716" s="40"/>
      <c r="J716" s="40"/>
      <c r="K716" s="40"/>
      <c r="L716" s="40"/>
      <c r="M716" s="40"/>
      <c r="N716" s="40"/>
      <c r="O716" s="40"/>
      <c r="P716" s="40"/>
      <c r="Q716" s="40"/>
      <c r="R716" s="40"/>
      <c r="S716" s="40"/>
    </row>
    <row r="717" spans="4:19" s="21" customFormat="1">
      <c r="D717" s="40"/>
      <c r="E717" s="40"/>
      <c r="F717" s="40"/>
      <c r="G717" s="40"/>
      <c r="H717" s="40"/>
      <c r="I717" s="40"/>
      <c r="J717" s="40"/>
      <c r="K717" s="40"/>
      <c r="L717" s="40"/>
      <c r="M717" s="40"/>
      <c r="N717" s="40"/>
      <c r="O717" s="40"/>
      <c r="P717" s="40"/>
      <c r="Q717" s="40"/>
      <c r="R717" s="40"/>
      <c r="S717" s="40"/>
    </row>
    <row r="718" spans="4:19" s="21" customFormat="1">
      <c r="D718" s="40"/>
      <c r="E718" s="40"/>
      <c r="F718" s="40"/>
      <c r="G718" s="40"/>
      <c r="H718" s="40"/>
      <c r="I718" s="40"/>
      <c r="J718" s="40"/>
      <c r="K718" s="40"/>
      <c r="L718" s="40"/>
      <c r="M718" s="40"/>
      <c r="N718" s="40"/>
      <c r="O718" s="40"/>
      <c r="P718" s="40"/>
      <c r="Q718" s="40"/>
      <c r="R718" s="40"/>
      <c r="S718" s="40"/>
    </row>
    <row r="719" spans="4:19" s="21" customFormat="1">
      <c r="D719" s="40"/>
      <c r="E719" s="40"/>
      <c r="F719" s="40"/>
      <c r="G719" s="40"/>
      <c r="H719" s="40"/>
      <c r="I719" s="40"/>
      <c r="J719" s="40"/>
      <c r="K719" s="40"/>
      <c r="L719" s="40"/>
      <c r="M719" s="40"/>
      <c r="N719" s="40"/>
      <c r="O719" s="40"/>
      <c r="P719" s="40"/>
      <c r="Q719" s="40"/>
      <c r="R719" s="40"/>
      <c r="S719" s="40"/>
    </row>
    <row r="720" spans="4:19" s="21" customFormat="1">
      <c r="D720" s="40"/>
      <c r="E720" s="40"/>
      <c r="F720" s="40"/>
      <c r="G720" s="40"/>
      <c r="H720" s="40"/>
      <c r="I720" s="40"/>
      <c r="J720" s="40"/>
      <c r="K720" s="40"/>
      <c r="L720" s="40"/>
      <c r="M720" s="40"/>
      <c r="N720" s="40"/>
      <c r="O720" s="40"/>
      <c r="P720" s="40"/>
      <c r="Q720" s="40"/>
      <c r="R720" s="40"/>
      <c r="S720" s="40"/>
    </row>
    <row r="721" spans="4:19" s="21" customFormat="1">
      <c r="D721" s="40"/>
      <c r="E721" s="40"/>
      <c r="F721" s="40"/>
      <c r="G721" s="40"/>
      <c r="H721" s="40"/>
      <c r="I721" s="40"/>
      <c r="J721" s="40"/>
      <c r="K721" s="40"/>
      <c r="L721" s="40"/>
      <c r="M721" s="40"/>
      <c r="N721" s="40"/>
      <c r="O721" s="40"/>
      <c r="P721" s="40"/>
      <c r="Q721" s="40"/>
      <c r="R721" s="40"/>
      <c r="S721" s="40"/>
    </row>
    <row r="722" spans="4:19" s="21" customFormat="1">
      <c r="D722" s="40"/>
      <c r="E722" s="40"/>
      <c r="F722" s="40"/>
      <c r="G722" s="40"/>
      <c r="H722" s="40"/>
      <c r="I722" s="40"/>
      <c r="J722" s="40"/>
      <c r="K722" s="40"/>
      <c r="L722" s="40"/>
      <c r="M722" s="40"/>
      <c r="N722" s="40"/>
      <c r="O722" s="40"/>
      <c r="P722" s="40"/>
      <c r="Q722" s="40"/>
      <c r="R722" s="40"/>
      <c r="S722" s="40"/>
    </row>
    <row r="723" spans="4:19" s="21" customFormat="1">
      <c r="D723" s="40"/>
      <c r="E723" s="40"/>
      <c r="F723" s="40"/>
      <c r="G723" s="40"/>
      <c r="H723" s="40"/>
      <c r="I723" s="40"/>
      <c r="J723" s="40"/>
      <c r="K723" s="40"/>
      <c r="L723" s="40"/>
      <c r="M723" s="40"/>
      <c r="N723" s="40"/>
      <c r="O723" s="40"/>
      <c r="P723" s="40"/>
      <c r="Q723" s="40"/>
      <c r="R723" s="40"/>
      <c r="S723" s="40"/>
    </row>
    <row r="724" spans="4:19" s="21" customFormat="1">
      <c r="D724" s="40"/>
      <c r="E724" s="40"/>
      <c r="F724" s="40"/>
      <c r="G724" s="40"/>
      <c r="H724" s="40"/>
      <c r="I724" s="40"/>
      <c r="J724" s="40"/>
      <c r="K724" s="40"/>
      <c r="L724" s="40"/>
      <c r="M724" s="40"/>
      <c r="N724" s="40"/>
      <c r="O724" s="40"/>
      <c r="P724" s="40"/>
      <c r="Q724" s="40"/>
      <c r="R724" s="40"/>
      <c r="S724" s="40"/>
    </row>
    <row r="725" spans="4:19" s="21" customFormat="1">
      <c r="D725" s="40"/>
      <c r="E725" s="40"/>
      <c r="F725" s="40"/>
      <c r="G725" s="40"/>
      <c r="H725" s="40"/>
      <c r="I725" s="40"/>
      <c r="J725" s="40"/>
      <c r="K725" s="40"/>
      <c r="L725" s="40"/>
      <c r="M725" s="40"/>
      <c r="N725" s="40"/>
      <c r="O725" s="40"/>
      <c r="P725" s="40"/>
      <c r="Q725" s="40"/>
      <c r="R725" s="40"/>
      <c r="S725" s="40"/>
    </row>
    <row r="726" spans="4:19" s="21" customFormat="1">
      <c r="D726" s="40"/>
      <c r="E726" s="40"/>
      <c r="F726" s="40"/>
      <c r="G726" s="40"/>
      <c r="H726" s="40"/>
      <c r="I726" s="40"/>
      <c r="J726" s="40"/>
      <c r="K726" s="40"/>
      <c r="L726" s="40"/>
      <c r="M726" s="40"/>
      <c r="N726" s="40"/>
      <c r="O726" s="40"/>
      <c r="P726" s="40"/>
      <c r="Q726" s="40"/>
      <c r="R726" s="40"/>
      <c r="S726" s="40"/>
    </row>
    <row r="727" spans="4:19" s="21" customFormat="1">
      <c r="D727" s="40"/>
      <c r="E727" s="40"/>
      <c r="F727" s="40"/>
      <c r="G727" s="40"/>
      <c r="H727" s="40"/>
      <c r="I727" s="40"/>
      <c r="J727" s="40"/>
      <c r="K727" s="40"/>
      <c r="L727" s="40"/>
      <c r="M727" s="40"/>
      <c r="N727" s="40"/>
      <c r="O727" s="40"/>
      <c r="P727" s="40"/>
      <c r="Q727" s="40"/>
      <c r="R727" s="40"/>
      <c r="S727" s="40"/>
    </row>
    <row r="728" spans="4:19" s="21" customFormat="1">
      <c r="D728" s="40"/>
      <c r="E728" s="40"/>
      <c r="F728" s="40"/>
      <c r="G728" s="40"/>
      <c r="H728" s="40"/>
      <c r="I728" s="40"/>
      <c r="J728" s="40"/>
      <c r="K728" s="40"/>
      <c r="L728" s="40"/>
      <c r="M728" s="40"/>
      <c r="N728" s="40"/>
      <c r="O728" s="40"/>
      <c r="P728" s="40"/>
      <c r="Q728" s="40"/>
      <c r="R728" s="40"/>
      <c r="S728" s="40"/>
    </row>
    <row r="729" spans="4:19" s="21" customFormat="1">
      <c r="D729" s="40"/>
      <c r="E729" s="40"/>
      <c r="F729" s="40"/>
      <c r="G729" s="40"/>
      <c r="H729" s="40"/>
      <c r="I729" s="40"/>
      <c r="J729" s="40"/>
      <c r="K729" s="40"/>
      <c r="L729" s="40"/>
      <c r="M729" s="40"/>
      <c r="N729" s="40"/>
      <c r="O729" s="40"/>
      <c r="P729" s="40"/>
      <c r="Q729" s="40"/>
      <c r="R729" s="40"/>
      <c r="S729" s="40"/>
    </row>
    <row r="730" spans="4:19" s="21" customFormat="1">
      <c r="D730" s="40"/>
      <c r="E730" s="40"/>
      <c r="F730" s="40"/>
      <c r="G730" s="40"/>
      <c r="H730" s="40"/>
      <c r="I730" s="40"/>
      <c r="J730" s="40"/>
      <c r="K730" s="40"/>
      <c r="L730" s="40"/>
      <c r="M730" s="40"/>
      <c r="N730" s="40"/>
      <c r="O730" s="40"/>
      <c r="P730" s="40"/>
      <c r="Q730" s="40"/>
      <c r="R730" s="40"/>
      <c r="S730" s="40"/>
    </row>
    <row r="731" spans="4:19" s="21" customFormat="1">
      <c r="D731" s="40"/>
      <c r="E731" s="40"/>
      <c r="F731" s="40"/>
      <c r="G731" s="40"/>
      <c r="H731" s="40"/>
      <c r="I731" s="40"/>
      <c r="J731" s="40"/>
      <c r="K731" s="40"/>
      <c r="L731" s="40"/>
      <c r="M731" s="40"/>
      <c r="N731" s="40"/>
      <c r="O731" s="40"/>
      <c r="P731" s="40"/>
      <c r="Q731" s="40"/>
      <c r="R731" s="40"/>
      <c r="S731" s="40"/>
    </row>
    <row r="732" spans="4:19" s="21" customFormat="1">
      <c r="D732" s="40"/>
      <c r="E732" s="40"/>
      <c r="F732" s="40"/>
      <c r="G732" s="40"/>
      <c r="H732" s="40"/>
      <c r="I732" s="40"/>
      <c r="J732" s="40"/>
      <c r="K732" s="40"/>
      <c r="L732" s="40"/>
      <c r="M732" s="40"/>
      <c r="N732" s="40"/>
      <c r="O732" s="40"/>
      <c r="P732" s="40"/>
      <c r="Q732" s="40"/>
      <c r="R732" s="40"/>
      <c r="S732" s="40"/>
    </row>
    <row r="733" spans="4:19" s="21" customFormat="1">
      <c r="D733" s="40"/>
      <c r="E733" s="40"/>
      <c r="F733" s="40"/>
      <c r="G733" s="40"/>
      <c r="H733" s="40"/>
      <c r="I733" s="40"/>
      <c r="J733" s="40"/>
      <c r="K733" s="40"/>
      <c r="L733" s="40"/>
      <c r="M733" s="40"/>
      <c r="N733" s="40"/>
      <c r="O733" s="40"/>
      <c r="P733" s="40"/>
      <c r="Q733" s="40"/>
      <c r="R733" s="40"/>
      <c r="S733" s="40"/>
    </row>
    <row r="734" spans="4:19" s="21" customFormat="1">
      <c r="D734" s="40"/>
      <c r="E734" s="40"/>
      <c r="F734" s="40"/>
      <c r="G734" s="40"/>
      <c r="H734" s="40"/>
      <c r="I734" s="40"/>
      <c r="J734" s="40"/>
      <c r="K734" s="40"/>
      <c r="L734" s="40"/>
      <c r="M734" s="40"/>
      <c r="N734" s="40"/>
      <c r="O734" s="40"/>
      <c r="P734" s="40"/>
      <c r="Q734" s="40"/>
      <c r="R734" s="40"/>
      <c r="S734" s="40"/>
    </row>
    <row r="735" spans="4:19" s="21" customFormat="1">
      <c r="D735" s="40"/>
      <c r="E735" s="40"/>
      <c r="F735" s="40"/>
      <c r="G735" s="40"/>
      <c r="H735" s="40"/>
      <c r="I735" s="40"/>
      <c r="J735" s="40"/>
      <c r="K735" s="40"/>
      <c r="L735" s="40"/>
      <c r="M735" s="40"/>
      <c r="N735" s="40"/>
      <c r="O735" s="40"/>
      <c r="P735" s="40"/>
      <c r="Q735" s="40"/>
      <c r="R735" s="40"/>
      <c r="S735" s="40"/>
    </row>
    <row r="736" spans="4:19" s="21" customFormat="1">
      <c r="D736" s="40"/>
      <c r="E736" s="40"/>
      <c r="F736" s="40"/>
      <c r="G736" s="40"/>
      <c r="H736" s="40"/>
      <c r="I736" s="40"/>
      <c r="J736" s="40"/>
      <c r="K736" s="40"/>
      <c r="L736" s="40"/>
      <c r="M736" s="40"/>
      <c r="N736" s="40"/>
      <c r="O736" s="40"/>
      <c r="P736" s="40"/>
      <c r="Q736" s="40"/>
      <c r="R736" s="40"/>
      <c r="S736" s="40"/>
    </row>
    <row r="737" spans="4:19" s="21" customFormat="1">
      <c r="D737" s="40"/>
      <c r="E737" s="40"/>
      <c r="F737" s="40"/>
      <c r="G737" s="40"/>
      <c r="H737" s="40"/>
      <c r="I737" s="40"/>
      <c r="J737" s="40"/>
      <c r="K737" s="40"/>
      <c r="L737" s="40"/>
      <c r="M737" s="40"/>
      <c r="N737" s="40"/>
      <c r="O737" s="40"/>
      <c r="P737" s="40"/>
      <c r="Q737" s="40"/>
      <c r="R737" s="40"/>
      <c r="S737" s="40"/>
    </row>
    <row r="738" spans="4:19" s="21" customFormat="1">
      <c r="D738" s="40"/>
      <c r="E738" s="40"/>
      <c r="F738" s="40"/>
      <c r="G738" s="40"/>
      <c r="H738" s="40"/>
      <c r="I738" s="40"/>
      <c r="J738" s="40"/>
      <c r="K738" s="40"/>
      <c r="L738" s="40"/>
      <c r="M738" s="40"/>
      <c r="N738" s="40"/>
      <c r="O738" s="40"/>
      <c r="P738" s="40"/>
      <c r="Q738" s="40"/>
      <c r="R738" s="40"/>
      <c r="S738" s="40"/>
    </row>
    <row r="739" spans="4:19" s="21" customFormat="1">
      <c r="D739" s="40"/>
      <c r="E739" s="40"/>
      <c r="F739" s="40"/>
      <c r="G739" s="40"/>
      <c r="H739" s="40"/>
      <c r="I739" s="40"/>
      <c r="J739" s="40"/>
      <c r="K739" s="40"/>
      <c r="L739" s="40"/>
      <c r="M739" s="40"/>
      <c r="N739" s="40"/>
      <c r="O739" s="40"/>
      <c r="P739" s="40"/>
      <c r="Q739" s="40"/>
      <c r="R739" s="40"/>
      <c r="S739" s="40"/>
    </row>
    <row r="740" spans="4:19" s="21" customFormat="1">
      <c r="D740" s="40"/>
      <c r="E740" s="40"/>
      <c r="F740" s="40"/>
      <c r="G740" s="40"/>
      <c r="H740" s="40"/>
      <c r="I740" s="40"/>
      <c r="J740" s="40"/>
      <c r="K740" s="40"/>
      <c r="L740" s="40"/>
      <c r="M740" s="40"/>
      <c r="N740" s="40"/>
      <c r="O740" s="40"/>
      <c r="P740" s="40"/>
      <c r="Q740" s="40"/>
      <c r="R740" s="40"/>
      <c r="S740" s="40"/>
    </row>
    <row r="741" spans="4:19" s="21" customFormat="1">
      <c r="D741" s="40"/>
      <c r="E741" s="40"/>
      <c r="F741" s="40"/>
      <c r="G741" s="40"/>
      <c r="H741" s="40"/>
      <c r="I741" s="40"/>
      <c r="J741" s="40"/>
      <c r="K741" s="40"/>
      <c r="L741" s="40"/>
      <c r="M741" s="40"/>
      <c r="N741" s="40"/>
      <c r="O741" s="40"/>
      <c r="P741" s="40"/>
      <c r="Q741" s="40"/>
      <c r="R741" s="40"/>
      <c r="S741" s="40"/>
    </row>
    <row r="742" spans="4:19" s="21" customFormat="1">
      <c r="D742" s="40"/>
      <c r="E742" s="40"/>
      <c r="F742" s="40"/>
      <c r="G742" s="40"/>
      <c r="H742" s="40"/>
      <c r="I742" s="40"/>
      <c r="J742" s="40"/>
      <c r="K742" s="40"/>
      <c r="L742" s="40"/>
      <c r="M742" s="40"/>
      <c r="N742" s="40"/>
      <c r="O742" s="40"/>
      <c r="P742" s="40"/>
      <c r="Q742" s="40"/>
      <c r="R742" s="40"/>
      <c r="S742" s="40"/>
    </row>
    <row r="743" spans="4:19" s="21" customFormat="1">
      <c r="D743" s="40"/>
      <c r="E743" s="40"/>
      <c r="F743" s="40"/>
      <c r="G743" s="40"/>
      <c r="H743" s="40"/>
      <c r="I743" s="40"/>
      <c r="J743" s="40"/>
      <c r="K743" s="40"/>
      <c r="L743" s="40"/>
      <c r="M743" s="40"/>
      <c r="N743" s="40"/>
      <c r="O743" s="40"/>
      <c r="P743" s="40"/>
      <c r="Q743" s="40"/>
      <c r="R743" s="40"/>
      <c r="S743" s="40"/>
    </row>
    <row r="744" spans="4:19" s="21" customFormat="1">
      <c r="D744" s="40"/>
      <c r="E744" s="40"/>
      <c r="F744" s="40"/>
      <c r="G744" s="40"/>
      <c r="H744" s="40"/>
      <c r="I744" s="40"/>
      <c r="J744" s="40"/>
      <c r="K744" s="40"/>
      <c r="L744" s="40"/>
      <c r="M744" s="40"/>
      <c r="N744" s="40"/>
      <c r="O744" s="40"/>
      <c r="P744" s="40"/>
      <c r="Q744" s="40"/>
      <c r="R744" s="40"/>
      <c r="S744" s="40"/>
    </row>
    <row r="745" spans="4:19" s="21" customFormat="1">
      <c r="D745" s="40"/>
      <c r="E745" s="40"/>
      <c r="F745" s="40"/>
      <c r="G745" s="40"/>
      <c r="H745" s="40"/>
      <c r="I745" s="40"/>
      <c r="J745" s="40"/>
      <c r="K745" s="40"/>
      <c r="L745" s="40"/>
      <c r="M745" s="40"/>
      <c r="N745" s="40"/>
      <c r="O745" s="40"/>
      <c r="P745" s="40"/>
      <c r="Q745" s="40"/>
      <c r="R745" s="40"/>
      <c r="S745" s="40"/>
    </row>
    <row r="746" spans="4:19" s="21" customFormat="1">
      <c r="D746" s="40"/>
      <c r="E746" s="40"/>
      <c r="F746" s="40"/>
      <c r="G746" s="40"/>
      <c r="H746" s="40"/>
      <c r="I746" s="40"/>
      <c r="J746" s="40"/>
      <c r="K746" s="40"/>
      <c r="L746" s="40"/>
      <c r="M746" s="40"/>
      <c r="N746" s="40"/>
      <c r="O746" s="40"/>
      <c r="P746" s="40"/>
      <c r="Q746" s="40"/>
      <c r="R746" s="40"/>
      <c r="S746" s="40"/>
    </row>
    <row r="747" spans="4:19" s="21" customFormat="1">
      <c r="D747" s="40"/>
      <c r="E747" s="40"/>
      <c r="F747" s="40"/>
      <c r="G747" s="40"/>
      <c r="H747" s="40"/>
      <c r="I747" s="40"/>
      <c r="J747" s="40"/>
      <c r="K747" s="40"/>
      <c r="L747" s="40"/>
      <c r="M747" s="40"/>
      <c r="N747" s="40"/>
      <c r="O747" s="40"/>
      <c r="P747" s="40"/>
      <c r="Q747" s="40"/>
      <c r="R747" s="40"/>
      <c r="S747" s="40"/>
    </row>
    <row r="748" spans="4:19" s="21" customFormat="1">
      <c r="D748" s="40"/>
      <c r="E748" s="40"/>
      <c r="F748" s="40"/>
      <c r="G748" s="40"/>
      <c r="H748" s="40"/>
      <c r="I748" s="40"/>
      <c r="J748" s="40"/>
      <c r="K748" s="40"/>
      <c r="L748" s="40"/>
      <c r="M748" s="40"/>
      <c r="N748" s="40"/>
      <c r="O748" s="40"/>
      <c r="P748" s="40"/>
      <c r="Q748" s="40"/>
      <c r="R748" s="40"/>
      <c r="S748" s="40"/>
    </row>
    <row r="749" spans="4:19" s="21" customFormat="1">
      <c r="D749" s="40"/>
      <c r="E749" s="40"/>
      <c r="F749" s="40"/>
      <c r="G749" s="40"/>
      <c r="H749" s="40"/>
      <c r="I749" s="40"/>
      <c r="J749" s="40"/>
      <c r="K749" s="40"/>
      <c r="L749" s="40"/>
      <c r="M749" s="40"/>
      <c r="N749" s="40"/>
      <c r="O749" s="40"/>
      <c r="P749" s="40"/>
      <c r="Q749" s="40"/>
      <c r="R749" s="40"/>
      <c r="S749" s="40"/>
    </row>
    <row r="750" spans="4:19" s="21" customFormat="1">
      <c r="D750" s="40"/>
      <c r="E750" s="40"/>
      <c r="F750" s="40"/>
      <c r="G750" s="40"/>
      <c r="H750" s="40"/>
      <c r="I750" s="40"/>
      <c r="J750" s="40"/>
      <c r="K750" s="40"/>
      <c r="L750" s="40"/>
      <c r="M750" s="40"/>
      <c r="N750" s="40"/>
      <c r="O750" s="40"/>
      <c r="P750" s="40"/>
      <c r="Q750" s="40"/>
      <c r="R750" s="40"/>
      <c r="S750" s="40"/>
    </row>
    <row r="751" spans="4:19" s="21" customFormat="1">
      <c r="D751" s="40"/>
      <c r="E751" s="40"/>
      <c r="F751" s="40"/>
      <c r="G751" s="40"/>
      <c r="H751" s="40"/>
      <c r="I751" s="40"/>
      <c r="J751" s="40"/>
      <c r="K751" s="40"/>
      <c r="L751" s="40"/>
      <c r="M751" s="40"/>
      <c r="N751" s="40"/>
      <c r="O751" s="40"/>
      <c r="P751" s="40"/>
      <c r="Q751" s="40"/>
      <c r="R751" s="40"/>
      <c r="S751" s="40"/>
    </row>
    <row r="752" spans="4:19" s="21" customFormat="1">
      <c r="D752" s="40"/>
      <c r="E752" s="40"/>
      <c r="F752" s="40"/>
      <c r="G752" s="40"/>
      <c r="H752" s="40"/>
      <c r="I752" s="40"/>
      <c r="J752" s="40"/>
      <c r="K752" s="40"/>
      <c r="L752" s="40"/>
      <c r="M752" s="40"/>
      <c r="N752" s="40"/>
      <c r="O752" s="40"/>
      <c r="P752" s="40"/>
      <c r="Q752" s="40"/>
      <c r="R752" s="40"/>
      <c r="S752" s="40"/>
    </row>
    <row r="753" spans="4:19" s="21" customFormat="1">
      <c r="D753" s="40"/>
      <c r="E753" s="40"/>
      <c r="F753" s="40"/>
      <c r="G753" s="40"/>
      <c r="H753" s="40"/>
      <c r="I753" s="40"/>
      <c r="J753" s="40"/>
      <c r="K753" s="40"/>
      <c r="L753" s="40"/>
      <c r="M753" s="40"/>
      <c r="N753" s="40"/>
      <c r="O753" s="40"/>
      <c r="P753" s="40"/>
      <c r="Q753" s="40"/>
      <c r="R753" s="40"/>
      <c r="S753" s="40"/>
    </row>
    <row r="754" spans="4:19" s="21" customFormat="1">
      <c r="D754" s="40"/>
      <c r="E754" s="40"/>
      <c r="F754" s="40"/>
      <c r="G754" s="40"/>
      <c r="H754" s="40"/>
      <c r="I754" s="40"/>
      <c r="J754" s="40"/>
      <c r="K754" s="40"/>
      <c r="L754" s="40"/>
      <c r="M754" s="40"/>
      <c r="N754" s="40"/>
      <c r="O754" s="40"/>
      <c r="P754" s="40"/>
      <c r="Q754" s="40"/>
      <c r="R754" s="40"/>
      <c r="S754" s="40"/>
    </row>
    <row r="755" spans="4:19" s="21" customFormat="1">
      <c r="D755" s="40"/>
      <c r="E755" s="40"/>
      <c r="F755" s="40"/>
      <c r="G755" s="40"/>
      <c r="H755" s="40"/>
      <c r="I755" s="40"/>
      <c r="J755" s="40"/>
      <c r="K755" s="40"/>
      <c r="L755" s="40"/>
      <c r="M755" s="40"/>
      <c r="N755" s="40"/>
      <c r="O755" s="40"/>
      <c r="P755" s="40"/>
      <c r="Q755" s="40"/>
      <c r="R755" s="40"/>
      <c r="S755" s="40"/>
    </row>
    <row r="756" spans="4:19" s="21" customFormat="1">
      <c r="D756" s="40"/>
      <c r="E756" s="40"/>
      <c r="F756" s="40"/>
      <c r="G756" s="40"/>
      <c r="H756" s="40"/>
      <c r="I756" s="40"/>
      <c r="J756" s="40"/>
      <c r="K756" s="40"/>
      <c r="L756" s="40"/>
      <c r="M756" s="40"/>
      <c r="N756" s="40"/>
      <c r="O756" s="40"/>
      <c r="P756" s="40"/>
      <c r="Q756" s="40"/>
      <c r="R756" s="40"/>
      <c r="S756" s="40"/>
    </row>
    <row r="757" spans="4:19" s="21" customFormat="1">
      <c r="D757" s="40"/>
      <c r="E757" s="40"/>
      <c r="F757" s="40"/>
      <c r="G757" s="40"/>
      <c r="H757" s="40"/>
      <c r="I757" s="40"/>
      <c r="J757" s="40"/>
      <c r="K757" s="40"/>
      <c r="L757" s="40"/>
      <c r="M757" s="40"/>
      <c r="N757" s="40"/>
      <c r="O757" s="40"/>
      <c r="P757" s="40"/>
      <c r="Q757" s="40"/>
      <c r="R757" s="40"/>
      <c r="S757" s="40"/>
    </row>
    <row r="758" spans="4:19" s="21" customFormat="1">
      <c r="D758" s="40"/>
      <c r="E758" s="40"/>
      <c r="F758" s="40"/>
      <c r="G758" s="40"/>
      <c r="H758" s="40"/>
      <c r="I758" s="40"/>
      <c r="J758" s="40"/>
      <c r="K758" s="40"/>
      <c r="L758" s="40"/>
      <c r="M758" s="40"/>
      <c r="N758" s="40"/>
      <c r="O758" s="40"/>
      <c r="P758" s="40"/>
      <c r="Q758" s="40"/>
      <c r="R758" s="40"/>
      <c r="S758" s="40"/>
    </row>
    <row r="759" spans="4:19" s="21" customFormat="1">
      <c r="D759" s="40"/>
      <c r="E759" s="40"/>
      <c r="F759" s="40"/>
      <c r="G759" s="40"/>
      <c r="H759" s="40"/>
      <c r="I759" s="40"/>
      <c r="J759" s="40"/>
      <c r="K759" s="40"/>
      <c r="L759" s="40"/>
      <c r="M759" s="40"/>
      <c r="N759" s="40"/>
      <c r="O759" s="40"/>
      <c r="P759" s="40"/>
      <c r="Q759" s="40"/>
      <c r="R759" s="40"/>
      <c r="S759" s="40"/>
    </row>
    <row r="760" spans="4:19" s="21" customFormat="1">
      <c r="D760" s="40"/>
      <c r="E760" s="40"/>
      <c r="F760" s="40"/>
      <c r="G760" s="40"/>
      <c r="H760" s="40"/>
      <c r="I760" s="40"/>
      <c r="J760" s="40"/>
      <c r="K760" s="40"/>
      <c r="L760" s="40"/>
      <c r="M760" s="40"/>
      <c r="N760" s="40"/>
      <c r="O760" s="40"/>
      <c r="P760" s="40"/>
      <c r="Q760" s="40"/>
      <c r="R760" s="40"/>
      <c r="S760" s="40"/>
    </row>
    <row r="761" spans="4:19" s="21" customFormat="1">
      <c r="D761" s="40"/>
      <c r="E761" s="40"/>
      <c r="F761" s="40"/>
      <c r="G761" s="40"/>
      <c r="H761" s="40"/>
      <c r="I761" s="40"/>
      <c r="J761" s="40"/>
      <c r="K761" s="40"/>
      <c r="L761" s="40"/>
      <c r="M761" s="40"/>
      <c r="N761" s="40"/>
      <c r="O761" s="40"/>
      <c r="P761" s="40"/>
      <c r="Q761" s="40"/>
      <c r="R761" s="40"/>
      <c r="S761" s="40"/>
    </row>
    <row r="762" spans="4:19" s="21" customFormat="1">
      <c r="D762" s="40"/>
      <c r="E762" s="40"/>
      <c r="F762" s="40"/>
      <c r="G762" s="40"/>
      <c r="H762" s="40"/>
      <c r="I762" s="40"/>
      <c r="J762" s="40"/>
      <c r="K762" s="40"/>
      <c r="L762" s="40"/>
      <c r="M762" s="40"/>
      <c r="N762" s="40"/>
      <c r="O762" s="40"/>
      <c r="P762" s="40"/>
      <c r="Q762" s="40"/>
      <c r="R762" s="40"/>
      <c r="S762" s="40"/>
    </row>
    <row r="763" spans="4:19" s="21" customFormat="1">
      <c r="D763" s="40"/>
      <c r="E763" s="40"/>
      <c r="F763" s="40"/>
      <c r="G763" s="40"/>
      <c r="H763" s="40"/>
      <c r="I763" s="40"/>
      <c r="J763" s="40"/>
      <c r="K763" s="40"/>
      <c r="L763" s="40"/>
      <c r="M763" s="40"/>
      <c r="N763" s="40"/>
      <c r="O763" s="40"/>
      <c r="P763" s="40"/>
      <c r="Q763" s="40"/>
      <c r="R763" s="40"/>
      <c r="S763" s="40"/>
    </row>
    <row r="764" spans="4:19" s="21" customFormat="1">
      <c r="D764" s="40"/>
      <c r="E764" s="40"/>
      <c r="F764" s="40"/>
      <c r="G764" s="40"/>
      <c r="H764" s="40"/>
      <c r="I764" s="40"/>
      <c r="J764" s="40"/>
      <c r="K764" s="40"/>
      <c r="L764" s="40"/>
      <c r="M764" s="40"/>
      <c r="N764" s="40"/>
      <c r="O764" s="40"/>
      <c r="P764" s="40"/>
      <c r="Q764" s="40"/>
      <c r="R764" s="40"/>
      <c r="S764" s="40"/>
    </row>
    <row r="765" spans="4:19" s="21" customFormat="1">
      <c r="D765" s="40"/>
      <c r="E765" s="40"/>
      <c r="F765" s="40"/>
      <c r="G765" s="40"/>
      <c r="H765" s="40"/>
      <c r="I765" s="40"/>
      <c r="J765" s="40"/>
      <c r="K765" s="40"/>
      <c r="L765" s="40"/>
      <c r="M765" s="40"/>
      <c r="N765" s="40"/>
      <c r="O765" s="40"/>
      <c r="P765" s="40"/>
      <c r="Q765" s="40"/>
      <c r="R765" s="40"/>
      <c r="S765" s="40"/>
    </row>
    <row r="766" spans="4:19" s="21" customFormat="1">
      <c r="D766" s="40"/>
      <c r="E766" s="40"/>
      <c r="F766" s="40"/>
      <c r="G766" s="40"/>
      <c r="H766" s="40"/>
      <c r="I766" s="40"/>
      <c r="J766" s="40"/>
      <c r="K766" s="40"/>
      <c r="L766" s="40"/>
      <c r="M766" s="40"/>
      <c r="N766" s="40"/>
      <c r="O766" s="40"/>
      <c r="P766" s="40"/>
      <c r="Q766" s="40"/>
      <c r="R766" s="40"/>
      <c r="S766" s="40"/>
    </row>
    <row r="767" spans="4:19" s="21" customFormat="1">
      <c r="D767" s="40"/>
      <c r="E767" s="40"/>
      <c r="F767" s="40"/>
      <c r="G767" s="40"/>
      <c r="H767" s="40"/>
      <c r="I767" s="40"/>
      <c r="J767" s="40"/>
      <c r="K767" s="40"/>
      <c r="L767" s="40"/>
      <c r="M767" s="40"/>
      <c r="N767" s="40"/>
      <c r="O767" s="40"/>
      <c r="P767" s="40"/>
      <c r="Q767" s="40"/>
      <c r="R767" s="40"/>
      <c r="S767" s="40"/>
    </row>
    <row r="768" spans="4:19" s="21" customFormat="1">
      <c r="D768" s="40"/>
      <c r="E768" s="40"/>
      <c r="F768" s="40"/>
      <c r="G768" s="40"/>
      <c r="H768" s="40"/>
      <c r="I768" s="40"/>
      <c r="J768" s="40"/>
      <c r="K768" s="40"/>
      <c r="L768" s="40"/>
      <c r="M768" s="40"/>
      <c r="N768" s="40"/>
      <c r="O768" s="40"/>
      <c r="P768" s="40"/>
      <c r="Q768" s="40"/>
      <c r="R768" s="40"/>
      <c r="S768" s="40"/>
    </row>
    <row r="769" spans="4:19" s="21" customFormat="1">
      <c r="D769" s="40"/>
      <c r="E769" s="40"/>
      <c r="F769" s="40"/>
      <c r="G769" s="40"/>
      <c r="H769" s="40"/>
      <c r="I769" s="40"/>
      <c r="J769" s="40"/>
      <c r="K769" s="40"/>
      <c r="L769" s="40"/>
      <c r="M769" s="40"/>
      <c r="N769" s="40"/>
      <c r="O769" s="40"/>
      <c r="P769" s="40"/>
      <c r="Q769" s="40"/>
      <c r="R769" s="40"/>
      <c r="S769" s="40"/>
    </row>
    <row r="770" spans="4:19" s="21" customFormat="1">
      <c r="D770" s="40"/>
      <c r="E770" s="40"/>
      <c r="F770" s="40"/>
      <c r="G770" s="40"/>
      <c r="H770" s="40"/>
      <c r="I770" s="40"/>
      <c r="J770" s="40"/>
      <c r="K770" s="40"/>
      <c r="L770" s="40"/>
      <c r="M770" s="40"/>
      <c r="N770" s="40"/>
      <c r="O770" s="40"/>
      <c r="P770" s="40"/>
      <c r="Q770" s="40"/>
      <c r="R770" s="40"/>
      <c r="S770" s="40"/>
    </row>
    <row r="771" spans="4:19" s="21" customFormat="1">
      <c r="D771" s="40"/>
      <c r="E771" s="40"/>
      <c r="F771" s="40"/>
      <c r="G771" s="40"/>
      <c r="H771" s="40"/>
      <c r="I771" s="40"/>
      <c r="J771" s="40"/>
      <c r="K771" s="40"/>
      <c r="L771" s="40"/>
      <c r="M771" s="40"/>
      <c r="N771" s="40"/>
      <c r="O771" s="40"/>
      <c r="P771" s="40"/>
      <c r="Q771" s="40"/>
      <c r="R771" s="40"/>
      <c r="S771" s="40"/>
    </row>
    <row r="772" spans="4:19" s="21" customFormat="1">
      <c r="D772" s="40"/>
      <c r="E772" s="40"/>
      <c r="F772" s="40"/>
      <c r="G772" s="40"/>
      <c r="H772" s="40"/>
      <c r="I772" s="40"/>
      <c r="J772" s="40"/>
      <c r="K772" s="40"/>
      <c r="L772" s="40"/>
      <c r="M772" s="40"/>
      <c r="N772" s="40"/>
      <c r="O772" s="40"/>
      <c r="P772" s="40"/>
      <c r="Q772" s="40"/>
      <c r="R772" s="40"/>
      <c r="S772" s="40"/>
    </row>
    <row r="773" spans="4:19" s="21" customFormat="1">
      <c r="D773" s="40"/>
      <c r="E773" s="40"/>
      <c r="F773" s="40"/>
      <c r="G773" s="40"/>
      <c r="H773" s="40"/>
      <c r="I773" s="40"/>
      <c r="J773" s="40"/>
      <c r="K773" s="40"/>
      <c r="L773" s="40"/>
      <c r="M773" s="40"/>
      <c r="N773" s="40"/>
      <c r="O773" s="40"/>
      <c r="P773" s="40"/>
      <c r="Q773" s="40"/>
      <c r="R773" s="40"/>
      <c r="S773" s="40"/>
    </row>
    <row r="774" spans="4:19" s="21" customFormat="1">
      <c r="D774" s="40"/>
      <c r="E774" s="40"/>
      <c r="F774" s="40"/>
      <c r="G774" s="40"/>
      <c r="H774" s="40"/>
      <c r="I774" s="40"/>
      <c r="J774" s="40"/>
      <c r="K774" s="40"/>
      <c r="L774" s="40"/>
      <c r="M774" s="40"/>
      <c r="N774" s="40"/>
      <c r="O774" s="40"/>
      <c r="P774" s="40"/>
      <c r="Q774" s="40"/>
      <c r="R774" s="40"/>
      <c r="S774" s="40"/>
    </row>
    <row r="775" spans="4:19" s="21" customFormat="1">
      <c r="D775" s="40"/>
      <c r="E775" s="40"/>
      <c r="F775" s="40"/>
      <c r="G775" s="40"/>
      <c r="H775" s="40"/>
      <c r="I775" s="40"/>
      <c r="J775" s="40"/>
      <c r="K775" s="40"/>
      <c r="L775" s="40"/>
      <c r="M775" s="40"/>
      <c r="N775" s="40"/>
      <c r="O775" s="40"/>
      <c r="P775" s="40"/>
      <c r="Q775" s="40"/>
      <c r="R775" s="40"/>
      <c r="S775" s="40"/>
    </row>
    <row r="776" spans="4:19" s="21" customFormat="1">
      <c r="D776" s="40"/>
      <c r="E776" s="40"/>
      <c r="F776" s="40"/>
      <c r="G776" s="40"/>
      <c r="H776" s="40"/>
      <c r="I776" s="40"/>
      <c r="J776" s="40"/>
      <c r="K776" s="40"/>
      <c r="L776" s="40"/>
      <c r="M776" s="40"/>
      <c r="N776" s="40"/>
      <c r="O776" s="40"/>
      <c r="P776" s="40"/>
      <c r="Q776" s="40"/>
      <c r="R776" s="40"/>
      <c r="S776" s="40"/>
    </row>
    <row r="777" spans="4:19" s="21" customFormat="1">
      <c r="D777" s="40"/>
      <c r="E777" s="40"/>
      <c r="F777" s="40"/>
      <c r="G777" s="40"/>
      <c r="H777" s="40"/>
      <c r="I777" s="40"/>
      <c r="J777" s="40"/>
      <c r="K777" s="40"/>
      <c r="L777" s="40"/>
      <c r="M777" s="40"/>
      <c r="N777" s="40"/>
      <c r="O777" s="40"/>
      <c r="P777" s="40"/>
      <c r="Q777" s="40"/>
      <c r="R777" s="40"/>
      <c r="S777" s="40"/>
    </row>
    <row r="778" spans="4:19" s="21" customFormat="1">
      <c r="D778" s="40"/>
      <c r="E778" s="40"/>
      <c r="F778" s="40"/>
      <c r="G778" s="40"/>
      <c r="H778" s="40"/>
      <c r="I778" s="40"/>
      <c r="J778" s="40"/>
      <c r="K778" s="40"/>
      <c r="L778" s="40"/>
      <c r="M778" s="40"/>
      <c r="N778" s="40"/>
      <c r="O778" s="40"/>
      <c r="P778" s="40"/>
      <c r="Q778" s="40"/>
      <c r="R778" s="40"/>
      <c r="S778" s="40"/>
    </row>
    <row r="779" spans="4:19" s="21" customFormat="1">
      <c r="D779" s="40"/>
      <c r="E779" s="40"/>
      <c r="F779" s="40"/>
      <c r="G779" s="40"/>
      <c r="H779" s="40"/>
      <c r="I779" s="40"/>
      <c r="J779" s="40"/>
      <c r="K779" s="40"/>
      <c r="L779" s="40"/>
      <c r="M779" s="40"/>
      <c r="N779" s="40"/>
      <c r="O779" s="40"/>
      <c r="P779" s="40"/>
      <c r="Q779" s="40"/>
      <c r="R779" s="40"/>
      <c r="S779" s="40"/>
    </row>
    <row r="780" spans="4:19" s="21" customFormat="1">
      <c r="D780" s="40"/>
      <c r="E780" s="40"/>
      <c r="F780" s="40"/>
      <c r="G780" s="40"/>
      <c r="H780" s="40"/>
      <c r="I780" s="40"/>
      <c r="J780" s="40"/>
      <c r="K780" s="40"/>
      <c r="L780" s="40"/>
      <c r="M780" s="40"/>
      <c r="N780" s="40"/>
      <c r="O780" s="40"/>
      <c r="P780" s="40"/>
      <c r="Q780" s="40"/>
      <c r="R780" s="40"/>
      <c r="S780" s="40"/>
    </row>
    <row r="781" spans="4:19" s="21" customFormat="1">
      <c r="D781" s="40"/>
      <c r="E781" s="40"/>
      <c r="F781" s="40"/>
      <c r="G781" s="40"/>
      <c r="H781" s="40"/>
      <c r="I781" s="40"/>
      <c r="J781" s="40"/>
      <c r="K781" s="40"/>
      <c r="L781" s="40"/>
      <c r="M781" s="40"/>
      <c r="N781" s="40"/>
      <c r="O781" s="40"/>
      <c r="P781" s="40"/>
      <c r="Q781" s="40"/>
      <c r="R781" s="40"/>
      <c r="S781" s="40"/>
    </row>
    <row r="782" spans="4:19" s="21" customFormat="1">
      <c r="D782" s="40"/>
      <c r="E782" s="40"/>
      <c r="F782" s="40"/>
      <c r="G782" s="40"/>
      <c r="H782" s="40"/>
      <c r="I782" s="40"/>
      <c r="J782" s="40"/>
      <c r="K782" s="40"/>
      <c r="L782" s="40"/>
      <c r="M782" s="40"/>
      <c r="N782" s="40"/>
      <c r="O782" s="40"/>
      <c r="P782" s="40"/>
      <c r="Q782" s="40"/>
      <c r="R782" s="40"/>
      <c r="S782" s="40"/>
    </row>
    <row r="783" spans="4:19" s="21" customFormat="1">
      <c r="D783" s="40"/>
      <c r="E783" s="40"/>
      <c r="F783" s="40"/>
      <c r="G783" s="40"/>
      <c r="H783" s="40"/>
      <c r="I783" s="40"/>
      <c r="J783" s="40"/>
      <c r="K783" s="40"/>
      <c r="L783" s="40"/>
      <c r="M783" s="40"/>
      <c r="N783" s="40"/>
      <c r="O783" s="40"/>
      <c r="P783" s="40"/>
      <c r="Q783" s="40"/>
      <c r="R783" s="40"/>
      <c r="S783" s="40"/>
    </row>
    <row r="784" spans="4:19" s="21" customFormat="1">
      <c r="D784" s="40"/>
      <c r="E784" s="40"/>
      <c r="F784" s="40"/>
      <c r="G784" s="40"/>
      <c r="H784" s="40"/>
      <c r="I784" s="40"/>
      <c r="J784" s="40"/>
      <c r="K784" s="40"/>
      <c r="L784" s="40"/>
      <c r="M784" s="40"/>
      <c r="N784" s="40"/>
      <c r="O784" s="40"/>
      <c r="P784" s="40"/>
      <c r="Q784" s="40"/>
      <c r="R784" s="40"/>
      <c r="S784" s="40"/>
    </row>
    <row r="785" spans="4:19" s="21" customFormat="1">
      <c r="D785" s="40"/>
      <c r="E785" s="40"/>
      <c r="F785" s="40"/>
      <c r="G785" s="40"/>
      <c r="H785" s="40"/>
      <c r="I785" s="40"/>
      <c r="J785" s="40"/>
      <c r="K785" s="40"/>
      <c r="L785" s="40"/>
      <c r="M785" s="40"/>
      <c r="N785" s="40"/>
      <c r="O785" s="40"/>
      <c r="P785" s="40"/>
      <c r="Q785" s="40"/>
      <c r="R785" s="40"/>
      <c r="S785" s="40"/>
    </row>
    <row r="786" spans="4:19" s="21" customFormat="1">
      <c r="D786" s="40"/>
      <c r="E786" s="40"/>
      <c r="F786" s="40"/>
      <c r="G786" s="40"/>
      <c r="H786" s="40"/>
      <c r="I786" s="40"/>
      <c r="J786" s="40"/>
      <c r="K786" s="40"/>
      <c r="L786" s="40"/>
      <c r="M786" s="40"/>
      <c r="N786" s="40"/>
      <c r="O786" s="40"/>
      <c r="P786" s="40"/>
      <c r="Q786" s="40"/>
      <c r="R786" s="40"/>
      <c r="S786" s="40"/>
    </row>
    <row r="787" spans="4:19" s="21" customFormat="1">
      <c r="D787" s="40"/>
      <c r="E787" s="40"/>
      <c r="F787" s="40"/>
      <c r="G787" s="40"/>
      <c r="H787" s="40"/>
      <c r="I787" s="40"/>
      <c r="J787" s="40"/>
      <c r="K787" s="40"/>
      <c r="L787" s="40"/>
      <c r="M787" s="40"/>
      <c r="N787" s="40"/>
      <c r="O787" s="40"/>
      <c r="P787" s="40"/>
      <c r="Q787" s="40"/>
      <c r="R787" s="40"/>
      <c r="S787" s="40"/>
    </row>
    <row r="788" spans="4:19" s="21" customFormat="1">
      <c r="D788" s="40"/>
      <c r="E788" s="40"/>
      <c r="F788" s="40"/>
      <c r="G788" s="40"/>
      <c r="H788" s="40"/>
      <c r="I788" s="40"/>
      <c r="J788" s="40"/>
      <c r="K788" s="40"/>
      <c r="L788" s="40"/>
      <c r="M788" s="40"/>
      <c r="N788" s="40"/>
      <c r="O788" s="40"/>
      <c r="P788" s="40"/>
      <c r="Q788" s="40"/>
      <c r="R788" s="40"/>
      <c r="S788" s="40"/>
    </row>
    <row r="789" spans="4:19" s="21" customFormat="1">
      <c r="D789" s="40"/>
      <c r="E789" s="40"/>
      <c r="F789" s="40"/>
      <c r="G789" s="40"/>
      <c r="H789" s="40"/>
      <c r="I789" s="40"/>
      <c r="J789" s="40"/>
      <c r="K789" s="40"/>
      <c r="L789" s="40"/>
      <c r="M789" s="40"/>
      <c r="N789" s="40"/>
      <c r="O789" s="40"/>
      <c r="P789" s="40"/>
      <c r="Q789" s="40"/>
      <c r="R789" s="40"/>
      <c r="S789" s="40"/>
    </row>
    <row r="790" spans="4:19" s="21" customFormat="1">
      <c r="D790" s="40"/>
      <c r="E790" s="40"/>
      <c r="F790" s="40"/>
      <c r="G790" s="40"/>
      <c r="H790" s="40"/>
      <c r="I790" s="40"/>
      <c r="J790" s="40"/>
      <c r="K790" s="40"/>
      <c r="L790" s="40"/>
      <c r="M790" s="40"/>
      <c r="N790" s="40"/>
      <c r="O790" s="40"/>
      <c r="P790" s="40"/>
      <c r="Q790" s="40"/>
      <c r="R790" s="40"/>
      <c r="S790" s="40"/>
    </row>
    <row r="791" spans="4:19" s="21" customFormat="1">
      <c r="D791" s="40"/>
      <c r="E791" s="40"/>
      <c r="F791" s="40"/>
      <c r="G791" s="40"/>
      <c r="H791" s="40"/>
      <c r="I791" s="40"/>
      <c r="J791" s="40"/>
      <c r="K791" s="40"/>
      <c r="L791" s="40"/>
      <c r="M791" s="40"/>
      <c r="N791" s="40"/>
      <c r="O791" s="40"/>
      <c r="P791" s="40"/>
      <c r="Q791" s="40"/>
      <c r="R791" s="40"/>
      <c r="S791" s="40"/>
    </row>
    <row r="792" spans="4:19" s="21" customFormat="1">
      <c r="D792" s="40"/>
      <c r="E792" s="40"/>
      <c r="F792" s="40"/>
      <c r="G792" s="40"/>
      <c r="H792" s="40"/>
      <c r="I792" s="40"/>
      <c r="J792" s="40"/>
      <c r="K792" s="40"/>
      <c r="L792" s="40"/>
      <c r="M792" s="40"/>
      <c r="N792" s="40"/>
      <c r="O792" s="40"/>
      <c r="P792" s="40"/>
      <c r="Q792" s="40"/>
      <c r="R792" s="40"/>
      <c r="S792" s="40"/>
    </row>
    <row r="793" spans="4:19" s="21" customFormat="1">
      <c r="D793" s="40"/>
      <c r="E793" s="40"/>
      <c r="F793" s="40"/>
      <c r="G793" s="40"/>
      <c r="H793" s="40"/>
      <c r="I793" s="40"/>
      <c r="J793" s="40"/>
      <c r="K793" s="40"/>
      <c r="L793" s="40"/>
      <c r="M793" s="40"/>
      <c r="N793" s="40"/>
      <c r="O793" s="40"/>
      <c r="P793" s="40"/>
      <c r="Q793" s="40"/>
      <c r="R793" s="40"/>
      <c r="S793" s="40"/>
    </row>
    <row r="794" spans="4:19" s="21" customFormat="1">
      <c r="D794" s="40"/>
      <c r="E794" s="40"/>
      <c r="F794" s="40"/>
      <c r="G794" s="40"/>
      <c r="H794" s="40"/>
      <c r="I794" s="40"/>
      <c r="J794" s="40"/>
      <c r="K794" s="40"/>
      <c r="L794" s="40"/>
      <c r="M794" s="40"/>
      <c r="N794" s="40"/>
      <c r="O794" s="40"/>
      <c r="P794" s="40"/>
      <c r="Q794" s="40"/>
      <c r="R794" s="40"/>
      <c r="S794" s="40"/>
    </row>
    <row r="795" spans="4:19" s="21" customFormat="1">
      <c r="D795" s="40"/>
      <c r="E795" s="40"/>
      <c r="F795" s="40"/>
      <c r="G795" s="40"/>
      <c r="H795" s="40"/>
      <c r="I795" s="40"/>
      <c r="J795" s="40"/>
      <c r="K795" s="40"/>
      <c r="L795" s="40"/>
      <c r="M795" s="40"/>
      <c r="N795" s="40"/>
      <c r="O795" s="40"/>
      <c r="P795" s="40"/>
      <c r="Q795" s="40"/>
      <c r="R795" s="40"/>
      <c r="S795" s="40"/>
    </row>
    <row r="796" spans="4:19" s="21" customFormat="1">
      <c r="D796" s="40"/>
      <c r="E796" s="40"/>
      <c r="F796" s="40"/>
      <c r="G796" s="40"/>
      <c r="H796" s="40"/>
      <c r="I796" s="40"/>
      <c r="J796" s="40"/>
      <c r="K796" s="40"/>
      <c r="L796" s="40"/>
      <c r="M796" s="40"/>
      <c r="N796" s="40"/>
      <c r="O796" s="40"/>
      <c r="P796" s="40"/>
      <c r="Q796" s="40"/>
      <c r="R796" s="40"/>
      <c r="S796" s="40"/>
    </row>
    <row r="797" spans="4:19" s="21" customFormat="1">
      <c r="D797" s="40"/>
      <c r="E797" s="40"/>
      <c r="F797" s="40"/>
      <c r="G797" s="40"/>
      <c r="H797" s="40"/>
      <c r="I797" s="40"/>
      <c r="J797" s="40"/>
      <c r="K797" s="40"/>
      <c r="L797" s="40"/>
      <c r="M797" s="40"/>
      <c r="N797" s="40"/>
      <c r="O797" s="40"/>
      <c r="P797" s="40"/>
      <c r="Q797" s="40"/>
      <c r="R797" s="40"/>
      <c r="S797" s="40"/>
    </row>
    <row r="798" spans="4:19" s="21" customFormat="1">
      <c r="D798" s="40"/>
      <c r="E798" s="40"/>
      <c r="F798" s="40"/>
      <c r="G798" s="40"/>
      <c r="H798" s="40"/>
      <c r="I798" s="40"/>
      <c r="J798" s="40"/>
      <c r="K798" s="40"/>
      <c r="L798" s="40"/>
      <c r="M798" s="40"/>
      <c r="N798" s="40"/>
      <c r="O798" s="40"/>
      <c r="P798" s="40"/>
      <c r="Q798" s="40"/>
      <c r="R798" s="40"/>
      <c r="S798" s="40"/>
    </row>
    <row r="799" spans="4:19" s="21" customFormat="1">
      <c r="D799" s="40"/>
      <c r="E799" s="40"/>
      <c r="F799" s="40"/>
      <c r="G799" s="40"/>
      <c r="H799" s="40"/>
      <c r="I799" s="40"/>
      <c r="J799" s="40"/>
      <c r="K799" s="40"/>
      <c r="L799" s="40"/>
      <c r="M799" s="40"/>
      <c r="N799" s="40"/>
      <c r="O799" s="40"/>
      <c r="P799" s="40"/>
      <c r="Q799" s="40"/>
      <c r="R799" s="40"/>
      <c r="S799" s="40"/>
    </row>
    <row r="800" spans="4:19" s="21" customFormat="1">
      <c r="D800" s="40"/>
      <c r="E800" s="40"/>
      <c r="F800" s="40"/>
      <c r="G800" s="40"/>
      <c r="H800" s="40"/>
      <c r="I800" s="40"/>
      <c r="J800" s="40"/>
      <c r="K800" s="40"/>
      <c r="L800" s="40"/>
      <c r="M800" s="40"/>
      <c r="N800" s="40"/>
      <c r="O800" s="40"/>
      <c r="P800" s="40"/>
      <c r="Q800" s="40"/>
      <c r="R800" s="40"/>
      <c r="S800" s="40"/>
    </row>
    <row r="801" spans="4:19" s="21" customFormat="1">
      <c r="D801" s="40"/>
      <c r="E801" s="40"/>
      <c r="F801" s="40"/>
      <c r="G801" s="40"/>
      <c r="H801" s="40"/>
      <c r="I801" s="40"/>
      <c r="J801" s="40"/>
      <c r="K801" s="40"/>
      <c r="L801" s="40"/>
      <c r="M801" s="40"/>
      <c r="N801" s="40"/>
      <c r="O801" s="40"/>
      <c r="P801" s="40"/>
      <c r="Q801" s="40"/>
      <c r="R801" s="40"/>
      <c r="S801" s="40"/>
    </row>
    <row r="802" spans="4:19" s="21" customFormat="1">
      <c r="D802" s="40"/>
      <c r="E802" s="40"/>
      <c r="F802" s="40"/>
      <c r="G802" s="40"/>
      <c r="H802" s="40"/>
      <c r="I802" s="40"/>
      <c r="J802" s="40"/>
      <c r="K802" s="40"/>
      <c r="L802" s="40"/>
      <c r="M802" s="40"/>
      <c r="N802" s="40"/>
      <c r="O802" s="40"/>
      <c r="P802" s="40"/>
      <c r="Q802" s="40"/>
      <c r="R802" s="40"/>
      <c r="S802" s="40"/>
    </row>
    <row r="803" spans="4:19" s="21" customFormat="1">
      <c r="D803" s="40"/>
      <c r="E803" s="40"/>
      <c r="F803" s="40"/>
      <c r="G803" s="40"/>
      <c r="H803" s="40"/>
      <c r="I803" s="40"/>
      <c r="J803" s="40"/>
      <c r="K803" s="40"/>
      <c r="L803" s="40"/>
      <c r="M803" s="40"/>
      <c r="N803" s="40"/>
      <c r="O803" s="40"/>
      <c r="P803" s="40"/>
      <c r="Q803" s="40"/>
      <c r="R803" s="40"/>
      <c r="S803" s="40"/>
    </row>
    <row r="804" spans="4:19" s="21" customFormat="1">
      <c r="D804" s="40"/>
      <c r="E804" s="40"/>
      <c r="F804" s="40"/>
      <c r="G804" s="40"/>
      <c r="H804" s="40"/>
      <c r="I804" s="40"/>
      <c r="J804" s="40"/>
      <c r="K804" s="40"/>
      <c r="L804" s="40"/>
      <c r="M804" s="40"/>
      <c r="N804" s="40"/>
      <c r="O804" s="40"/>
      <c r="P804" s="40"/>
      <c r="Q804" s="40"/>
      <c r="R804" s="40"/>
      <c r="S804" s="40"/>
    </row>
    <row r="805" spans="4:19" s="21" customFormat="1">
      <c r="D805" s="40"/>
      <c r="E805" s="40"/>
      <c r="F805" s="40"/>
      <c r="G805" s="40"/>
      <c r="H805" s="40"/>
      <c r="I805" s="40"/>
      <c r="J805" s="40"/>
      <c r="K805" s="40"/>
      <c r="L805" s="40"/>
      <c r="M805" s="40"/>
      <c r="N805" s="40"/>
      <c r="O805" s="40"/>
      <c r="P805" s="40"/>
      <c r="Q805" s="40"/>
      <c r="R805" s="40"/>
      <c r="S805" s="40"/>
    </row>
    <row r="806" spans="4:19" s="21" customFormat="1">
      <c r="D806" s="40"/>
      <c r="E806" s="40"/>
      <c r="F806" s="40"/>
      <c r="G806" s="40"/>
      <c r="H806" s="40"/>
      <c r="I806" s="40"/>
      <c r="J806" s="40"/>
      <c r="K806" s="40"/>
      <c r="L806" s="40"/>
      <c r="M806" s="40"/>
      <c r="N806" s="40"/>
      <c r="O806" s="40"/>
      <c r="P806" s="40"/>
      <c r="Q806" s="40"/>
      <c r="R806" s="40"/>
      <c r="S806" s="40"/>
    </row>
    <row r="807" spans="4:19" s="21" customFormat="1">
      <c r="D807" s="40"/>
      <c r="E807" s="40"/>
      <c r="F807" s="40"/>
      <c r="G807" s="40"/>
      <c r="H807" s="40"/>
      <c r="I807" s="40"/>
      <c r="J807" s="40"/>
      <c r="K807" s="40"/>
      <c r="L807" s="40"/>
      <c r="M807" s="40"/>
      <c r="N807" s="40"/>
      <c r="O807" s="40"/>
      <c r="P807" s="40"/>
      <c r="Q807" s="40"/>
      <c r="R807" s="40"/>
      <c r="S807" s="40"/>
    </row>
    <row r="808" spans="4:19" s="21" customFormat="1">
      <c r="D808" s="40"/>
      <c r="E808" s="40"/>
      <c r="F808" s="40"/>
      <c r="G808" s="40"/>
      <c r="H808" s="40"/>
      <c r="I808" s="40"/>
      <c r="J808" s="40"/>
      <c r="K808" s="40"/>
      <c r="L808" s="40"/>
      <c r="M808" s="40"/>
      <c r="N808" s="40"/>
      <c r="O808" s="40"/>
      <c r="P808" s="40"/>
      <c r="Q808" s="40"/>
      <c r="R808" s="40"/>
      <c r="S808" s="40"/>
    </row>
    <row r="809" spans="4:19" s="21" customFormat="1">
      <c r="D809" s="40"/>
      <c r="E809" s="40"/>
      <c r="F809" s="40"/>
      <c r="G809" s="40"/>
      <c r="H809" s="40"/>
      <c r="I809" s="40"/>
      <c r="J809" s="40"/>
      <c r="K809" s="40"/>
      <c r="L809" s="40"/>
      <c r="M809" s="40"/>
      <c r="N809" s="40"/>
      <c r="O809" s="40"/>
      <c r="P809" s="40"/>
      <c r="Q809" s="40"/>
      <c r="R809" s="40"/>
      <c r="S809" s="40"/>
    </row>
    <row r="810" spans="4:19" s="21" customFormat="1">
      <c r="D810" s="40"/>
      <c r="E810" s="40"/>
      <c r="F810" s="40"/>
      <c r="G810" s="40"/>
      <c r="H810" s="40"/>
      <c r="I810" s="40"/>
      <c r="J810" s="40"/>
      <c r="K810" s="40"/>
      <c r="L810" s="40"/>
      <c r="M810" s="40"/>
      <c r="N810" s="40"/>
      <c r="O810" s="40"/>
      <c r="P810" s="40"/>
      <c r="Q810" s="40"/>
      <c r="R810" s="40"/>
      <c r="S810" s="40"/>
    </row>
    <row r="811" spans="4:19" s="21" customFormat="1">
      <c r="D811" s="40"/>
      <c r="E811" s="40"/>
      <c r="F811" s="40"/>
      <c r="G811" s="40"/>
      <c r="H811" s="40"/>
      <c r="I811" s="40"/>
      <c r="J811" s="40"/>
      <c r="K811" s="40"/>
      <c r="L811" s="40"/>
      <c r="M811" s="40"/>
      <c r="N811" s="40"/>
      <c r="O811" s="40"/>
      <c r="P811" s="40"/>
      <c r="Q811" s="40"/>
      <c r="R811" s="40"/>
      <c r="S811" s="40"/>
    </row>
    <row r="812" spans="4:19" s="21" customFormat="1">
      <c r="D812" s="40"/>
      <c r="E812" s="40"/>
      <c r="F812" s="40"/>
      <c r="G812" s="40"/>
      <c r="H812" s="40"/>
      <c r="I812" s="40"/>
      <c r="J812" s="40"/>
      <c r="K812" s="40"/>
      <c r="L812" s="40"/>
      <c r="M812" s="40"/>
      <c r="N812" s="40"/>
      <c r="O812" s="40"/>
      <c r="P812" s="40"/>
      <c r="Q812" s="40"/>
      <c r="R812" s="40"/>
      <c r="S812" s="40"/>
    </row>
    <row r="813" spans="4:19" s="21" customFormat="1">
      <c r="D813" s="40"/>
      <c r="E813" s="40"/>
      <c r="F813" s="40"/>
      <c r="G813" s="40"/>
      <c r="H813" s="40"/>
      <c r="I813" s="40"/>
      <c r="J813" s="40"/>
      <c r="K813" s="40"/>
      <c r="L813" s="40"/>
      <c r="M813" s="40"/>
      <c r="N813" s="40"/>
      <c r="O813" s="40"/>
      <c r="P813" s="40"/>
      <c r="Q813" s="40"/>
      <c r="R813" s="40"/>
      <c r="S813" s="40"/>
    </row>
    <row r="814" spans="4:19" s="21" customFormat="1">
      <c r="D814" s="40"/>
      <c r="E814" s="40"/>
      <c r="F814" s="40"/>
      <c r="G814" s="40"/>
      <c r="H814" s="40"/>
      <c r="I814" s="40"/>
      <c r="J814" s="40"/>
      <c r="K814" s="40"/>
      <c r="L814" s="40"/>
      <c r="M814" s="40"/>
      <c r="N814" s="40"/>
      <c r="O814" s="40"/>
      <c r="P814" s="40"/>
      <c r="Q814" s="40"/>
      <c r="R814" s="40"/>
      <c r="S814" s="40"/>
    </row>
    <row r="815" spans="4:19" s="21" customFormat="1">
      <c r="D815" s="40"/>
      <c r="E815" s="40"/>
      <c r="F815" s="40"/>
      <c r="G815" s="40"/>
      <c r="H815" s="40"/>
      <c r="I815" s="40"/>
      <c r="J815" s="40"/>
      <c r="K815" s="40"/>
      <c r="L815" s="40"/>
      <c r="M815" s="40"/>
      <c r="N815" s="40"/>
      <c r="O815" s="40"/>
      <c r="P815" s="40"/>
      <c r="Q815" s="40"/>
      <c r="R815" s="40"/>
      <c r="S815" s="40"/>
    </row>
    <row r="816" spans="4:19" s="21" customFormat="1">
      <c r="D816" s="40"/>
      <c r="E816" s="40"/>
      <c r="F816" s="40"/>
      <c r="G816" s="40"/>
      <c r="H816" s="40"/>
      <c r="I816" s="40"/>
      <c r="J816" s="40"/>
      <c r="K816" s="40"/>
      <c r="L816" s="40"/>
      <c r="M816" s="40"/>
      <c r="N816" s="40"/>
      <c r="O816" s="40"/>
      <c r="P816" s="40"/>
      <c r="Q816" s="40"/>
      <c r="R816" s="40"/>
      <c r="S816" s="40"/>
    </row>
    <row r="817" spans="4:19" s="21" customFormat="1">
      <c r="D817" s="40"/>
      <c r="E817" s="40"/>
      <c r="F817" s="40"/>
      <c r="G817" s="40"/>
      <c r="H817" s="40"/>
      <c r="I817" s="40"/>
      <c r="J817" s="40"/>
      <c r="K817" s="40"/>
      <c r="L817" s="40"/>
      <c r="M817" s="40"/>
      <c r="N817" s="40"/>
      <c r="O817" s="40"/>
      <c r="P817" s="40"/>
      <c r="Q817" s="40"/>
      <c r="R817" s="40"/>
      <c r="S817" s="40"/>
    </row>
    <row r="818" spans="4:19" s="21" customFormat="1">
      <c r="D818" s="40"/>
      <c r="E818" s="40"/>
      <c r="F818" s="40"/>
      <c r="G818" s="40"/>
      <c r="H818" s="40"/>
      <c r="I818" s="40"/>
      <c r="J818" s="40"/>
      <c r="K818" s="40"/>
      <c r="L818" s="40"/>
      <c r="M818" s="40"/>
      <c r="N818" s="40"/>
      <c r="O818" s="40"/>
      <c r="P818" s="40"/>
      <c r="Q818" s="40"/>
      <c r="R818" s="40"/>
      <c r="S818" s="40"/>
    </row>
    <row r="819" spans="4:19" s="21" customFormat="1">
      <c r="D819" s="40"/>
      <c r="E819" s="40"/>
      <c r="F819" s="40"/>
      <c r="G819" s="40"/>
      <c r="H819" s="40"/>
      <c r="I819" s="40"/>
      <c r="J819" s="40"/>
      <c r="K819" s="40"/>
      <c r="L819" s="40"/>
      <c r="M819" s="40"/>
      <c r="N819" s="40"/>
      <c r="O819" s="40"/>
      <c r="P819" s="40"/>
      <c r="Q819" s="40"/>
      <c r="R819" s="40"/>
      <c r="S819" s="40"/>
    </row>
    <row r="820" spans="4:19" s="21" customFormat="1">
      <c r="D820" s="40"/>
      <c r="E820" s="40"/>
      <c r="F820" s="40"/>
      <c r="G820" s="40"/>
      <c r="H820" s="40"/>
      <c r="I820" s="40"/>
      <c r="J820" s="40"/>
      <c r="K820" s="40"/>
      <c r="L820" s="40"/>
      <c r="M820" s="40"/>
      <c r="N820" s="40"/>
      <c r="O820" s="40"/>
      <c r="P820" s="40"/>
      <c r="Q820" s="40"/>
      <c r="R820" s="40"/>
      <c r="S820" s="40"/>
    </row>
    <row r="821" spans="4:19" s="21" customFormat="1">
      <c r="D821" s="40"/>
      <c r="E821" s="40"/>
      <c r="F821" s="40"/>
      <c r="G821" s="40"/>
      <c r="H821" s="40"/>
      <c r="I821" s="40"/>
      <c r="J821" s="40"/>
      <c r="K821" s="40"/>
      <c r="L821" s="40"/>
      <c r="M821" s="40"/>
      <c r="N821" s="40"/>
      <c r="O821" s="40"/>
      <c r="P821" s="40"/>
      <c r="Q821" s="40"/>
      <c r="R821" s="40"/>
      <c r="S821" s="40"/>
    </row>
    <row r="822" spans="4:19" s="21" customFormat="1">
      <c r="D822" s="40"/>
      <c r="E822" s="40"/>
      <c r="F822" s="40"/>
      <c r="G822" s="40"/>
      <c r="H822" s="40"/>
      <c r="I822" s="40"/>
      <c r="J822" s="40"/>
      <c r="K822" s="40"/>
      <c r="L822" s="40"/>
      <c r="M822" s="40"/>
      <c r="N822" s="40"/>
      <c r="O822" s="40"/>
      <c r="P822" s="40"/>
      <c r="Q822" s="40"/>
      <c r="R822" s="40"/>
      <c r="S822" s="40"/>
    </row>
    <row r="823" spans="4:19" s="21" customFormat="1">
      <c r="D823" s="40"/>
      <c r="E823" s="40"/>
      <c r="F823" s="40"/>
      <c r="G823" s="40"/>
      <c r="H823" s="40"/>
      <c r="I823" s="40"/>
      <c r="J823" s="40"/>
      <c r="K823" s="40"/>
      <c r="L823" s="40"/>
      <c r="M823" s="40"/>
      <c r="N823" s="40"/>
      <c r="O823" s="40"/>
      <c r="P823" s="40"/>
      <c r="Q823" s="40"/>
      <c r="R823" s="40"/>
      <c r="S823" s="40"/>
    </row>
    <row r="824" spans="4:19" s="21" customFormat="1">
      <c r="D824" s="40"/>
      <c r="E824" s="40"/>
      <c r="F824" s="40"/>
      <c r="G824" s="40"/>
      <c r="H824" s="40"/>
      <c r="I824" s="40"/>
      <c r="J824" s="40"/>
      <c r="K824" s="40"/>
      <c r="L824" s="40"/>
      <c r="M824" s="40"/>
      <c r="N824" s="40"/>
      <c r="O824" s="40"/>
      <c r="P824" s="40"/>
      <c r="Q824" s="40"/>
      <c r="R824" s="40"/>
      <c r="S824" s="40"/>
    </row>
    <row r="825" spans="4:19" s="21" customFormat="1">
      <c r="D825" s="40"/>
      <c r="E825" s="40"/>
      <c r="F825" s="40"/>
      <c r="G825" s="40"/>
      <c r="H825" s="40"/>
      <c r="I825" s="40"/>
      <c r="J825" s="40"/>
      <c r="K825" s="40"/>
      <c r="L825" s="40"/>
      <c r="M825" s="40"/>
      <c r="N825" s="40"/>
      <c r="O825" s="40"/>
      <c r="P825" s="40"/>
      <c r="Q825" s="40"/>
      <c r="R825" s="40"/>
      <c r="S825" s="40"/>
    </row>
    <row r="826" spans="4:19" s="21" customFormat="1">
      <c r="D826" s="40"/>
      <c r="E826" s="40"/>
      <c r="F826" s="40"/>
      <c r="G826" s="40"/>
      <c r="H826" s="40"/>
      <c r="I826" s="40"/>
      <c r="J826" s="40"/>
      <c r="K826" s="40"/>
      <c r="L826" s="40"/>
      <c r="M826" s="40"/>
      <c r="N826" s="40"/>
      <c r="O826" s="40"/>
      <c r="P826" s="40"/>
      <c r="Q826" s="40"/>
      <c r="R826" s="40"/>
      <c r="S826" s="40"/>
    </row>
    <row r="827" spans="4:19" s="21" customFormat="1">
      <c r="D827" s="40"/>
      <c r="E827" s="40"/>
      <c r="F827" s="40"/>
      <c r="G827" s="40"/>
      <c r="H827" s="40"/>
      <c r="I827" s="40"/>
      <c r="J827" s="40"/>
      <c r="K827" s="40"/>
      <c r="L827" s="40"/>
      <c r="M827" s="40"/>
      <c r="N827" s="40"/>
      <c r="O827" s="40"/>
      <c r="P827" s="40"/>
      <c r="Q827" s="40"/>
      <c r="R827" s="40"/>
      <c r="S827" s="40"/>
    </row>
    <row r="828" spans="4:19" s="21" customFormat="1">
      <c r="D828" s="40"/>
      <c r="E828" s="40"/>
      <c r="F828" s="40"/>
      <c r="G828" s="40"/>
      <c r="H828" s="40"/>
      <c r="I828" s="40"/>
      <c r="J828" s="40"/>
      <c r="K828" s="40"/>
      <c r="L828" s="40"/>
      <c r="M828" s="40"/>
      <c r="N828" s="40"/>
      <c r="O828" s="40"/>
      <c r="P828" s="40"/>
      <c r="Q828" s="40"/>
      <c r="R828" s="40"/>
      <c r="S828" s="40"/>
    </row>
    <row r="829" spans="4:19" s="21" customFormat="1">
      <c r="D829" s="40"/>
      <c r="E829" s="40"/>
      <c r="F829" s="40"/>
      <c r="G829" s="40"/>
      <c r="H829" s="40"/>
      <c r="I829" s="40"/>
      <c r="J829" s="40"/>
      <c r="K829" s="40"/>
      <c r="L829" s="40"/>
      <c r="M829" s="40"/>
      <c r="N829" s="40"/>
      <c r="O829" s="40"/>
      <c r="P829" s="40"/>
      <c r="Q829" s="40"/>
      <c r="R829" s="40"/>
      <c r="S829" s="40"/>
    </row>
    <row r="830" spans="4:19" s="21" customFormat="1">
      <c r="D830" s="40"/>
      <c r="E830" s="40"/>
      <c r="F830" s="40"/>
      <c r="G830" s="40"/>
      <c r="H830" s="40"/>
      <c r="I830" s="40"/>
      <c r="J830" s="40"/>
      <c r="K830" s="40"/>
      <c r="L830" s="40"/>
      <c r="M830" s="40"/>
      <c r="N830" s="40"/>
      <c r="O830" s="40"/>
      <c r="P830" s="40"/>
      <c r="Q830" s="40"/>
      <c r="R830" s="40"/>
      <c r="S830" s="40"/>
    </row>
    <row r="831" spans="4:19" s="21" customFormat="1">
      <c r="D831" s="40"/>
      <c r="E831" s="40"/>
      <c r="F831" s="40"/>
      <c r="G831" s="40"/>
      <c r="H831" s="40"/>
      <c r="I831" s="40"/>
      <c r="J831" s="40"/>
      <c r="K831" s="40"/>
      <c r="L831" s="40"/>
      <c r="M831" s="40"/>
      <c r="N831" s="40"/>
      <c r="O831" s="40"/>
      <c r="P831" s="40"/>
      <c r="Q831" s="40"/>
      <c r="R831" s="40"/>
      <c r="S831" s="40"/>
    </row>
    <row r="832" spans="4:19" s="21" customFormat="1">
      <c r="D832" s="40"/>
      <c r="E832" s="40"/>
      <c r="F832" s="40"/>
      <c r="G832" s="40"/>
      <c r="H832" s="40"/>
      <c r="I832" s="40"/>
      <c r="J832" s="40"/>
      <c r="K832" s="40"/>
      <c r="L832" s="40"/>
      <c r="M832" s="40"/>
      <c r="N832" s="40"/>
      <c r="O832" s="40"/>
      <c r="P832" s="40"/>
      <c r="Q832" s="40"/>
      <c r="R832" s="40"/>
      <c r="S832" s="40"/>
    </row>
    <row r="833" spans="4:19" s="21" customFormat="1">
      <c r="D833" s="40"/>
      <c r="E833" s="40"/>
      <c r="F833" s="40"/>
      <c r="G833" s="40"/>
      <c r="H833" s="40"/>
      <c r="I833" s="40"/>
      <c r="J833" s="40"/>
      <c r="K833" s="40"/>
      <c r="L833" s="40"/>
      <c r="M833" s="40"/>
      <c r="N833" s="40"/>
      <c r="O833" s="40"/>
      <c r="P833" s="40"/>
      <c r="Q833" s="40"/>
      <c r="R833" s="40"/>
      <c r="S833" s="40"/>
    </row>
    <row r="834" spans="4:19" s="21" customFormat="1">
      <c r="D834" s="40"/>
      <c r="E834" s="40"/>
      <c r="F834" s="40"/>
      <c r="G834" s="40"/>
      <c r="H834" s="40"/>
      <c r="I834" s="40"/>
      <c r="J834" s="40"/>
      <c r="K834" s="40"/>
      <c r="L834" s="40"/>
      <c r="M834" s="40"/>
      <c r="N834" s="40"/>
      <c r="O834" s="40"/>
      <c r="P834" s="40"/>
      <c r="Q834" s="40"/>
      <c r="R834" s="40"/>
      <c r="S834" s="40"/>
    </row>
    <row r="835" spans="4:19" s="21" customFormat="1">
      <c r="D835" s="40"/>
      <c r="E835" s="40"/>
      <c r="F835" s="40"/>
      <c r="G835" s="40"/>
      <c r="H835" s="40"/>
      <c r="I835" s="40"/>
      <c r="J835" s="40"/>
      <c r="K835" s="40"/>
      <c r="L835" s="40"/>
      <c r="M835" s="40"/>
      <c r="N835" s="40"/>
      <c r="O835" s="40"/>
      <c r="P835" s="40"/>
      <c r="Q835" s="40"/>
      <c r="R835" s="40"/>
      <c r="S835" s="40"/>
    </row>
    <row r="836" spans="4:19" s="21" customFormat="1">
      <c r="D836" s="40"/>
      <c r="E836" s="40"/>
      <c r="F836" s="40"/>
      <c r="G836" s="40"/>
      <c r="H836" s="40"/>
      <c r="I836" s="40"/>
      <c r="J836" s="40"/>
      <c r="K836" s="40"/>
      <c r="L836" s="40"/>
      <c r="M836" s="40"/>
      <c r="N836" s="40"/>
      <c r="O836" s="40"/>
      <c r="P836" s="40"/>
      <c r="Q836" s="40"/>
      <c r="R836" s="40"/>
      <c r="S836" s="40"/>
    </row>
    <row r="837" spans="4:19" s="21" customFormat="1">
      <c r="D837" s="40"/>
      <c r="E837" s="40"/>
      <c r="F837" s="40"/>
      <c r="G837" s="40"/>
      <c r="H837" s="40"/>
      <c r="I837" s="40"/>
      <c r="J837" s="40"/>
      <c r="K837" s="40"/>
      <c r="L837" s="40"/>
      <c r="M837" s="40"/>
      <c r="N837" s="40"/>
      <c r="O837" s="40"/>
      <c r="P837" s="40"/>
      <c r="Q837" s="40"/>
      <c r="R837" s="40"/>
      <c r="S837" s="40"/>
    </row>
    <row r="838" spans="4:19" s="21" customFormat="1">
      <c r="D838" s="40"/>
      <c r="E838" s="40"/>
      <c r="F838" s="40"/>
      <c r="G838" s="40"/>
      <c r="H838" s="40"/>
      <c r="I838" s="40"/>
      <c r="J838" s="40"/>
      <c r="K838" s="40"/>
      <c r="L838" s="40"/>
      <c r="M838" s="40"/>
      <c r="N838" s="40"/>
      <c r="O838" s="40"/>
      <c r="P838" s="40"/>
      <c r="Q838" s="40"/>
      <c r="R838" s="40"/>
      <c r="S838" s="40"/>
    </row>
    <row r="839" spans="4:19" s="21" customFormat="1">
      <c r="D839" s="40"/>
      <c r="E839" s="40"/>
      <c r="F839" s="40"/>
      <c r="G839" s="40"/>
      <c r="H839" s="40"/>
      <c r="I839" s="40"/>
      <c r="J839" s="40"/>
      <c r="K839" s="40"/>
      <c r="L839" s="40"/>
      <c r="M839" s="40"/>
      <c r="N839" s="40"/>
      <c r="O839" s="40"/>
      <c r="P839" s="40"/>
      <c r="Q839" s="40"/>
      <c r="R839" s="40"/>
      <c r="S839" s="40"/>
    </row>
    <row r="840" spans="4:19" s="21" customFormat="1">
      <c r="D840" s="40"/>
      <c r="E840" s="40"/>
      <c r="F840" s="40"/>
      <c r="G840" s="40"/>
      <c r="H840" s="40"/>
      <c r="I840" s="40"/>
      <c r="J840" s="40"/>
      <c r="K840" s="40"/>
      <c r="L840" s="40"/>
      <c r="M840" s="40"/>
      <c r="N840" s="40"/>
      <c r="O840" s="40"/>
      <c r="P840" s="40"/>
      <c r="Q840" s="40"/>
      <c r="R840" s="40"/>
      <c r="S840" s="40"/>
    </row>
    <row r="841" spans="4:19" s="21" customFormat="1">
      <c r="D841" s="40"/>
      <c r="E841" s="40"/>
      <c r="F841" s="40"/>
      <c r="G841" s="40"/>
      <c r="H841" s="40"/>
      <c r="I841" s="40"/>
      <c r="J841" s="40"/>
      <c r="K841" s="40"/>
      <c r="L841" s="40"/>
      <c r="M841" s="40"/>
      <c r="N841" s="40"/>
      <c r="O841" s="40"/>
      <c r="P841" s="40"/>
      <c r="Q841" s="40"/>
      <c r="R841" s="40"/>
      <c r="S841" s="40"/>
    </row>
    <row r="842" spans="4:19" s="21" customFormat="1">
      <c r="D842" s="40"/>
      <c r="E842" s="40"/>
      <c r="F842" s="40"/>
      <c r="G842" s="40"/>
      <c r="H842" s="40"/>
      <c r="I842" s="40"/>
      <c r="J842" s="40"/>
      <c r="K842" s="40"/>
      <c r="L842" s="40"/>
      <c r="M842" s="40"/>
      <c r="N842" s="40"/>
      <c r="O842" s="40"/>
      <c r="P842" s="40"/>
      <c r="Q842" s="40"/>
      <c r="R842" s="40"/>
      <c r="S842" s="40"/>
    </row>
    <row r="843" spans="4:19" s="21" customFormat="1">
      <c r="D843" s="40"/>
      <c r="E843" s="40"/>
      <c r="F843" s="40"/>
      <c r="G843" s="40"/>
      <c r="H843" s="40"/>
      <c r="I843" s="40"/>
      <c r="J843" s="40"/>
      <c r="K843" s="40"/>
      <c r="L843" s="40"/>
      <c r="M843" s="40"/>
      <c r="N843" s="40"/>
      <c r="O843" s="40"/>
      <c r="P843" s="40"/>
      <c r="Q843" s="40"/>
      <c r="R843" s="40"/>
      <c r="S843" s="40"/>
    </row>
    <row r="844" spans="4:19" s="21" customFormat="1">
      <c r="D844" s="40"/>
      <c r="E844" s="40"/>
      <c r="F844" s="40"/>
      <c r="G844" s="40"/>
      <c r="H844" s="40"/>
      <c r="I844" s="40"/>
      <c r="J844" s="40"/>
      <c r="K844" s="40"/>
      <c r="L844" s="40"/>
      <c r="M844" s="40"/>
      <c r="N844" s="40"/>
      <c r="O844" s="40"/>
      <c r="P844" s="40"/>
      <c r="Q844" s="40"/>
      <c r="R844" s="40"/>
      <c r="S844" s="40"/>
    </row>
    <row r="845" spans="4:19" s="21" customFormat="1">
      <c r="D845" s="40"/>
      <c r="E845" s="40"/>
      <c r="F845" s="40"/>
      <c r="G845" s="40"/>
      <c r="H845" s="40"/>
      <c r="I845" s="40"/>
      <c r="J845" s="40"/>
      <c r="K845" s="40"/>
      <c r="L845" s="40"/>
      <c r="M845" s="40"/>
      <c r="N845" s="40"/>
      <c r="O845" s="40"/>
      <c r="P845" s="40"/>
      <c r="Q845" s="40"/>
      <c r="R845" s="40"/>
      <c r="S845" s="40"/>
    </row>
    <row r="846" spans="4:19" s="21" customFormat="1">
      <c r="D846" s="40"/>
      <c r="E846" s="40"/>
      <c r="F846" s="40"/>
      <c r="G846" s="40"/>
      <c r="H846" s="40"/>
      <c r="I846" s="40"/>
      <c r="J846" s="40"/>
      <c r="K846" s="40"/>
      <c r="L846" s="40"/>
      <c r="M846" s="40"/>
      <c r="N846" s="40"/>
      <c r="O846" s="40"/>
      <c r="P846" s="40"/>
      <c r="Q846" s="40"/>
      <c r="R846" s="40"/>
      <c r="S846" s="40"/>
    </row>
    <row r="847" spans="4:19" s="21" customFormat="1">
      <c r="D847" s="40"/>
      <c r="E847" s="40"/>
      <c r="F847" s="40"/>
      <c r="G847" s="40"/>
      <c r="H847" s="40"/>
      <c r="I847" s="40"/>
      <c r="J847" s="40"/>
      <c r="K847" s="40"/>
      <c r="L847" s="40"/>
      <c r="M847" s="40"/>
      <c r="N847" s="40"/>
      <c r="O847" s="40"/>
      <c r="P847" s="40"/>
      <c r="Q847" s="40"/>
      <c r="R847" s="40"/>
      <c r="S847" s="40"/>
    </row>
    <row r="848" spans="4:19" s="21" customFormat="1">
      <c r="D848" s="40"/>
      <c r="E848" s="40"/>
      <c r="F848" s="40"/>
      <c r="G848" s="40"/>
      <c r="H848" s="40"/>
      <c r="I848" s="40"/>
      <c r="J848" s="40"/>
      <c r="K848" s="40"/>
      <c r="L848" s="40"/>
      <c r="M848" s="40"/>
      <c r="N848" s="40"/>
      <c r="O848" s="40"/>
      <c r="P848" s="40"/>
      <c r="Q848" s="40"/>
      <c r="R848" s="40"/>
      <c r="S848" s="40"/>
    </row>
    <row r="849" spans="4:19" s="21" customFormat="1">
      <c r="D849" s="40"/>
      <c r="E849" s="40"/>
      <c r="F849" s="40"/>
      <c r="G849" s="40"/>
      <c r="H849" s="40"/>
      <c r="I849" s="40"/>
      <c r="J849" s="40"/>
      <c r="K849" s="40"/>
      <c r="L849" s="40"/>
      <c r="M849" s="40"/>
      <c r="N849" s="40"/>
      <c r="O849" s="40"/>
      <c r="P849" s="40"/>
      <c r="Q849" s="40"/>
      <c r="R849" s="40"/>
      <c r="S849" s="40"/>
    </row>
    <row r="850" spans="4:19" s="21" customFormat="1">
      <c r="D850" s="40"/>
      <c r="E850" s="40"/>
      <c r="F850" s="40"/>
      <c r="G850" s="40"/>
      <c r="H850" s="40"/>
      <c r="I850" s="40"/>
      <c r="J850" s="40"/>
      <c r="K850" s="40"/>
      <c r="L850" s="40"/>
      <c r="M850" s="40"/>
      <c r="N850" s="40"/>
      <c r="O850" s="40"/>
      <c r="P850" s="40"/>
      <c r="Q850" s="40"/>
      <c r="R850" s="40"/>
      <c r="S850" s="40"/>
    </row>
    <row r="851" spans="4:19" s="21" customFormat="1">
      <c r="D851" s="40"/>
      <c r="E851" s="40"/>
      <c r="F851" s="40"/>
      <c r="G851" s="40"/>
      <c r="H851" s="40"/>
      <c r="I851" s="40"/>
      <c r="J851" s="40"/>
      <c r="K851" s="40"/>
      <c r="L851" s="40"/>
      <c r="M851" s="40"/>
      <c r="N851" s="40"/>
      <c r="O851" s="40"/>
      <c r="P851" s="40"/>
      <c r="Q851" s="40"/>
      <c r="R851" s="40"/>
      <c r="S851" s="40"/>
    </row>
    <row r="852" spans="4:19" s="21" customFormat="1">
      <c r="D852" s="40"/>
      <c r="E852" s="40"/>
      <c r="F852" s="40"/>
      <c r="G852" s="40"/>
      <c r="H852" s="40"/>
      <c r="I852" s="40"/>
      <c r="J852" s="40"/>
      <c r="K852" s="40"/>
      <c r="L852" s="40"/>
      <c r="M852" s="40"/>
      <c r="N852" s="40"/>
      <c r="O852" s="40"/>
      <c r="P852" s="40"/>
      <c r="Q852" s="40"/>
      <c r="R852" s="40"/>
      <c r="S852" s="40"/>
    </row>
    <row r="853" spans="4:19" s="21" customFormat="1">
      <c r="D853" s="40"/>
      <c r="E853" s="40"/>
      <c r="F853" s="40"/>
      <c r="G853" s="40"/>
      <c r="H853" s="40"/>
      <c r="I853" s="40"/>
      <c r="J853" s="40"/>
      <c r="K853" s="40"/>
      <c r="L853" s="40"/>
      <c r="M853" s="40"/>
      <c r="N853" s="40"/>
      <c r="O853" s="40"/>
      <c r="P853" s="40"/>
      <c r="Q853" s="40"/>
      <c r="R853" s="40"/>
      <c r="S853" s="40"/>
    </row>
    <row r="854" spans="4:19" s="21" customFormat="1">
      <c r="D854" s="40"/>
      <c r="E854" s="40"/>
      <c r="F854" s="40"/>
      <c r="G854" s="40"/>
      <c r="H854" s="40"/>
      <c r="I854" s="40"/>
      <c r="J854" s="40"/>
      <c r="K854" s="40"/>
      <c r="L854" s="40"/>
      <c r="M854" s="40"/>
      <c r="N854" s="40"/>
      <c r="O854" s="40"/>
      <c r="P854" s="40"/>
      <c r="Q854" s="40"/>
      <c r="R854" s="40"/>
      <c r="S854" s="40"/>
    </row>
    <row r="855" spans="4:19" s="21" customFormat="1">
      <c r="D855" s="40"/>
      <c r="E855" s="40"/>
      <c r="F855" s="40"/>
      <c r="G855" s="40"/>
      <c r="H855" s="40"/>
      <c r="I855" s="40"/>
      <c r="J855" s="40"/>
      <c r="K855" s="40"/>
      <c r="L855" s="40"/>
      <c r="M855" s="40"/>
      <c r="N855" s="40"/>
      <c r="O855" s="40"/>
      <c r="P855" s="40"/>
      <c r="Q855" s="40"/>
      <c r="R855" s="40"/>
      <c r="S855" s="40"/>
    </row>
    <row r="856" spans="4:19" s="21" customFormat="1">
      <c r="D856" s="40"/>
      <c r="E856" s="40"/>
      <c r="F856" s="40"/>
      <c r="G856" s="40"/>
      <c r="H856" s="40"/>
      <c r="I856" s="40"/>
      <c r="J856" s="40"/>
      <c r="K856" s="40"/>
      <c r="L856" s="40"/>
      <c r="M856" s="40"/>
      <c r="N856" s="40"/>
      <c r="O856" s="40"/>
      <c r="P856" s="40"/>
      <c r="Q856" s="40"/>
      <c r="R856" s="40"/>
      <c r="S856" s="40"/>
    </row>
    <row r="857" spans="4:19" s="21" customFormat="1">
      <c r="D857" s="40"/>
      <c r="E857" s="40"/>
      <c r="F857" s="40"/>
      <c r="G857" s="40"/>
      <c r="H857" s="40"/>
      <c r="I857" s="40"/>
      <c r="J857" s="40"/>
      <c r="K857" s="40"/>
      <c r="L857" s="40"/>
      <c r="M857" s="40"/>
      <c r="N857" s="40"/>
      <c r="O857" s="40"/>
      <c r="P857" s="40"/>
      <c r="Q857" s="40"/>
      <c r="R857" s="40"/>
      <c r="S857" s="40"/>
    </row>
    <row r="858" spans="4:19" s="21" customFormat="1">
      <c r="D858" s="40"/>
      <c r="E858" s="40"/>
      <c r="F858" s="40"/>
      <c r="G858" s="40"/>
      <c r="H858" s="40"/>
      <c r="I858" s="40"/>
      <c r="J858" s="40"/>
      <c r="K858" s="40"/>
      <c r="L858" s="40"/>
      <c r="M858" s="40"/>
      <c r="N858" s="40"/>
      <c r="O858" s="40"/>
      <c r="P858" s="40"/>
      <c r="Q858" s="40"/>
      <c r="R858" s="40"/>
      <c r="S858" s="40"/>
    </row>
    <row r="859" spans="4:19" s="21" customFormat="1">
      <c r="D859" s="40"/>
      <c r="E859" s="40"/>
      <c r="F859" s="40"/>
      <c r="G859" s="40"/>
      <c r="H859" s="40"/>
      <c r="I859" s="40"/>
      <c r="J859" s="40"/>
      <c r="K859" s="40"/>
      <c r="L859" s="40"/>
      <c r="M859" s="40"/>
      <c r="N859" s="40"/>
      <c r="O859" s="40"/>
      <c r="P859" s="40"/>
      <c r="Q859" s="40"/>
      <c r="R859" s="40"/>
      <c r="S859" s="40"/>
    </row>
    <row r="860" spans="4:19" s="21" customFormat="1">
      <c r="D860" s="40"/>
      <c r="E860" s="40"/>
      <c r="F860" s="40"/>
      <c r="G860" s="40"/>
      <c r="H860" s="40"/>
      <c r="I860" s="40"/>
      <c r="J860" s="40"/>
      <c r="K860" s="40"/>
      <c r="L860" s="40"/>
      <c r="M860" s="40"/>
      <c r="N860" s="40"/>
      <c r="O860" s="40"/>
      <c r="P860" s="40"/>
      <c r="Q860" s="40"/>
      <c r="R860" s="40"/>
      <c r="S860" s="40"/>
    </row>
    <row r="861" spans="4:19" s="21" customFormat="1">
      <c r="D861" s="40"/>
      <c r="E861" s="40"/>
      <c r="F861" s="40"/>
      <c r="G861" s="40"/>
      <c r="H861" s="40"/>
      <c r="I861" s="40"/>
      <c r="J861" s="40"/>
      <c r="K861" s="40"/>
      <c r="L861" s="40"/>
      <c r="M861" s="40"/>
      <c r="N861" s="40"/>
      <c r="O861" s="40"/>
      <c r="P861" s="40"/>
      <c r="Q861" s="40"/>
      <c r="R861" s="40"/>
      <c r="S861" s="40"/>
    </row>
    <row r="862" spans="4:19" s="21" customFormat="1">
      <c r="D862" s="40"/>
      <c r="E862" s="40"/>
      <c r="F862" s="40"/>
      <c r="G862" s="40"/>
      <c r="H862" s="40"/>
      <c r="I862" s="40"/>
      <c r="J862" s="40"/>
      <c r="K862" s="40"/>
      <c r="L862" s="40"/>
      <c r="M862" s="40"/>
      <c r="N862" s="40"/>
      <c r="O862" s="40"/>
      <c r="P862" s="40"/>
      <c r="Q862" s="40"/>
      <c r="R862" s="40"/>
      <c r="S862" s="40"/>
    </row>
    <row r="863" spans="4:19" s="21" customFormat="1">
      <c r="D863" s="40"/>
      <c r="E863" s="40"/>
      <c r="F863" s="40"/>
      <c r="G863" s="40"/>
      <c r="H863" s="40"/>
      <c r="I863" s="40"/>
      <c r="J863" s="40"/>
      <c r="K863" s="40"/>
      <c r="L863" s="40"/>
      <c r="M863" s="40"/>
      <c r="N863" s="40"/>
      <c r="O863" s="40"/>
      <c r="P863" s="40"/>
      <c r="Q863" s="40"/>
      <c r="R863" s="40"/>
      <c r="S863" s="40"/>
    </row>
    <row r="864" spans="4:19" s="21" customFormat="1">
      <c r="D864" s="40"/>
      <c r="E864" s="40"/>
      <c r="F864" s="40"/>
      <c r="G864" s="40"/>
      <c r="H864" s="40"/>
      <c r="I864" s="40"/>
      <c r="J864" s="40"/>
      <c r="K864" s="40"/>
      <c r="L864" s="40"/>
      <c r="M864" s="40"/>
      <c r="N864" s="40"/>
      <c r="O864" s="40"/>
      <c r="P864" s="40"/>
      <c r="Q864" s="40"/>
      <c r="R864" s="40"/>
      <c r="S864" s="40"/>
    </row>
    <row r="865" spans="4:19" s="21" customFormat="1">
      <c r="D865" s="40"/>
      <c r="E865" s="40"/>
      <c r="F865" s="40"/>
      <c r="G865" s="40"/>
      <c r="H865" s="40"/>
      <c r="I865" s="40"/>
      <c r="J865" s="40"/>
      <c r="K865" s="40"/>
      <c r="L865" s="40"/>
      <c r="M865" s="40"/>
      <c r="N865" s="40"/>
      <c r="O865" s="40"/>
      <c r="P865" s="40"/>
      <c r="Q865" s="40"/>
      <c r="R865" s="40"/>
      <c r="S865" s="40"/>
    </row>
    <row r="866" spans="4:19" s="21" customFormat="1">
      <c r="D866" s="40"/>
      <c r="E866" s="40"/>
      <c r="F866" s="40"/>
      <c r="G866" s="40"/>
      <c r="H866" s="40"/>
      <c r="I866" s="40"/>
      <c r="J866" s="40"/>
      <c r="K866" s="40"/>
      <c r="L866" s="40"/>
      <c r="M866" s="40"/>
      <c r="N866" s="40"/>
      <c r="O866" s="40"/>
      <c r="P866" s="40"/>
      <c r="Q866" s="40"/>
      <c r="R866" s="40"/>
      <c r="S866" s="40"/>
    </row>
    <row r="867" spans="4:19" s="21" customFormat="1">
      <c r="D867" s="40"/>
      <c r="E867" s="40"/>
      <c r="F867" s="40"/>
      <c r="G867" s="40"/>
      <c r="H867" s="40"/>
      <c r="I867" s="40"/>
      <c r="J867" s="40"/>
      <c r="K867" s="40"/>
      <c r="L867" s="40"/>
      <c r="M867" s="40"/>
      <c r="N867" s="40"/>
      <c r="O867" s="40"/>
      <c r="P867" s="40"/>
      <c r="Q867" s="40"/>
      <c r="R867" s="40"/>
      <c r="S867" s="40"/>
    </row>
    <row r="868" spans="4:19" s="21" customFormat="1">
      <c r="D868" s="40"/>
      <c r="E868" s="40"/>
      <c r="F868" s="40"/>
      <c r="G868" s="40"/>
      <c r="H868" s="40"/>
      <c r="I868" s="40"/>
      <c r="J868" s="40"/>
      <c r="K868" s="40"/>
      <c r="L868" s="40"/>
      <c r="M868" s="40"/>
      <c r="N868" s="40"/>
      <c r="O868" s="40"/>
      <c r="P868" s="40"/>
      <c r="Q868" s="40"/>
      <c r="R868" s="40"/>
      <c r="S868" s="40"/>
    </row>
    <row r="869" spans="4:19" s="21" customFormat="1">
      <c r="D869" s="40"/>
      <c r="E869" s="40"/>
      <c r="F869" s="40"/>
      <c r="G869" s="40"/>
      <c r="H869" s="40"/>
      <c r="I869" s="40"/>
      <c r="J869" s="40"/>
      <c r="K869" s="40"/>
      <c r="L869" s="40"/>
      <c r="M869" s="40"/>
      <c r="N869" s="40"/>
      <c r="O869" s="40"/>
      <c r="P869" s="40"/>
      <c r="Q869" s="40"/>
      <c r="R869" s="40"/>
      <c r="S869" s="40"/>
    </row>
    <row r="870" spans="4:19" s="21" customFormat="1">
      <c r="D870" s="40"/>
      <c r="E870" s="40"/>
      <c r="F870" s="40"/>
      <c r="G870" s="40"/>
      <c r="H870" s="40"/>
      <c r="I870" s="40"/>
      <c r="J870" s="40"/>
      <c r="K870" s="40"/>
      <c r="L870" s="40"/>
      <c r="M870" s="40"/>
      <c r="N870" s="40"/>
      <c r="O870" s="40"/>
      <c r="P870" s="40"/>
      <c r="Q870" s="40"/>
      <c r="R870" s="40"/>
      <c r="S870" s="40"/>
    </row>
    <row r="871" spans="4:19" s="21" customFormat="1">
      <c r="D871" s="40"/>
      <c r="E871" s="40"/>
      <c r="F871" s="40"/>
      <c r="G871" s="40"/>
      <c r="H871" s="40"/>
      <c r="I871" s="40"/>
      <c r="J871" s="40"/>
      <c r="K871" s="40"/>
      <c r="L871" s="40"/>
      <c r="M871" s="40"/>
      <c r="N871" s="40"/>
      <c r="O871" s="40"/>
      <c r="P871" s="40"/>
      <c r="Q871" s="40"/>
      <c r="R871" s="40"/>
      <c r="S871" s="40"/>
    </row>
    <row r="872" spans="4:19" s="21" customFormat="1">
      <c r="D872" s="40"/>
      <c r="E872" s="40"/>
      <c r="F872" s="40"/>
      <c r="G872" s="40"/>
      <c r="H872" s="40"/>
      <c r="I872" s="40"/>
      <c r="J872" s="40"/>
      <c r="K872" s="40"/>
      <c r="L872" s="40"/>
      <c r="M872" s="40"/>
      <c r="N872" s="40"/>
      <c r="O872" s="40"/>
      <c r="P872" s="40"/>
      <c r="Q872" s="40"/>
      <c r="R872" s="40"/>
      <c r="S872" s="40"/>
    </row>
    <row r="873" spans="4:19" s="21" customFormat="1">
      <c r="D873" s="40"/>
      <c r="E873" s="40"/>
      <c r="F873" s="40"/>
      <c r="G873" s="40"/>
      <c r="H873" s="40"/>
      <c r="I873" s="40"/>
      <c r="J873" s="40"/>
      <c r="K873" s="40"/>
      <c r="L873" s="40"/>
      <c r="M873" s="40"/>
      <c r="N873" s="40"/>
      <c r="O873" s="40"/>
      <c r="P873" s="40"/>
      <c r="Q873" s="40"/>
      <c r="R873" s="40"/>
      <c r="S873" s="40"/>
    </row>
    <row r="874" spans="4:19" s="21" customFormat="1">
      <c r="D874" s="40"/>
      <c r="E874" s="40"/>
      <c r="F874" s="40"/>
      <c r="G874" s="40"/>
      <c r="H874" s="40"/>
      <c r="I874" s="40"/>
      <c r="J874" s="40"/>
      <c r="K874" s="40"/>
      <c r="L874" s="40"/>
      <c r="M874" s="40"/>
      <c r="N874" s="40"/>
      <c r="O874" s="40"/>
      <c r="P874" s="40"/>
      <c r="Q874" s="40"/>
      <c r="R874" s="40"/>
      <c r="S874" s="40"/>
    </row>
    <row r="875" spans="4:19" s="21" customFormat="1">
      <c r="D875" s="40"/>
      <c r="E875" s="40"/>
      <c r="F875" s="40"/>
      <c r="G875" s="40"/>
      <c r="H875" s="40"/>
      <c r="I875" s="40"/>
      <c r="J875" s="40"/>
      <c r="K875" s="40"/>
      <c r="L875" s="40"/>
      <c r="M875" s="40"/>
      <c r="N875" s="40"/>
      <c r="O875" s="40"/>
      <c r="P875" s="40"/>
      <c r="Q875" s="40"/>
      <c r="R875" s="40"/>
      <c r="S875" s="40"/>
    </row>
    <row r="876" spans="4:19" s="21" customFormat="1">
      <c r="D876" s="40"/>
      <c r="E876" s="40"/>
      <c r="F876" s="40"/>
      <c r="G876" s="40"/>
      <c r="H876" s="40"/>
      <c r="I876" s="40"/>
      <c r="J876" s="40"/>
      <c r="K876" s="40"/>
      <c r="L876" s="40"/>
      <c r="M876" s="40"/>
      <c r="N876" s="40"/>
      <c r="O876" s="40"/>
      <c r="P876" s="40"/>
      <c r="Q876" s="40"/>
      <c r="R876" s="40"/>
      <c r="S876" s="40"/>
    </row>
    <row r="877" spans="4:19" s="21" customFormat="1">
      <c r="D877" s="40"/>
      <c r="E877" s="40"/>
      <c r="F877" s="40"/>
      <c r="G877" s="40"/>
      <c r="H877" s="40"/>
      <c r="I877" s="40"/>
      <c r="J877" s="40"/>
      <c r="K877" s="40"/>
      <c r="L877" s="40"/>
      <c r="M877" s="40"/>
      <c r="N877" s="40"/>
      <c r="O877" s="40"/>
      <c r="P877" s="40"/>
      <c r="Q877" s="40"/>
      <c r="R877" s="40"/>
      <c r="S877" s="40"/>
    </row>
    <row r="878" spans="4:19" s="21" customFormat="1">
      <c r="D878" s="40"/>
      <c r="E878" s="40"/>
      <c r="F878" s="40"/>
      <c r="G878" s="40"/>
      <c r="H878" s="40"/>
      <c r="I878" s="40"/>
      <c r="J878" s="40"/>
      <c r="K878" s="40"/>
      <c r="L878" s="40"/>
      <c r="M878" s="40"/>
      <c r="N878" s="40"/>
      <c r="O878" s="40"/>
      <c r="P878" s="40"/>
      <c r="Q878" s="40"/>
      <c r="R878" s="40"/>
      <c r="S878" s="40"/>
    </row>
    <row r="879" spans="4:19" s="21" customFormat="1">
      <c r="D879" s="40"/>
      <c r="E879" s="40"/>
      <c r="F879" s="40"/>
      <c r="G879" s="40"/>
      <c r="H879" s="40"/>
      <c r="I879" s="40"/>
      <c r="J879" s="40"/>
      <c r="K879" s="40"/>
      <c r="L879" s="40"/>
      <c r="M879" s="40"/>
      <c r="N879" s="40"/>
      <c r="O879" s="40"/>
      <c r="P879" s="40"/>
      <c r="Q879" s="40"/>
      <c r="R879" s="40"/>
      <c r="S879" s="40"/>
    </row>
    <row r="880" spans="4:19" s="21" customFormat="1">
      <c r="D880" s="40"/>
      <c r="E880" s="40"/>
      <c r="F880" s="40"/>
      <c r="G880" s="40"/>
      <c r="H880" s="40"/>
      <c r="I880" s="40"/>
      <c r="J880" s="40"/>
      <c r="K880" s="40"/>
      <c r="L880" s="40"/>
      <c r="M880" s="40"/>
      <c r="N880" s="40"/>
      <c r="O880" s="40"/>
      <c r="P880" s="40"/>
      <c r="Q880" s="40"/>
      <c r="R880" s="40"/>
      <c r="S880" s="40"/>
    </row>
    <row r="881" spans="4:19" s="21" customFormat="1">
      <c r="D881" s="40"/>
      <c r="E881" s="40"/>
      <c r="F881" s="40"/>
      <c r="G881" s="40"/>
      <c r="H881" s="40"/>
      <c r="I881" s="40"/>
      <c r="J881" s="40"/>
      <c r="K881" s="40"/>
      <c r="L881" s="40"/>
      <c r="M881" s="40"/>
      <c r="N881" s="40"/>
      <c r="O881" s="40"/>
      <c r="P881" s="40"/>
      <c r="Q881" s="40"/>
      <c r="R881" s="40"/>
      <c r="S881" s="40"/>
    </row>
    <row r="882" spans="4:19" s="21" customFormat="1">
      <c r="D882" s="40"/>
      <c r="E882" s="40"/>
      <c r="F882" s="40"/>
      <c r="G882" s="40"/>
      <c r="H882" s="40"/>
      <c r="I882" s="40"/>
      <c r="J882" s="40"/>
      <c r="K882" s="40"/>
      <c r="L882" s="40"/>
      <c r="M882" s="40"/>
      <c r="N882" s="40"/>
      <c r="O882" s="40"/>
      <c r="P882" s="40"/>
      <c r="Q882" s="40"/>
      <c r="R882" s="40"/>
      <c r="S882" s="40"/>
    </row>
    <row r="883" spans="4:19" s="21" customFormat="1">
      <c r="D883" s="40"/>
      <c r="E883" s="40"/>
      <c r="F883" s="40"/>
      <c r="G883" s="40"/>
      <c r="H883" s="40"/>
      <c r="I883" s="40"/>
      <c r="J883" s="40"/>
      <c r="K883" s="40"/>
      <c r="L883" s="40"/>
      <c r="M883" s="40"/>
      <c r="N883" s="40"/>
      <c r="O883" s="40"/>
      <c r="P883" s="40"/>
      <c r="Q883" s="40"/>
      <c r="R883" s="40"/>
      <c r="S883" s="40"/>
    </row>
    <row r="884" spans="4:19" s="21" customFormat="1">
      <c r="D884" s="40"/>
      <c r="E884" s="40"/>
      <c r="F884" s="40"/>
      <c r="G884" s="40"/>
      <c r="H884" s="40"/>
      <c r="I884" s="40"/>
      <c r="J884" s="40"/>
      <c r="K884" s="40"/>
      <c r="L884" s="40"/>
      <c r="M884" s="40"/>
      <c r="N884" s="40"/>
      <c r="O884" s="40"/>
      <c r="P884" s="40"/>
      <c r="Q884" s="40"/>
      <c r="R884" s="40"/>
      <c r="S884" s="40"/>
    </row>
    <row r="885" spans="4:19" s="21" customFormat="1">
      <c r="D885" s="40"/>
      <c r="E885" s="40"/>
      <c r="F885" s="40"/>
      <c r="G885" s="40"/>
      <c r="H885" s="40"/>
      <c r="I885" s="40"/>
      <c r="J885" s="40"/>
      <c r="K885" s="40"/>
      <c r="L885" s="40"/>
      <c r="M885" s="40"/>
      <c r="N885" s="40"/>
      <c r="O885" s="40"/>
      <c r="P885" s="40"/>
      <c r="Q885" s="40"/>
      <c r="R885" s="40"/>
      <c r="S885" s="40"/>
    </row>
    <row r="886" spans="4:19" s="21" customFormat="1">
      <c r="D886" s="40"/>
      <c r="E886" s="40"/>
      <c r="F886" s="40"/>
      <c r="G886" s="40"/>
      <c r="H886" s="40"/>
      <c r="I886" s="40"/>
      <c r="J886" s="40"/>
      <c r="K886" s="40"/>
      <c r="L886" s="40"/>
      <c r="M886" s="40"/>
      <c r="N886" s="40"/>
      <c r="O886" s="40"/>
      <c r="P886" s="40"/>
      <c r="Q886" s="40"/>
      <c r="R886" s="40"/>
      <c r="S886" s="40"/>
    </row>
    <row r="887" spans="4:19" s="21" customFormat="1">
      <c r="D887" s="40"/>
      <c r="E887" s="40"/>
      <c r="F887" s="40"/>
      <c r="G887" s="40"/>
      <c r="H887" s="40"/>
      <c r="I887" s="40"/>
      <c r="J887" s="40"/>
      <c r="K887" s="40"/>
      <c r="L887" s="40"/>
      <c r="M887" s="40"/>
      <c r="N887" s="40"/>
      <c r="O887" s="40"/>
      <c r="P887" s="40"/>
      <c r="Q887" s="40"/>
      <c r="R887" s="40"/>
      <c r="S887" s="40"/>
    </row>
    <row r="888" spans="4:19" s="21" customFormat="1">
      <c r="D888" s="40"/>
      <c r="E888" s="40"/>
      <c r="F888" s="40"/>
      <c r="G888" s="40"/>
      <c r="H888" s="40"/>
      <c r="I888" s="40"/>
      <c r="J888" s="40"/>
      <c r="K888" s="40"/>
      <c r="L888" s="40"/>
      <c r="M888" s="40"/>
      <c r="N888" s="40"/>
      <c r="O888" s="40"/>
      <c r="P888" s="40"/>
      <c r="Q888" s="40"/>
      <c r="R888" s="40"/>
      <c r="S888" s="40"/>
    </row>
    <row r="889" spans="4:19" s="21" customFormat="1">
      <c r="D889" s="40"/>
      <c r="E889" s="40"/>
      <c r="F889" s="40"/>
      <c r="G889" s="40"/>
      <c r="H889" s="40"/>
      <c r="I889" s="40"/>
      <c r="J889" s="40"/>
      <c r="K889" s="40"/>
      <c r="L889" s="40"/>
      <c r="M889" s="40"/>
      <c r="N889" s="40"/>
      <c r="O889" s="40"/>
      <c r="P889" s="40"/>
      <c r="Q889" s="40"/>
      <c r="R889" s="40"/>
      <c r="S889" s="40"/>
    </row>
    <row r="890" spans="4:19" s="21" customFormat="1">
      <c r="D890" s="40"/>
      <c r="E890" s="40"/>
      <c r="F890" s="40"/>
      <c r="G890" s="40"/>
      <c r="H890" s="40"/>
      <c r="I890" s="40"/>
      <c r="J890" s="40"/>
      <c r="K890" s="40"/>
      <c r="L890" s="40"/>
      <c r="M890" s="40"/>
      <c r="N890" s="40"/>
      <c r="O890" s="40"/>
      <c r="P890" s="40"/>
      <c r="Q890" s="40"/>
      <c r="R890" s="40"/>
      <c r="S890" s="40"/>
    </row>
    <row r="891" spans="4:19" s="21" customFormat="1">
      <c r="D891" s="40"/>
      <c r="E891" s="40"/>
      <c r="F891" s="40"/>
      <c r="G891" s="40"/>
      <c r="H891" s="40"/>
      <c r="I891" s="40"/>
      <c r="J891" s="40"/>
      <c r="K891" s="40"/>
      <c r="L891" s="40"/>
      <c r="M891" s="40"/>
      <c r="N891" s="40"/>
      <c r="O891" s="40"/>
      <c r="P891" s="40"/>
      <c r="Q891" s="40"/>
      <c r="R891" s="40"/>
      <c r="S891" s="40"/>
    </row>
    <row r="892" spans="4:19" s="21" customFormat="1">
      <c r="D892" s="40"/>
      <c r="E892" s="40"/>
      <c r="F892" s="40"/>
      <c r="G892" s="40"/>
      <c r="H892" s="40"/>
      <c r="I892" s="40"/>
      <c r="J892" s="40"/>
      <c r="K892" s="40"/>
      <c r="L892" s="40"/>
      <c r="M892" s="40"/>
      <c r="N892" s="40"/>
      <c r="O892" s="40"/>
      <c r="P892" s="40"/>
      <c r="Q892" s="40"/>
      <c r="R892" s="40"/>
      <c r="S892" s="40"/>
    </row>
    <row r="893" spans="4:19" s="21" customFormat="1">
      <c r="D893" s="40"/>
      <c r="E893" s="40"/>
      <c r="F893" s="40"/>
      <c r="G893" s="40"/>
      <c r="H893" s="40"/>
      <c r="I893" s="40"/>
      <c r="J893" s="40"/>
      <c r="K893" s="40"/>
      <c r="L893" s="40"/>
      <c r="M893" s="40"/>
      <c r="N893" s="40"/>
      <c r="O893" s="40"/>
      <c r="P893" s="40"/>
      <c r="Q893" s="40"/>
      <c r="R893" s="40"/>
      <c r="S893" s="40"/>
    </row>
    <row r="894" spans="4:19" s="21" customFormat="1">
      <c r="D894" s="40"/>
      <c r="E894" s="40"/>
      <c r="F894" s="40"/>
      <c r="G894" s="40"/>
      <c r="H894" s="40"/>
      <c r="I894" s="40"/>
      <c r="J894" s="40"/>
      <c r="K894" s="40"/>
      <c r="L894" s="40"/>
      <c r="M894" s="40"/>
      <c r="N894" s="40"/>
      <c r="O894" s="40"/>
      <c r="P894" s="40"/>
      <c r="Q894" s="40"/>
      <c r="R894" s="40"/>
      <c r="S894" s="40"/>
    </row>
    <row r="895" spans="4:19" s="21" customFormat="1">
      <c r="D895" s="40"/>
      <c r="E895" s="40"/>
      <c r="F895" s="40"/>
      <c r="G895" s="40"/>
      <c r="H895" s="40"/>
      <c r="I895" s="40"/>
      <c r="J895" s="40"/>
      <c r="K895" s="40"/>
      <c r="L895" s="40"/>
      <c r="M895" s="40"/>
      <c r="N895" s="40"/>
      <c r="O895" s="40"/>
      <c r="P895" s="40"/>
      <c r="Q895" s="40"/>
      <c r="R895" s="40"/>
      <c r="S895" s="40"/>
    </row>
    <row r="896" spans="4:19" s="21" customFormat="1">
      <c r="D896" s="40"/>
      <c r="E896" s="40"/>
      <c r="F896" s="40"/>
      <c r="G896" s="40"/>
      <c r="H896" s="40"/>
      <c r="I896" s="40"/>
      <c r="J896" s="40"/>
      <c r="K896" s="40"/>
      <c r="L896" s="40"/>
      <c r="M896" s="40"/>
      <c r="N896" s="40"/>
      <c r="O896" s="40"/>
      <c r="P896" s="40"/>
      <c r="Q896" s="40"/>
      <c r="R896" s="40"/>
      <c r="S896" s="40"/>
    </row>
    <row r="897" spans="4:19" s="21" customFormat="1">
      <c r="D897" s="40"/>
      <c r="E897" s="40"/>
      <c r="F897" s="40"/>
      <c r="G897" s="40"/>
      <c r="H897" s="40"/>
      <c r="I897" s="40"/>
      <c r="J897" s="40"/>
      <c r="K897" s="40"/>
      <c r="L897" s="40"/>
      <c r="M897" s="40"/>
      <c r="N897" s="40"/>
      <c r="O897" s="40"/>
      <c r="P897" s="40"/>
      <c r="Q897" s="40"/>
      <c r="R897" s="40"/>
      <c r="S897" s="40"/>
    </row>
    <row r="898" spans="4:19" s="21" customFormat="1">
      <c r="D898" s="40"/>
      <c r="E898" s="40"/>
      <c r="F898" s="40"/>
      <c r="G898" s="40"/>
      <c r="H898" s="40"/>
      <c r="I898" s="40"/>
      <c r="J898" s="40"/>
      <c r="K898" s="40"/>
      <c r="L898" s="40"/>
      <c r="M898" s="40"/>
      <c r="N898" s="40"/>
      <c r="O898" s="40"/>
      <c r="P898" s="40"/>
      <c r="Q898" s="40"/>
      <c r="R898" s="40"/>
      <c r="S898" s="40"/>
    </row>
    <row r="899" spans="4:19" s="21" customFormat="1">
      <c r="D899" s="40"/>
      <c r="E899" s="40"/>
      <c r="F899" s="40"/>
      <c r="G899" s="40"/>
      <c r="H899" s="40"/>
      <c r="I899" s="40"/>
      <c r="J899" s="40"/>
      <c r="K899" s="40"/>
      <c r="L899" s="40"/>
      <c r="M899" s="40"/>
      <c r="N899" s="40"/>
      <c r="O899" s="40"/>
      <c r="P899" s="40"/>
      <c r="Q899" s="40"/>
      <c r="R899" s="40"/>
      <c r="S899" s="40"/>
    </row>
    <row r="900" spans="4:19" s="21" customFormat="1">
      <c r="D900" s="40"/>
      <c r="E900" s="40"/>
      <c r="F900" s="40"/>
      <c r="G900" s="40"/>
      <c r="H900" s="40"/>
      <c r="I900" s="40"/>
      <c r="J900" s="40"/>
      <c r="K900" s="40"/>
      <c r="L900" s="40"/>
      <c r="M900" s="40"/>
      <c r="N900" s="40"/>
      <c r="O900" s="40"/>
      <c r="P900" s="40"/>
      <c r="Q900" s="40"/>
      <c r="R900" s="40"/>
      <c r="S900" s="40"/>
    </row>
    <row r="901" spans="4:19" s="21" customFormat="1">
      <c r="D901" s="40"/>
      <c r="E901" s="40"/>
      <c r="F901" s="40"/>
      <c r="G901" s="40"/>
      <c r="H901" s="40"/>
      <c r="I901" s="40"/>
      <c r="J901" s="40"/>
      <c r="K901" s="40"/>
      <c r="L901" s="40"/>
      <c r="M901" s="40"/>
      <c r="N901" s="40"/>
      <c r="O901" s="40"/>
      <c r="P901" s="40"/>
      <c r="Q901" s="40"/>
      <c r="R901" s="40"/>
      <c r="S901" s="40"/>
    </row>
    <row r="902" spans="4:19" s="21" customFormat="1">
      <c r="D902" s="40"/>
      <c r="E902" s="40"/>
      <c r="F902" s="40"/>
      <c r="G902" s="40"/>
      <c r="H902" s="40"/>
      <c r="I902" s="40"/>
      <c r="J902" s="40"/>
      <c r="K902" s="40"/>
      <c r="L902" s="40"/>
      <c r="M902" s="40"/>
      <c r="N902" s="40"/>
      <c r="O902" s="40"/>
      <c r="P902" s="40"/>
      <c r="Q902" s="40"/>
      <c r="R902" s="40"/>
      <c r="S902" s="40"/>
    </row>
    <row r="903" spans="4:19" s="21" customFormat="1">
      <c r="D903" s="40"/>
      <c r="E903" s="40"/>
      <c r="F903" s="40"/>
      <c r="G903" s="40"/>
      <c r="H903" s="40"/>
      <c r="I903" s="40"/>
      <c r="J903" s="40"/>
      <c r="K903" s="40"/>
      <c r="L903" s="40"/>
      <c r="M903" s="40"/>
      <c r="N903" s="40"/>
      <c r="O903" s="40"/>
      <c r="P903" s="40"/>
      <c r="Q903" s="40"/>
      <c r="R903" s="40"/>
      <c r="S903" s="40"/>
    </row>
    <row r="904" spans="4:19" s="21" customFormat="1">
      <c r="D904" s="40"/>
      <c r="E904" s="40"/>
      <c r="F904" s="40"/>
      <c r="G904" s="40"/>
      <c r="H904" s="40"/>
      <c r="I904" s="40"/>
      <c r="J904" s="40"/>
      <c r="K904" s="40"/>
      <c r="L904" s="40"/>
      <c r="M904" s="40"/>
      <c r="N904" s="40"/>
      <c r="O904" s="40"/>
      <c r="P904" s="40"/>
      <c r="Q904" s="40"/>
      <c r="R904" s="40"/>
      <c r="S904" s="40"/>
    </row>
    <row r="905" spans="4:19" s="21" customFormat="1">
      <c r="D905" s="40"/>
      <c r="E905" s="40"/>
      <c r="F905" s="40"/>
      <c r="G905" s="40"/>
      <c r="H905" s="40"/>
      <c r="I905" s="40"/>
      <c r="J905" s="40"/>
      <c r="K905" s="40"/>
      <c r="L905" s="40"/>
      <c r="M905" s="40"/>
      <c r="N905" s="40"/>
      <c r="O905" s="40"/>
      <c r="P905" s="40"/>
      <c r="Q905" s="40"/>
      <c r="R905" s="40"/>
      <c r="S905" s="40"/>
    </row>
    <row r="906" spans="4:19" s="21" customFormat="1">
      <c r="D906" s="40"/>
      <c r="E906" s="40"/>
      <c r="F906" s="40"/>
      <c r="G906" s="40"/>
      <c r="H906" s="40"/>
      <c r="I906" s="40"/>
      <c r="J906" s="40"/>
      <c r="K906" s="40"/>
      <c r="L906" s="40"/>
      <c r="M906" s="40"/>
      <c r="N906" s="40"/>
      <c r="O906" s="40"/>
      <c r="P906" s="40"/>
      <c r="Q906" s="40"/>
      <c r="R906" s="40"/>
      <c r="S906" s="40"/>
    </row>
    <row r="907" spans="4:19" s="21" customFormat="1">
      <c r="D907" s="40"/>
      <c r="E907" s="40"/>
      <c r="F907" s="40"/>
      <c r="G907" s="40"/>
      <c r="H907" s="40"/>
      <c r="I907" s="40"/>
      <c r="J907" s="40"/>
      <c r="K907" s="40"/>
      <c r="L907" s="40"/>
      <c r="M907" s="40"/>
      <c r="N907" s="40"/>
      <c r="O907" s="40"/>
      <c r="P907" s="40"/>
      <c r="Q907" s="40"/>
      <c r="R907" s="40"/>
      <c r="S907" s="40"/>
    </row>
    <row r="908" spans="4:19" s="21" customFormat="1">
      <c r="D908" s="40"/>
      <c r="E908" s="40"/>
      <c r="F908" s="40"/>
      <c r="G908" s="40"/>
      <c r="H908" s="40"/>
      <c r="I908" s="40"/>
      <c r="J908" s="40"/>
      <c r="K908" s="40"/>
      <c r="L908" s="40"/>
      <c r="M908" s="40"/>
      <c r="N908" s="40"/>
      <c r="O908" s="40"/>
      <c r="P908" s="40"/>
      <c r="Q908" s="40"/>
      <c r="R908" s="40"/>
      <c r="S908" s="40"/>
    </row>
    <row r="909" spans="4:19" s="21" customFormat="1">
      <c r="D909" s="40"/>
      <c r="E909" s="40"/>
      <c r="F909" s="40"/>
      <c r="G909" s="40"/>
      <c r="H909" s="40"/>
      <c r="I909" s="40"/>
      <c r="J909" s="40"/>
      <c r="K909" s="40"/>
      <c r="L909" s="40"/>
      <c r="M909" s="40"/>
      <c r="N909" s="40"/>
      <c r="O909" s="40"/>
      <c r="P909" s="40"/>
      <c r="Q909" s="40"/>
      <c r="R909" s="40"/>
      <c r="S909" s="40"/>
    </row>
    <row r="910" spans="4:19" s="21" customFormat="1">
      <c r="D910" s="40"/>
      <c r="E910" s="40"/>
      <c r="F910" s="40"/>
      <c r="G910" s="40"/>
      <c r="H910" s="40"/>
      <c r="I910" s="40"/>
      <c r="J910" s="40"/>
      <c r="K910" s="40"/>
      <c r="L910" s="40"/>
      <c r="M910" s="40"/>
      <c r="N910" s="40"/>
      <c r="O910" s="40"/>
      <c r="P910" s="40"/>
      <c r="Q910" s="40"/>
      <c r="R910" s="40"/>
      <c r="S910" s="40"/>
    </row>
    <row r="911" spans="4:19" s="21" customFormat="1">
      <c r="D911" s="40"/>
      <c r="E911" s="40"/>
      <c r="F911" s="40"/>
      <c r="G911" s="40"/>
      <c r="H911" s="40"/>
      <c r="I911" s="40"/>
      <c r="J911" s="40"/>
      <c r="K911" s="40"/>
      <c r="L911" s="40"/>
      <c r="M911" s="40"/>
      <c r="N911" s="40"/>
      <c r="O911" s="40"/>
      <c r="P911" s="40"/>
      <c r="Q911" s="40"/>
      <c r="R911" s="40"/>
      <c r="S911" s="40"/>
    </row>
    <row r="912" spans="4:19" s="21" customFormat="1">
      <c r="D912" s="40"/>
      <c r="E912" s="40"/>
      <c r="F912" s="40"/>
      <c r="G912" s="40"/>
      <c r="H912" s="40"/>
      <c r="I912" s="40"/>
      <c r="J912" s="40"/>
      <c r="K912" s="40"/>
      <c r="L912" s="40"/>
      <c r="M912" s="40"/>
      <c r="N912" s="40"/>
      <c r="O912" s="40"/>
      <c r="P912" s="40"/>
      <c r="Q912" s="40"/>
      <c r="R912" s="40"/>
      <c r="S912" s="40"/>
    </row>
    <row r="913" spans="4:19" s="21" customFormat="1">
      <c r="D913" s="40"/>
      <c r="E913" s="40"/>
      <c r="F913" s="40"/>
      <c r="G913" s="40"/>
      <c r="H913" s="40"/>
      <c r="I913" s="40"/>
      <c r="J913" s="40"/>
      <c r="K913" s="40"/>
      <c r="L913" s="40"/>
      <c r="M913" s="40"/>
      <c r="N913" s="40"/>
      <c r="O913" s="40"/>
      <c r="P913" s="40"/>
      <c r="Q913" s="40"/>
      <c r="R913" s="40"/>
      <c r="S913" s="40"/>
    </row>
    <row r="914" spans="4:19" s="21" customFormat="1">
      <c r="D914" s="40"/>
      <c r="E914" s="40"/>
      <c r="F914" s="40"/>
      <c r="G914" s="40"/>
      <c r="H914" s="40"/>
      <c r="I914" s="40"/>
      <c r="J914" s="40"/>
      <c r="K914" s="40"/>
      <c r="L914" s="40"/>
      <c r="M914" s="40"/>
      <c r="N914" s="40"/>
      <c r="O914" s="40"/>
      <c r="P914" s="40"/>
      <c r="Q914" s="40"/>
      <c r="R914" s="40"/>
      <c r="S914" s="40"/>
    </row>
    <row r="915" spans="4:19" s="21" customFormat="1">
      <c r="D915" s="40"/>
      <c r="E915" s="40"/>
      <c r="F915" s="40"/>
      <c r="G915" s="40"/>
      <c r="H915" s="40"/>
      <c r="I915" s="40"/>
      <c r="J915" s="40"/>
      <c r="K915" s="40"/>
      <c r="L915" s="40"/>
      <c r="M915" s="40"/>
      <c r="N915" s="40"/>
      <c r="O915" s="40"/>
      <c r="P915" s="40"/>
      <c r="Q915" s="40"/>
      <c r="R915" s="40"/>
      <c r="S915" s="40"/>
    </row>
    <row r="916" spans="4:19" s="21" customFormat="1">
      <c r="D916" s="40"/>
      <c r="E916" s="40"/>
      <c r="F916" s="40"/>
      <c r="G916" s="40"/>
      <c r="H916" s="40"/>
      <c r="I916" s="40"/>
      <c r="J916" s="40"/>
      <c r="K916" s="40"/>
      <c r="L916" s="40"/>
      <c r="M916" s="40"/>
      <c r="N916" s="40"/>
      <c r="O916" s="40"/>
      <c r="P916" s="40"/>
      <c r="Q916" s="40"/>
      <c r="R916" s="40"/>
      <c r="S916" s="40"/>
    </row>
    <row r="917" spans="4:19" s="21" customFormat="1">
      <c r="D917" s="40"/>
      <c r="E917" s="40"/>
      <c r="F917" s="40"/>
      <c r="G917" s="40"/>
      <c r="H917" s="40"/>
      <c r="I917" s="40"/>
      <c r="J917" s="40"/>
      <c r="K917" s="40"/>
      <c r="L917" s="40"/>
      <c r="M917" s="40"/>
      <c r="N917" s="40"/>
      <c r="O917" s="40"/>
      <c r="P917" s="40"/>
      <c r="Q917" s="40"/>
      <c r="R917" s="40"/>
      <c r="S917" s="40"/>
    </row>
    <row r="918" spans="4:19" s="21" customFormat="1">
      <c r="D918" s="40"/>
      <c r="E918" s="40"/>
      <c r="F918" s="40"/>
      <c r="G918" s="40"/>
      <c r="H918" s="40"/>
      <c r="I918" s="40"/>
      <c r="J918" s="40"/>
      <c r="K918" s="40"/>
      <c r="L918" s="40"/>
      <c r="M918" s="40"/>
      <c r="N918" s="40"/>
      <c r="O918" s="40"/>
      <c r="P918" s="40"/>
      <c r="Q918" s="40"/>
      <c r="R918" s="40"/>
      <c r="S918" s="40"/>
    </row>
    <row r="919" spans="4:19" s="21" customFormat="1">
      <c r="D919" s="40"/>
      <c r="E919" s="40"/>
      <c r="F919" s="40"/>
      <c r="G919" s="40"/>
      <c r="H919" s="40"/>
      <c r="I919" s="40"/>
      <c r="J919" s="40"/>
      <c r="K919" s="40"/>
      <c r="L919" s="40"/>
      <c r="M919" s="40"/>
      <c r="N919" s="40"/>
      <c r="O919" s="40"/>
      <c r="P919" s="40"/>
      <c r="Q919" s="40"/>
      <c r="R919" s="40"/>
      <c r="S919" s="40"/>
    </row>
    <row r="920" spans="4:19" s="21" customFormat="1">
      <c r="D920" s="40"/>
      <c r="E920" s="40"/>
      <c r="F920" s="40"/>
      <c r="G920" s="40"/>
      <c r="H920" s="40"/>
      <c r="I920" s="40"/>
      <c r="J920" s="40"/>
      <c r="K920" s="40"/>
      <c r="L920" s="40"/>
      <c r="M920" s="40"/>
      <c r="N920" s="40"/>
      <c r="O920" s="40"/>
      <c r="P920" s="40"/>
      <c r="Q920" s="40"/>
      <c r="R920" s="40"/>
      <c r="S920" s="40"/>
    </row>
    <row r="921" spans="4:19" s="21" customFormat="1">
      <c r="D921" s="40"/>
      <c r="E921" s="40"/>
      <c r="F921" s="40"/>
      <c r="G921" s="40"/>
      <c r="H921" s="40"/>
      <c r="I921" s="40"/>
      <c r="J921" s="40"/>
      <c r="K921" s="40"/>
      <c r="L921" s="40"/>
      <c r="M921" s="40"/>
      <c r="N921" s="40"/>
      <c r="O921" s="40"/>
      <c r="P921" s="40"/>
      <c r="Q921" s="40"/>
      <c r="R921" s="40"/>
      <c r="S921" s="40"/>
    </row>
    <row r="922" spans="4:19" s="21" customFormat="1">
      <c r="D922" s="40"/>
      <c r="E922" s="40"/>
      <c r="F922" s="40"/>
      <c r="G922" s="40"/>
      <c r="H922" s="40"/>
      <c r="I922" s="40"/>
      <c r="J922" s="40"/>
      <c r="K922" s="40"/>
      <c r="L922" s="40"/>
      <c r="M922" s="40"/>
      <c r="N922" s="40"/>
      <c r="O922" s="40"/>
      <c r="P922" s="40"/>
      <c r="Q922" s="40"/>
      <c r="R922" s="40"/>
      <c r="S922" s="40"/>
    </row>
    <row r="923" spans="4:19" s="21" customFormat="1">
      <c r="D923" s="40"/>
      <c r="E923" s="40"/>
      <c r="F923" s="40"/>
      <c r="G923" s="40"/>
      <c r="H923" s="40"/>
      <c r="I923" s="40"/>
      <c r="J923" s="40"/>
      <c r="K923" s="40"/>
      <c r="L923" s="40"/>
      <c r="M923" s="40"/>
      <c r="N923" s="40"/>
      <c r="O923" s="40"/>
      <c r="P923" s="40"/>
      <c r="Q923" s="40"/>
      <c r="R923" s="40"/>
      <c r="S923" s="40"/>
    </row>
    <row r="924" spans="4:19" s="21" customFormat="1">
      <c r="D924" s="40"/>
      <c r="E924" s="40"/>
      <c r="F924" s="40"/>
      <c r="G924" s="40"/>
      <c r="H924" s="40"/>
      <c r="I924" s="40"/>
      <c r="J924" s="40"/>
      <c r="K924" s="40"/>
      <c r="L924" s="40"/>
      <c r="M924" s="40"/>
      <c r="N924" s="40"/>
      <c r="O924" s="40"/>
      <c r="P924" s="40"/>
      <c r="Q924" s="40"/>
      <c r="R924" s="40"/>
      <c r="S924" s="40"/>
    </row>
    <row r="925" spans="4:19" s="21" customFormat="1">
      <c r="D925" s="40"/>
      <c r="E925" s="40"/>
      <c r="F925" s="40"/>
      <c r="G925" s="40"/>
      <c r="H925" s="40"/>
      <c r="I925" s="40"/>
      <c r="J925" s="40"/>
      <c r="K925" s="40"/>
      <c r="L925" s="40"/>
      <c r="M925" s="40"/>
      <c r="N925" s="40"/>
      <c r="O925" s="40"/>
      <c r="P925" s="40"/>
      <c r="Q925" s="40"/>
      <c r="R925" s="40"/>
      <c r="S925" s="40"/>
    </row>
    <row r="926" spans="4:19" s="21" customFormat="1">
      <c r="D926" s="40"/>
      <c r="E926" s="40"/>
      <c r="F926" s="40"/>
      <c r="G926" s="40"/>
      <c r="H926" s="40"/>
      <c r="I926" s="40"/>
      <c r="J926" s="40"/>
      <c r="K926" s="40"/>
      <c r="L926" s="40"/>
      <c r="M926" s="40"/>
      <c r="N926" s="40"/>
      <c r="O926" s="40"/>
      <c r="P926" s="40"/>
      <c r="Q926" s="40"/>
      <c r="R926" s="40"/>
      <c r="S926" s="40"/>
    </row>
    <row r="927" spans="4:19" s="21" customFormat="1">
      <c r="D927" s="40"/>
      <c r="E927" s="40"/>
      <c r="F927" s="40"/>
      <c r="G927" s="40"/>
      <c r="H927" s="40"/>
      <c r="I927" s="40"/>
      <c r="J927" s="40"/>
      <c r="K927" s="40"/>
      <c r="L927" s="40"/>
      <c r="M927" s="40"/>
      <c r="N927" s="40"/>
      <c r="O927" s="40"/>
      <c r="P927" s="40"/>
      <c r="Q927" s="40"/>
      <c r="R927" s="40"/>
      <c r="S927" s="40"/>
    </row>
    <row r="928" spans="4:19" s="21" customFormat="1">
      <c r="D928" s="40"/>
      <c r="E928" s="40"/>
      <c r="F928" s="40"/>
      <c r="G928" s="40"/>
      <c r="H928" s="40"/>
      <c r="I928" s="40"/>
      <c r="J928" s="40"/>
      <c r="K928" s="40"/>
      <c r="L928" s="40"/>
      <c r="M928" s="40"/>
      <c r="N928" s="40"/>
      <c r="O928" s="40"/>
      <c r="P928" s="40"/>
      <c r="Q928" s="40"/>
      <c r="R928" s="40"/>
      <c r="S928" s="40"/>
    </row>
    <row r="929" spans="4:19" s="21" customFormat="1">
      <c r="D929" s="40"/>
      <c r="E929" s="40"/>
      <c r="F929" s="40"/>
      <c r="G929" s="40"/>
      <c r="H929" s="40"/>
      <c r="I929" s="40"/>
      <c r="J929" s="40"/>
      <c r="K929" s="40"/>
      <c r="L929" s="40"/>
      <c r="M929" s="40"/>
      <c r="N929" s="40"/>
      <c r="O929" s="40"/>
      <c r="P929" s="40"/>
      <c r="Q929" s="40"/>
      <c r="R929" s="40"/>
      <c r="S929" s="40"/>
    </row>
    <row r="930" spans="4:19" s="21" customFormat="1">
      <c r="D930" s="40"/>
      <c r="E930" s="40"/>
      <c r="F930" s="40"/>
      <c r="G930" s="40"/>
      <c r="H930" s="40"/>
      <c r="I930" s="40"/>
      <c r="J930" s="40"/>
      <c r="K930" s="40"/>
      <c r="L930" s="40"/>
      <c r="M930" s="40"/>
      <c r="N930" s="40"/>
      <c r="O930" s="40"/>
      <c r="P930" s="40"/>
      <c r="Q930" s="40"/>
      <c r="R930" s="40"/>
      <c r="S930" s="40"/>
    </row>
    <row r="931" spans="4:19" s="21" customFormat="1">
      <c r="D931" s="40"/>
      <c r="E931" s="40"/>
      <c r="F931" s="40"/>
      <c r="G931" s="40"/>
      <c r="H931" s="40"/>
      <c r="I931" s="40"/>
      <c r="J931" s="40"/>
      <c r="K931" s="40"/>
      <c r="L931" s="40"/>
      <c r="M931" s="40"/>
      <c r="N931" s="40"/>
      <c r="O931" s="40"/>
      <c r="P931" s="40"/>
      <c r="Q931" s="40"/>
      <c r="R931" s="40"/>
      <c r="S931" s="40"/>
    </row>
    <row r="932" spans="4:19" s="21" customFormat="1">
      <c r="D932" s="40"/>
      <c r="E932" s="40"/>
      <c r="F932" s="40"/>
      <c r="G932" s="40"/>
      <c r="H932" s="40"/>
      <c r="I932" s="40"/>
      <c r="J932" s="40"/>
      <c r="K932" s="40"/>
      <c r="L932" s="40"/>
      <c r="M932" s="40"/>
      <c r="N932" s="40"/>
      <c r="O932" s="40"/>
      <c r="P932" s="40"/>
      <c r="Q932" s="40"/>
      <c r="R932" s="40"/>
      <c r="S932" s="40"/>
    </row>
    <row r="933" spans="4:19" s="21" customFormat="1">
      <c r="D933" s="40"/>
      <c r="E933" s="40"/>
      <c r="F933" s="40"/>
      <c r="G933" s="40"/>
      <c r="H933" s="40"/>
      <c r="I933" s="40"/>
      <c r="J933" s="40"/>
      <c r="K933" s="40"/>
      <c r="L933" s="40"/>
      <c r="M933" s="40"/>
      <c r="N933" s="40"/>
      <c r="O933" s="40"/>
      <c r="P933" s="40"/>
      <c r="Q933" s="40"/>
      <c r="R933" s="40"/>
      <c r="S933" s="40"/>
    </row>
    <row r="934" spans="4:19" s="21" customFormat="1">
      <c r="D934" s="40"/>
      <c r="E934" s="40"/>
      <c r="F934" s="40"/>
      <c r="G934" s="40"/>
      <c r="H934" s="40"/>
      <c r="I934" s="40"/>
      <c r="J934" s="40"/>
      <c r="K934" s="40"/>
      <c r="L934" s="40"/>
      <c r="M934" s="40"/>
      <c r="N934" s="40"/>
      <c r="O934" s="40"/>
      <c r="P934" s="40"/>
      <c r="Q934" s="40"/>
      <c r="R934" s="40"/>
      <c r="S934" s="40"/>
    </row>
    <row r="935" spans="4:19" s="21" customFormat="1">
      <c r="D935" s="40"/>
      <c r="E935" s="40"/>
      <c r="F935" s="40"/>
      <c r="G935" s="40"/>
      <c r="H935" s="40"/>
      <c r="I935" s="40"/>
      <c r="J935" s="40"/>
      <c r="K935" s="40"/>
      <c r="L935" s="40"/>
      <c r="M935" s="40"/>
      <c r="N935" s="40"/>
      <c r="O935" s="40"/>
      <c r="P935" s="40"/>
      <c r="Q935" s="40"/>
      <c r="R935" s="40"/>
      <c r="S935" s="40"/>
    </row>
    <row r="936" spans="4:19" s="21" customFormat="1">
      <c r="D936" s="40"/>
      <c r="E936" s="40"/>
      <c r="F936" s="40"/>
      <c r="G936" s="40"/>
      <c r="H936" s="40"/>
      <c r="I936" s="40"/>
      <c r="J936" s="40"/>
      <c r="K936" s="40"/>
      <c r="L936" s="40"/>
      <c r="M936" s="40"/>
      <c r="N936" s="40"/>
      <c r="O936" s="40"/>
      <c r="P936" s="40"/>
      <c r="Q936" s="40"/>
      <c r="R936" s="40"/>
      <c r="S936" s="40"/>
    </row>
    <row r="937" spans="4:19" s="21" customFormat="1">
      <c r="D937" s="40"/>
      <c r="E937" s="40"/>
      <c r="F937" s="40"/>
      <c r="G937" s="40"/>
      <c r="H937" s="40"/>
      <c r="I937" s="40"/>
      <c r="J937" s="40"/>
      <c r="K937" s="40"/>
      <c r="L937" s="40"/>
      <c r="M937" s="40"/>
      <c r="N937" s="40"/>
      <c r="O937" s="40"/>
      <c r="P937" s="40"/>
      <c r="Q937" s="40"/>
      <c r="R937" s="40"/>
      <c r="S937" s="40"/>
    </row>
    <row r="938" spans="4:19" s="21" customFormat="1">
      <c r="D938" s="40"/>
      <c r="E938" s="40"/>
      <c r="F938" s="40"/>
      <c r="G938" s="40"/>
      <c r="H938" s="40"/>
      <c r="I938" s="40"/>
      <c r="J938" s="40"/>
      <c r="K938" s="40"/>
      <c r="L938" s="40"/>
      <c r="M938" s="40"/>
      <c r="N938" s="40"/>
      <c r="O938" s="40"/>
      <c r="P938" s="40"/>
      <c r="Q938" s="40"/>
      <c r="R938" s="40"/>
      <c r="S938" s="40"/>
    </row>
    <row r="939" spans="4:19" s="21" customFormat="1">
      <c r="D939" s="40"/>
      <c r="E939" s="40"/>
      <c r="F939" s="40"/>
      <c r="G939" s="40"/>
      <c r="H939" s="40"/>
      <c r="I939" s="40"/>
      <c r="J939" s="40"/>
      <c r="K939" s="40"/>
      <c r="L939" s="40"/>
      <c r="M939" s="40"/>
      <c r="N939" s="40"/>
      <c r="O939" s="40"/>
      <c r="P939" s="40"/>
      <c r="Q939" s="40"/>
      <c r="R939" s="40"/>
      <c r="S939" s="40"/>
    </row>
    <row r="940" spans="4:19" s="21" customFormat="1">
      <c r="D940" s="40"/>
      <c r="E940" s="40"/>
      <c r="F940" s="40"/>
      <c r="G940" s="40"/>
      <c r="H940" s="40"/>
      <c r="I940" s="40"/>
      <c r="J940" s="40"/>
      <c r="K940" s="40"/>
      <c r="L940" s="40"/>
      <c r="M940" s="40"/>
      <c r="N940" s="40"/>
      <c r="O940" s="40"/>
      <c r="P940" s="40"/>
      <c r="Q940" s="40"/>
      <c r="R940" s="40"/>
      <c r="S940" s="40"/>
    </row>
    <row r="941" spans="4:19" s="21" customFormat="1">
      <c r="D941" s="40"/>
      <c r="E941" s="40"/>
      <c r="F941" s="40"/>
      <c r="G941" s="40"/>
      <c r="H941" s="40"/>
      <c r="I941" s="40"/>
      <c r="J941" s="40"/>
      <c r="K941" s="40"/>
      <c r="L941" s="40"/>
      <c r="M941" s="40"/>
      <c r="N941" s="40"/>
      <c r="O941" s="40"/>
      <c r="P941" s="40"/>
      <c r="Q941" s="40"/>
      <c r="R941" s="40"/>
      <c r="S941" s="40"/>
    </row>
    <row r="942" spans="4:19" s="21" customFormat="1">
      <c r="D942" s="40"/>
      <c r="E942" s="40"/>
      <c r="F942" s="40"/>
      <c r="G942" s="40"/>
      <c r="H942" s="40"/>
      <c r="I942" s="40"/>
      <c r="J942" s="40"/>
      <c r="K942" s="40"/>
      <c r="L942" s="40"/>
      <c r="M942" s="40"/>
      <c r="N942" s="40"/>
      <c r="O942" s="40"/>
      <c r="P942" s="40"/>
      <c r="Q942" s="40"/>
      <c r="R942" s="40"/>
      <c r="S942" s="40"/>
    </row>
    <row r="943" spans="4:19" s="21" customFormat="1">
      <c r="D943" s="40"/>
      <c r="E943" s="40"/>
      <c r="F943" s="40"/>
      <c r="G943" s="40"/>
      <c r="H943" s="40"/>
      <c r="I943" s="40"/>
      <c r="J943" s="40"/>
      <c r="K943" s="40"/>
      <c r="L943" s="40"/>
      <c r="M943" s="40"/>
      <c r="N943" s="40"/>
      <c r="O943" s="40"/>
      <c r="P943" s="40"/>
      <c r="Q943" s="40"/>
      <c r="R943" s="40"/>
      <c r="S943" s="40"/>
    </row>
    <row r="944" spans="4:19" s="21" customFormat="1">
      <c r="D944" s="40"/>
      <c r="E944" s="40"/>
      <c r="F944" s="40"/>
      <c r="G944" s="40"/>
      <c r="H944" s="40"/>
      <c r="I944" s="40"/>
      <c r="J944" s="40"/>
      <c r="K944" s="40"/>
      <c r="L944" s="40"/>
      <c r="M944" s="40"/>
      <c r="N944" s="40"/>
      <c r="O944" s="40"/>
      <c r="P944" s="40"/>
      <c r="Q944" s="40"/>
      <c r="R944" s="40"/>
      <c r="S944" s="40"/>
    </row>
    <row r="945" spans="4:19" s="21" customFormat="1">
      <c r="D945" s="40"/>
      <c r="E945" s="40"/>
      <c r="F945" s="40"/>
      <c r="G945" s="40"/>
      <c r="H945" s="40"/>
      <c r="I945" s="40"/>
      <c r="J945" s="40"/>
      <c r="K945" s="40"/>
      <c r="L945" s="40"/>
      <c r="M945" s="40"/>
      <c r="N945" s="40"/>
      <c r="O945" s="40"/>
      <c r="P945" s="40"/>
      <c r="Q945" s="40"/>
      <c r="R945" s="40"/>
      <c r="S945" s="40"/>
    </row>
    <row r="946" spans="4:19" s="21" customFormat="1">
      <c r="D946" s="40"/>
      <c r="E946" s="40"/>
      <c r="F946" s="40"/>
      <c r="G946" s="40"/>
      <c r="H946" s="40"/>
      <c r="I946" s="40"/>
      <c r="J946" s="40"/>
      <c r="K946" s="40"/>
      <c r="L946" s="40"/>
      <c r="M946" s="40"/>
      <c r="N946" s="40"/>
      <c r="O946" s="40"/>
      <c r="P946" s="40"/>
      <c r="Q946" s="40"/>
      <c r="R946" s="40"/>
      <c r="S946" s="40"/>
    </row>
    <row r="947" spans="4:19" s="21" customFormat="1">
      <c r="D947" s="40"/>
      <c r="E947" s="40"/>
      <c r="F947" s="40"/>
      <c r="G947" s="40"/>
      <c r="H947" s="40"/>
      <c r="I947" s="40"/>
      <c r="J947" s="40"/>
      <c r="K947" s="40"/>
      <c r="L947" s="40"/>
      <c r="M947" s="40"/>
      <c r="N947" s="40"/>
      <c r="O947" s="40"/>
      <c r="P947" s="40"/>
      <c r="Q947" s="40"/>
      <c r="R947" s="40"/>
      <c r="S947" s="40"/>
    </row>
    <row r="948" spans="4:19" s="21" customFormat="1">
      <c r="D948" s="40"/>
      <c r="E948" s="40"/>
      <c r="F948" s="40"/>
      <c r="G948" s="40"/>
      <c r="H948" s="40"/>
      <c r="I948" s="40"/>
      <c r="J948" s="40"/>
      <c r="K948" s="40"/>
      <c r="L948" s="40"/>
      <c r="M948" s="40"/>
      <c r="N948" s="40"/>
      <c r="O948" s="40"/>
      <c r="P948" s="40"/>
      <c r="Q948" s="40"/>
      <c r="R948" s="40"/>
      <c r="S948" s="40"/>
    </row>
    <row r="949" spans="4:19" s="21" customFormat="1">
      <c r="D949" s="40"/>
      <c r="E949" s="40"/>
      <c r="F949" s="40"/>
      <c r="G949" s="40"/>
      <c r="H949" s="40"/>
      <c r="I949" s="40"/>
      <c r="J949" s="40"/>
      <c r="K949" s="40"/>
      <c r="L949" s="40"/>
      <c r="M949" s="40"/>
      <c r="N949" s="40"/>
      <c r="O949" s="40"/>
      <c r="P949" s="40"/>
      <c r="Q949" s="40"/>
      <c r="R949" s="40"/>
      <c r="S949" s="40"/>
    </row>
    <row r="950" spans="4:19" s="21" customFormat="1">
      <c r="D950" s="40"/>
      <c r="E950" s="40"/>
      <c r="F950" s="40"/>
      <c r="G950" s="40"/>
      <c r="H950" s="40"/>
      <c r="I950" s="40"/>
      <c r="J950" s="40"/>
      <c r="K950" s="40"/>
      <c r="L950" s="40"/>
      <c r="M950" s="40"/>
      <c r="N950" s="40"/>
      <c r="O950" s="40"/>
      <c r="P950" s="40"/>
      <c r="Q950" s="40"/>
      <c r="R950" s="40"/>
      <c r="S950" s="40"/>
    </row>
    <row r="951" spans="4:19" s="21" customFormat="1">
      <c r="D951" s="40"/>
      <c r="E951" s="40"/>
      <c r="F951" s="40"/>
      <c r="G951" s="40"/>
      <c r="H951" s="40"/>
      <c r="I951" s="40"/>
      <c r="J951" s="40"/>
      <c r="K951" s="40"/>
      <c r="L951" s="40"/>
      <c r="M951" s="40"/>
      <c r="N951" s="40"/>
      <c r="O951" s="40"/>
      <c r="P951" s="40"/>
      <c r="Q951" s="40"/>
      <c r="R951" s="40"/>
      <c r="S951" s="40"/>
    </row>
    <row r="952" spans="4:19" s="21" customFormat="1">
      <c r="D952" s="40"/>
      <c r="E952" s="40"/>
      <c r="F952" s="40"/>
      <c r="G952" s="40"/>
      <c r="H952" s="40"/>
      <c r="I952" s="40"/>
      <c r="J952" s="40"/>
      <c r="K952" s="40"/>
      <c r="L952" s="40"/>
      <c r="M952" s="40"/>
      <c r="N952" s="40"/>
      <c r="O952" s="40"/>
      <c r="P952" s="40"/>
      <c r="Q952" s="40"/>
      <c r="R952" s="40"/>
      <c r="S952" s="40"/>
    </row>
    <row r="953" spans="4:19" s="21" customFormat="1">
      <c r="D953" s="40"/>
      <c r="E953" s="40"/>
      <c r="F953" s="40"/>
      <c r="G953" s="40"/>
      <c r="H953" s="40"/>
      <c r="I953" s="40"/>
      <c r="J953" s="40"/>
      <c r="K953" s="40"/>
      <c r="L953" s="40"/>
      <c r="M953" s="40"/>
      <c r="N953" s="40"/>
      <c r="O953" s="40"/>
      <c r="P953" s="40"/>
      <c r="Q953" s="40"/>
      <c r="R953" s="40"/>
      <c r="S953" s="40"/>
    </row>
    <row r="954" spans="4:19" s="21" customFormat="1">
      <c r="D954" s="40"/>
      <c r="E954" s="40"/>
      <c r="F954" s="40"/>
      <c r="G954" s="40"/>
      <c r="H954" s="40"/>
      <c r="I954" s="40"/>
      <c r="J954" s="40"/>
      <c r="K954" s="40"/>
      <c r="L954" s="40"/>
      <c r="M954" s="40"/>
      <c r="N954" s="40"/>
      <c r="O954" s="40"/>
      <c r="P954" s="40"/>
      <c r="Q954" s="40"/>
      <c r="R954" s="40"/>
      <c r="S954" s="40"/>
    </row>
    <row r="955" spans="4:19" s="21" customFormat="1">
      <c r="D955" s="40"/>
      <c r="E955" s="40"/>
      <c r="F955" s="40"/>
      <c r="G955" s="40"/>
      <c r="H955" s="40"/>
      <c r="I955" s="40"/>
      <c r="J955" s="40"/>
      <c r="K955" s="40"/>
      <c r="L955" s="40"/>
      <c r="M955" s="40"/>
      <c r="N955" s="40"/>
      <c r="O955" s="40"/>
      <c r="P955" s="40"/>
      <c r="Q955" s="40"/>
      <c r="R955" s="40"/>
      <c r="S955" s="40"/>
    </row>
    <row r="956" spans="4:19" s="21" customFormat="1">
      <c r="D956" s="40"/>
      <c r="E956" s="40"/>
      <c r="F956" s="40"/>
      <c r="G956" s="40"/>
      <c r="H956" s="40"/>
      <c r="I956" s="40"/>
      <c r="J956" s="40"/>
      <c r="K956" s="40"/>
      <c r="L956" s="40"/>
      <c r="M956" s="40"/>
      <c r="N956" s="40"/>
      <c r="O956" s="40"/>
      <c r="P956" s="40"/>
      <c r="Q956" s="40"/>
      <c r="R956" s="40"/>
      <c r="S956" s="40"/>
    </row>
    <row r="957" spans="4:19" s="21" customFormat="1">
      <c r="D957" s="40"/>
      <c r="E957" s="40"/>
      <c r="F957" s="40"/>
      <c r="G957" s="40"/>
      <c r="H957" s="40"/>
      <c r="I957" s="40"/>
      <c r="J957" s="40"/>
      <c r="K957" s="40"/>
      <c r="L957" s="40"/>
      <c r="M957" s="40"/>
      <c r="N957" s="40"/>
      <c r="O957" s="40"/>
      <c r="P957" s="40"/>
      <c r="Q957" s="40"/>
      <c r="R957" s="40"/>
      <c r="S957" s="40"/>
    </row>
    <row r="958" spans="4:19" s="21" customFormat="1">
      <c r="D958" s="40"/>
      <c r="E958" s="40"/>
      <c r="F958" s="40"/>
      <c r="G958" s="40"/>
      <c r="H958" s="40"/>
      <c r="I958" s="40"/>
      <c r="J958" s="40"/>
      <c r="K958" s="40"/>
      <c r="L958" s="40"/>
      <c r="M958" s="40"/>
      <c r="N958" s="40"/>
      <c r="O958" s="40"/>
      <c r="P958" s="40"/>
      <c r="Q958" s="40"/>
      <c r="R958" s="40"/>
      <c r="S958" s="40"/>
    </row>
    <row r="959" spans="4:19" s="21" customFormat="1">
      <c r="D959" s="40"/>
      <c r="E959" s="40"/>
      <c r="F959" s="40"/>
      <c r="G959" s="40"/>
      <c r="H959" s="40"/>
      <c r="I959" s="40"/>
      <c r="J959" s="40"/>
      <c r="K959" s="40"/>
      <c r="L959" s="40"/>
      <c r="M959" s="40"/>
      <c r="N959" s="40"/>
      <c r="O959" s="40"/>
      <c r="P959" s="40"/>
      <c r="Q959" s="40"/>
      <c r="R959" s="40"/>
      <c r="S959" s="40"/>
    </row>
    <row r="960" spans="4:19" s="21" customFormat="1">
      <c r="D960" s="40"/>
      <c r="E960" s="40"/>
      <c r="F960" s="40"/>
      <c r="G960" s="40"/>
      <c r="H960" s="40"/>
      <c r="I960" s="40"/>
      <c r="J960" s="40"/>
      <c r="K960" s="40"/>
      <c r="L960" s="40"/>
      <c r="M960" s="40"/>
      <c r="N960" s="40"/>
      <c r="O960" s="40"/>
      <c r="P960" s="40"/>
      <c r="Q960" s="40"/>
      <c r="R960" s="40"/>
      <c r="S960" s="40"/>
    </row>
    <row r="961" spans="4:19" s="21" customFormat="1">
      <c r="D961" s="40"/>
      <c r="E961" s="40"/>
      <c r="F961" s="40"/>
      <c r="G961" s="40"/>
      <c r="H961" s="40"/>
      <c r="I961" s="40"/>
      <c r="J961" s="40"/>
      <c r="K961" s="40"/>
      <c r="L961" s="40"/>
      <c r="M961" s="40"/>
      <c r="N961" s="40"/>
      <c r="O961" s="40"/>
      <c r="P961" s="40"/>
      <c r="Q961" s="40"/>
      <c r="R961" s="40"/>
      <c r="S961" s="40"/>
    </row>
    <row r="962" spans="4:19" s="21" customFormat="1">
      <c r="D962" s="40"/>
      <c r="E962" s="40"/>
      <c r="F962" s="40"/>
      <c r="G962" s="40"/>
      <c r="H962" s="40"/>
      <c r="I962" s="40"/>
      <c r="J962" s="40"/>
      <c r="K962" s="40"/>
      <c r="L962" s="40"/>
      <c r="M962" s="40"/>
      <c r="N962" s="40"/>
      <c r="O962" s="40"/>
      <c r="P962" s="40"/>
      <c r="Q962" s="40"/>
      <c r="R962" s="40"/>
      <c r="S962" s="40"/>
    </row>
    <row r="963" spans="4:19" s="21" customFormat="1">
      <c r="D963" s="40"/>
      <c r="E963" s="40"/>
      <c r="F963" s="40"/>
      <c r="G963" s="40"/>
      <c r="H963" s="40"/>
      <c r="I963" s="40"/>
      <c r="J963" s="40"/>
      <c r="K963" s="40"/>
      <c r="L963" s="40"/>
      <c r="M963" s="40"/>
      <c r="N963" s="40"/>
      <c r="O963" s="40"/>
      <c r="P963" s="40"/>
      <c r="Q963" s="40"/>
      <c r="R963" s="40"/>
      <c r="S963" s="40"/>
    </row>
    <row r="964" spans="4:19" s="21" customFormat="1">
      <c r="D964" s="40"/>
      <c r="E964" s="40"/>
      <c r="F964" s="40"/>
      <c r="G964" s="40"/>
      <c r="H964" s="40"/>
      <c r="I964" s="40"/>
      <c r="J964" s="40"/>
      <c r="K964" s="40"/>
      <c r="L964" s="40"/>
      <c r="M964" s="40"/>
      <c r="N964" s="40"/>
      <c r="O964" s="40"/>
      <c r="P964" s="40"/>
      <c r="Q964" s="40"/>
      <c r="R964" s="40"/>
      <c r="S964" s="40"/>
    </row>
    <row r="965" spans="4:19" s="21" customFormat="1">
      <c r="D965" s="40"/>
      <c r="E965" s="40"/>
      <c r="F965" s="40"/>
      <c r="G965" s="40"/>
      <c r="H965" s="40"/>
      <c r="I965" s="40"/>
      <c r="J965" s="40"/>
      <c r="K965" s="40"/>
      <c r="L965" s="40"/>
      <c r="M965" s="40"/>
      <c r="N965" s="40"/>
      <c r="O965" s="40"/>
      <c r="P965" s="40"/>
      <c r="Q965" s="40"/>
      <c r="R965" s="40"/>
      <c r="S965" s="40"/>
    </row>
    <row r="966" spans="4:19" s="21" customFormat="1">
      <c r="D966" s="40"/>
      <c r="E966" s="40"/>
      <c r="F966" s="40"/>
      <c r="G966" s="40"/>
      <c r="H966" s="40"/>
      <c r="I966" s="40"/>
      <c r="J966" s="40"/>
      <c r="K966" s="40"/>
      <c r="L966" s="40"/>
      <c r="M966" s="40"/>
      <c r="N966" s="40"/>
      <c r="O966" s="40"/>
      <c r="P966" s="40"/>
      <c r="Q966" s="40"/>
      <c r="R966" s="40"/>
      <c r="S966" s="40"/>
    </row>
    <row r="967" spans="4:19" s="21" customFormat="1">
      <c r="D967" s="40"/>
      <c r="E967" s="40"/>
      <c r="F967" s="40"/>
      <c r="G967" s="40"/>
      <c r="H967" s="40"/>
      <c r="I967" s="40"/>
      <c r="J967" s="40"/>
      <c r="K967" s="40"/>
      <c r="L967" s="40"/>
      <c r="M967" s="40"/>
      <c r="N967" s="40"/>
      <c r="O967" s="40"/>
      <c r="P967" s="40"/>
      <c r="Q967" s="40"/>
      <c r="R967" s="40"/>
      <c r="S967" s="40"/>
    </row>
    <row r="968" spans="4:19" s="21" customFormat="1">
      <c r="D968" s="40"/>
      <c r="E968" s="40"/>
      <c r="F968" s="40"/>
      <c r="G968" s="40"/>
      <c r="H968" s="40"/>
      <c r="I968" s="40"/>
      <c r="J968" s="40"/>
      <c r="K968" s="40"/>
      <c r="L968" s="40"/>
      <c r="M968" s="40"/>
      <c r="N968" s="40"/>
      <c r="O968" s="40"/>
      <c r="P968" s="40"/>
      <c r="Q968" s="40"/>
      <c r="R968" s="40"/>
      <c r="S968" s="40"/>
    </row>
    <row r="969" spans="4:19" s="21" customFormat="1">
      <c r="D969" s="40"/>
      <c r="E969" s="40"/>
      <c r="F969" s="40"/>
      <c r="G969" s="40"/>
      <c r="H969" s="40"/>
      <c r="I969" s="40"/>
      <c r="J969" s="40"/>
      <c r="K969" s="40"/>
      <c r="L969" s="40"/>
      <c r="M969" s="40"/>
      <c r="N969" s="40"/>
      <c r="O969" s="40"/>
      <c r="P969" s="40"/>
      <c r="Q969" s="40"/>
      <c r="R969" s="40"/>
      <c r="S969" s="40"/>
    </row>
    <row r="970" spans="4:19" s="21" customFormat="1">
      <c r="D970" s="40"/>
      <c r="E970" s="40"/>
      <c r="F970" s="40"/>
      <c r="G970" s="40"/>
      <c r="H970" s="40"/>
      <c r="I970" s="40"/>
      <c r="J970" s="40"/>
      <c r="K970" s="40"/>
      <c r="L970" s="40"/>
      <c r="M970" s="40"/>
      <c r="N970" s="40"/>
      <c r="O970" s="40"/>
      <c r="P970" s="40"/>
      <c r="Q970" s="40"/>
      <c r="R970" s="40"/>
      <c r="S970" s="40"/>
    </row>
    <row r="971" spans="4:19" s="21" customFormat="1">
      <c r="D971" s="40"/>
      <c r="E971" s="40"/>
      <c r="F971" s="40"/>
      <c r="G971" s="40"/>
      <c r="H971" s="40"/>
      <c r="I971" s="40"/>
      <c r="J971" s="40"/>
      <c r="K971" s="40"/>
      <c r="L971" s="40"/>
      <c r="M971" s="40"/>
      <c r="N971" s="40"/>
      <c r="O971" s="40"/>
      <c r="P971" s="40"/>
      <c r="Q971" s="40"/>
      <c r="R971" s="40"/>
      <c r="S971" s="40"/>
    </row>
    <row r="972" spans="4:19" s="21" customFormat="1">
      <c r="D972" s="40"/>
      <c r="E972" s="40"/>
      <c r="F972" s="40"/>
      <c r="G972" s="40"/>
      <c r="H972" s="40"/>
      <c r="I972" s="40"/>
      <c r="J972" s="40"/>
      <c r="K972" s="40"/>
      <c r="L972" s="40"/>
      <c r="M972" s="40"/>
      <c r="N972" s="40"/>
      <c r="O972" s="40"/>
      <c r="P972" s="40"/>
      <c r="Q972" s="40"/>
      <c r="R972" s="40"/>
      <c r="S972" s="40"/>
    </row>
    <row r="973" spans="4:19" s="21" customFormat="1">
      <c r="D973" s="40"/>
      <c r="E973" s="40"/>
      <c r="F973" s="40"/>
      <c r="G973" s="40"/>
      <c r="H973" s="40"/>
      <c r="I973" s="40"/>
      <c r="J973" s="40"/>
      <c r="K973" s="40"/>
      <c r="L973" s="40"/>
      <c r="M973" s="40"/>
      <c r="N973" s="40"/>
      <c r="O973" s="40"/>
      <c r="P973" s="40"/>
      <c r="Q973" s="40"/>
      <c r="R973" s="40"/>
      <c r="S973" s="40"/>
    </row>
    <row r="974" spans="4:19" s="21" customFormat="1">
      <c r="D974" s="40"/>
      <c r="E974" s="40"/>
      <c r="F974" s="40"/>
      <c r="G974" s="40"/>
      <c r="H974" s="40"/>
      <c r="I974" s="40"/>
      <c r="J974" s="40"/>
      <c r="K974" s="40"/>
      <c r="L974" s="40"/>
      <c r="M974" s="40"/>
      <c r="N974" s="40"/>
      <c r="O974" s="40"/>
      <c r="P974" s="40"/>
      <c r="Q974" s="40"/>
      <c r="R974" s="40"/>
      <c r="S974" s="40"/>
    </row>
    <row r="975" spans="4:19" s="21" customFormat="1">
      <c r="D975" s="40"/>
      <c r="E975" s="40"/>
      <c r="F975" s="40"/>
      <c r="G975" s="40"/>
      <c r="H975" s="40"/>
      <c r="I975" s="40"/>
      <c r="J975" s="40"/>
      <c r="K975" s="40"/>
      <c r="L975" s="40"/>
      <c r="M975" s="40"/>
      <c r="N975" s="40"/>
      <c r="O975" s="40"/>
      <c r="P975" s="40"/>
      <c r="Q975" s="40"/>
      <c r="R975" s="40"/>
      <c r="S975" s="40"/>
    </row>
    <row r="976" spans="4:19" s="21" customFormat="1">
      <c r="D976" s="40"/>
      <c r="E976" s="40"/>
      <c r="F976" s="40"/>
      <c r="G976" s="40"/>
      <c r="H976" s="40"/>
      <c r="I976" s="40"/>
      <c r="J976" s="40"/>
      <c r="K976" s="40"/>
      <c r="L976" s="40"/>
      <c r="M976" s="40"/>
      <c r="N976" s="40"/>
      <c r="O976" s="40"/>
      <c r="P976" s="40"/>
      <c r="Q976" s="40"/>
      <c r="R976" s="40"/>
      <c r="S976" s="40"/>
    </row>
    <row r="977" spans="4:19" s="21" customFormat="1">
      <c r="D977" s="40"/>
      <c r="E977" s="40"/>
      <c r="F977" s="40"/>
      <c r="G977" s="40"/>
      <c r="H977" s="40"/>
      <c r="I977" s="40"/>
      <c r="J977" s="40"/>
      <c r="K977" s="40"/>
      <c r="L977" s="40"/>
      <c r="M977" s="40"/>
      <c r="N977" s="40"/>
      <c r="O977" s="40"/>
      <c r="P977" s="40"/>
      <c r="Q977" s="40"/>
      <c r="R977" s="40"/>
      <c r="S977" s="40"/>
    </row>
    <row r="978" spans="4:19" s="21" customFormat="1">
      <c r="D978" s="40"/>
      <c r="E978" s="40"/>
      <c r="F978" s="40"/>
      <c r="G978" s="40"/>
      <c r="H978" s="40"/>
      <c r="I978" s="40"/>
      <c r="J978" s="40"/>
      <c r="K978" s="40"/>
      <c r="L978" s="40"/>
      <c r="M978" s="40"/>
      <c r="N978" s="40"/>
      <c r="O978" s="40"/>
      <c r="P978" s="40"/>
      <c r="Q978" s="40"/>
      <c r="R978" s="40"/>
      <c r="S978" s="40"/>
    </row>
    <row r="979" spans="4:19" s="21" customFormat="1">
      <c r="D979" s="40"/>
      <c r="E979" s="40"/>
      <c r="F979" s="40"/>
      <c r="G979" s="40"/>
      <c r="H979" s="40"/>
      <c r="I979" s="40"/>
      <c r="J979" s="40"/>
      <c r="K979" s="40"/>
      <c r="L979" s="40"/>
      <c r="M979" s="40"/>
      <c r="N979" s="40"/>
      <c r="O979" s="40"/>
      <c r="P979" s="40"/>
      <c r="Q979" s="40"/>
      <c r="R979" s="40"/>
      <c r="S979" s="40"/>
    </row>
    <row r="980" spans="4:19" s="21" customFormat="1">
      <c r="D980" s="40"/>
      <c r="E980" s="40"/>
      <c r="F980" s="40"/>
      <c r="G980" s="40"/>
      <c r="H980" s="40"/>
      <c r="I980" s="40"/>
      <c r="J980" s="40"/>
      <c r="K980" s="40"/>
      <c r="L980" s="40"/>
      <c r="M980" s="40"/>
      <c r="N980" s="40"/>
      <c r="O980" s="40"/>
      <c r="P980" s="40"/>
      <c r="Q980" s="40"/>
      <c r="R980" s="40"/>
      <c r="S980" s="40"/>
    </row>
    <row r="981" spans="4:19" s="21" customFormat="1">
      <c r="D981" s="40"/>
      <c r="E981" s="40"/>
      <c r="F981" s="40"/>
      <c r="G981" s="40"/>
      <c r="H981" s="40"/>
      <c r="I981" s="40"/>
      <c r="J981" s="40"/>
      <c r="K981" s="40"/>
      <c r="L981" s="40"/>
      <c r="M981" s="40"/>
      <c r="N981" s="40"/>
      <c r="O981" s="40"/>
      <c r="P981" s="40"/>
      <c r="Q981" s="40"/>
      <c r="R981" s="40"/>
      <c r="S981" s="40"/>
    </row>
    <row r="982" spans="4:19" s="21" customFormat="1">
      <c r="D982" s="40"/>
      <c r="E982" s="40"/>
      <c r="F982" s="40"/>
      <c r="G982" s="40"/>
      <c r="H982" s="40"/>
      <c r="I982" s="40"/>
      <c r="J982" s="40"/>
      <c r="K982" s="40"/>
      <c r="L982" s="40"/>
      <c r="M982" s="40"/>
      <c r="N982" s="40"/>
      <c r="O982" s="40"/>
      <c r="P982" s="40"/>
      <c r="Q982" s="40"/>
      <c r="R982" s="40"/>
      <c r="S982" s="40"/>
    </row>
    <row r="983" spans="4:19" s="21" customFormat="1">
      <c r="D983" s="40"/>
      <c r="E983" s="40"/>
      <c r="F983" s="40"/>
      <c r="G983" s="40"/>
      <c r="H983" s="40"/>
      <c r="I983" s="40"/>
      <c r="J983" s="40"/>
      <c r="K983" s="40"/>
      <c r="L983" s="40"/>
      <c r="M983" s="40"/>
      <c r="N983" s="40"/>
      <c r="O983" s="40"/>
      <c r="P983" s="40"/>
      <c r="Q983" s="40"/>
      <c r="R983" s="40"/>
      <c r="S983" s="40"/>
    </row>
    <row r="984" spans="4:19" s="21" customFormat="1">
      <c r="D984" s="40"/>
      <c r="E984" s="40"/>
      <c r="F984" s="40"/>
      <c r="G984" s="40"/>
      <c r="H984" s="40"/>
      <c r="I984" s="40"/>
      <c r="J984" s="40"/>
      <c r="K984" s="40"/>
      <c r="L984" s="40"/>
      <c r="M984" s="40"/>
      <c r="N984" s="40"/>
      <c r="O984" s="40"/>
      <c r="P984" s="40"/>
      <c r="Q984" s="40"/>
      <c r="R984" s="40"/>
      <c r="S984" s="40"/>
    </row>
    <row r="985" spans="4:19" s="21" customFormat="1">
      <c r="D985" s="40"/>
      <c r="E985" s="40"/>
      <c r="F985" s="40"/>
      <c r="G985" s="40"/>
      <c r="H985" s="40"/>
      <c r="I985" s="40"/>
      <c r="J985" s="40"/>
      <c r="K985" s="40"/>
      <c r="L985" s="40"/>
      <c r="M985" s="40"/>
      <c r="N985" s="40"/>
      <c r="O985" s="40"/>
      <c r="P985" s="40"/>
      <c r="Q985" s="40"/>
      <c r="R985" s="40"/>
      <c r="S985" s="40"/>
    </row>
    <row r="986" spans="4:19" s="21" customFormat="1">
      <c r="D986" s="40"/>
      <c r="E986" s="40"/>
      <c r="F986" s="40"/>
      <c r="G986" s="40"/>
      <c r="H986" s="40"/>
      <c r="I986" s="40"/>
      <c r="J986" s="40"/>
      <c r="K986" s="40"/>
      <c r="L986" s="40"/>
      <c r="M986" s="40"/>
      <c r="N986" s="40"/>
      <c r="O986" s="40"/>
      <c r="P986" s="40"/>
      <c r="Q986" s="40"/>
      <c r="R986" s="40"/>
      <c r="S986" s="40"/>
    </row>
    <row r="987" spans="4:19" s="21" customFormat="1">
      <c r="D987" s="40"/>
      <c r="E987" s="40"/>
      <c r="F987" s="40"/>
      <c r="G987" s="40"/>
      <c r="H987" s="40"/>
      <c r="I987" s="40"/>
      <c r="J987" s="40"/>
      <c r="K987" s="40"/>
      <c r="L987" s="40"/>
      <c r="M987" s="40"/>
      <c r="N987" s="40"/>
      <c r="O987" s="40"/>
      <c r="P987" s="40"/>
      <c r="Q987" s="40"/>
      <c r="R987" s="40"/>
      <c r="S987" s="40"/>
    </row>
    <row r="988" spans="4:19" s="21" customFormat="1">
      <c r="D988" s="40"/>
      <c r="E988" s="40"/>
      <c r="F988" s="40"/>
      <c r="G988" s="40"/>
      <c r="H988" s="40"/>
      <c r="I988" s="40"/>
      <c r="J988" s="40"/>
      <c r="K988" s="40"/>
      <c r="L988" s="40"/>
      <c r="M988" s="40"/>
      <c r="N988" s="40"/>
      <c r="O988" s="40"/>
      <c r="P988" s="40"/>
      <c r="Q988" s="40"/>
      <c r="R988" s="40"/>
      <c r="S988" s="40"/>
    </row>
    <row r="989" spans="4:19" s="21" customFormat="1">
      <c r="D989" s="40"/>
      <c r="E989" s="40"/>
      <c r="F989" s="40"/>
      <c r="G989" s="40"/>
      <c r="H989" s="40"/>
      <c r="I989" s="40"/>
      <c r="J989" s="40"/>
      <c r="K989" s="40"/>
      <c r="L989" s="40"/>
      <c r="M989" s="40"/>
      <c r="N989" s="40"/>
      <c r="O989" s="40"/>
      <c r="P989" s="40"/>
      <c r="Q989" s="40"/>
      <c r="R989" s="40"/>
      <c r="S989" s="40"/>
    </row>
    <row r="990" spans="4:19" s="21" customFormat="1">
      <c r="D990" s="40"/>
      <c r="E990" s="40"/>
      <c r="F990" s="40"/>
      <c r="G990" s="40"/>
      <c r="H990" s="40"/>
      <c r="I990" s="40"/>
      <c r="J990" s="40"/>
      <c r="K990" s="40"/>
      <c r="L990" s="40"/>
      <c r="M990" s="40"/>
      <c r="N990" s="40"/>
      <c r="O990" s="40"/>
      <c r="P990" s="40"/>
      <c r="Q990" s="40"/>
      <c r="R990" s="40"/>
      <c r="S990" s="40"/>
    </row>
    <row r="991" spans="4:19" s="21" customFormat="1">
      <c r="D991" s="40"/>
      <c r="E991" s="40"/>
      <c r="F991" s="40"/>
      <c r="G991" s="40"/>
      <c r="H991" s="40"/>
      <c r="I991" s="40"/>
      <c r="J991" s="40"/>
      <c r="K991" s="40"/>
      <c r="L991" s="40"/>
      <c r="M991" s="40"/>
      <c r="N991" s="40"/>
      <c r="O991" s="40"/>
      <c r="P991" s="40"/>
      <c r="Q991" s="40"/>
      <c r="R991" s="40"/>
      <c r="S991" s="40"/>
    </row>
    <row r="992" spans="4:19" s="21" customFormat="1">
      <c r="D992" s="40"/>
      <c r="E992" s="40"/>
      <c r="F992" s="40"/>
      <c r="G992" s="40"/>
      <c r="H992" s="40"/>
      <c r="I992" s="40"/>
      <c r="J992" s="40"/>
      <c r="K992" s="40"/>
      <c r="L992" s="40"/>
      <c r="M992" s="40"/>
      <c r="N992" s="40"/>
      <c r="O992" s="40"/>
      <c r="P992" s="40"/>
      <c r="Q992" s="40"/>
      <c r="R992" s="40"/>
      <c r="S992" s="40"/>
    </row>
    <row r="993" spans="4:19" s="21" customFormat="1">
      <c r="D993" s="40"/>
      <c r="E993" s="40"/>
      <c r="F993" s="40"/>
      <c r="G993" s="40"/>
      <c r="H993" s="40"/>
      <c r="I993" s="40"/>
      <c r="J993" s="40"/>
      <c r="K993" s="40"/>
      <c r="L993" s="40"/>
      <c r="M993" s="40"/>
      <c r="N993" s="40"/>
      <c r="O993" s="40"/>
      <c r="P993" s="40"/>
      <c r="Q993" s="40"/>
      <c r="R993" s="40"/>
      <c r="S993" s="40"/>
    </row>
    <row r="994" spans="4:19" s="21" customFormat="1">
      <c r="D994" s="40"/>
      <c r="E994" s="40"/>
      <c r="F994" s="40"/>
      <c r="G994" s="40"/>
      <c r="H994" s="40"/>
      <c r="I994" s="40"/>
      <c r="J994" s="40"/>
      <c r="K994" s="40"/>
      <c r="L994" s="40"/>
      <c r="M994" s="40"/>
      <c r="N994" s="40"/>
      <c r="O994" s="40"/>
      <c r="P994" s="40"/>
      <c r="Q994" s="40"/>
      <c r="R994" s="40"/>
      <c r="S994" s="40"/>
    </row>
    <row r="995" spans="4:19" s="21" customFormat="1">
      <c r="D995" s="40"/>
      <c r="E995" s="40"/>
      <c r="F995" s="40"/>
      <c r="G995" s="40"/>
      <c r="H995" s="40"/>
      <c r="I995" s="40"/>
      <c r="J995" s="40"/>
      <c r="K995" s="40"/>
      <c r="L995" s="40"/>
      <c r="M995" s="40"/>
      <c r="N995" s="40"/>
      <c r="O995" s="40"/>
      <c r="P995" s="40"/>
      <c r="Q995" s="40"/>
      <c r="R995" s="40"/>
      <c r="S995" s="40"/>
    </row>
    <row r="996" spans="4:19" s="21" customFormat="1">
      <c r="D996" s="40"/>
      <c r="E996" s="40"/>
      <c r="F996" s="40"/>
      <c r="G996" s="40"/>
      <c r="H996" s="40"/>
      <c r="I996" s="40"/>
      <c r="J996" s="40"/>
      <c r="K996" s="40"/>
      <c r="L996" s="40"/>
      <c r="M996" s="40"/>
      <c r="N996" s="40"/>
      <c r="O996" s="40"/>
      <c r="P996" s="40"/>
      <c r="Q996" s="40"/>
      <c r="R996" s="40"/>
      <c r="S996" s="40"/>
    </row>
    <row r="997" spans="4:19" s="21" customFormat="1">
      <c r="D997" s="40"/>
      <c r="E997" s="40"/>
      <c r="F997" s="40"/>
      <c r="G997" s="40"/>
      <c r="H997" s="40"/>
      <c r="I997" s="40"/>
      <c r="J997" s="40"/>
      <c r="K997" s="40"/>
      <c r="L997" s="40"/>
      <c r="M997" s="40"/>
      <c r="N997" s="40"/>
      <c r="O997" s="40"/>
      <c r="P997" s="40"/>
      <c r="Q997" s="40"/>
      <c r="R997" s="40"/>
      <c r="S997" s="40"/>
    </row>
    <row r="998" spans="4:19" s="21" customFormat="1">
      <c r="D998" s="40"/>
      <c r="E998" s="40"/>
      <c r="F998" s="40"/>
      <c r="G998" s="40"/>
      <c r="H998" s="40"/>
      <c r="I998" s="40"/>
      <c r="J998" s="40"/>
      <c r="K998" s="40"/>
      <c r="L998" s="40"/>
      <c r="M998" s="40"/>
      <c r="N998" s="40"/>
      <c r="O998" s="40"/>
      <c r="P998" s="40"/>
      <c r="Q998" s="40"/>
      <c r="R998" s="40"/>
      <c r="S998" s="40"/>
    </row>
    <row r="999" spans="4:19" s="21" customFormat="1">
      <c r="D999" s="40"/>
      <c r="E999" s="40"/>
      <c r="F999" s="40"/>
      <c r="G999" s="40"/>
      <c r="H999" s="40"/>
      <c r="I999" s="40"/>
      <c r="J999" s="40"/>
      <c r="K999" s="40"/>
      <c r="L999" s="40"/>
      <c r="M999" s="40"/>
      <c r="N999" s="40"/>
      <c r="O999" s="40"/>
      <c r="P999" s="40"/>
      <c r="Q999" s="40"/>
      <c r="R999" s="40"/>
      <c r="S999" s="40"/>
    </row>
    <row r="1000" spans="4:19" s="21" customFormat="1">
      <c r="D1000" s="40"/>
      <c r="E1000" s="40"/>
      <c r="F1000" s="40"/>
      <c r="G1000" s="40"/>
      <c r="H1000" s="40"/>
      <c r="I1000" s="40"/>
      <c r="J1000" s="40"/>
      <c r="K1000" s="40"/>
      <c r="L1000" s="40"/>
      <c r="M1000" s="40"/>
      <c r="N1000" s="40"/>
      <c r="O1000" s="40"/>
      <c r="P1000" s="40"/>
      <c r="Q1000" s="40"/>
      <c r="R1000" s="40"/>
      <c r="S1000" s="40"/>
    </row>
    <row r="1001" spans="4:19" s="21" customFormat="1">
      <c r="D1001" s="40"/>
      <c r="E1001" s="40"/>
      <c r="F1001" s="40"/>
      <c r="G1001" s="40"/>
      <c r="H1001" s="40"/>
      <c r="I1001" s="40"/>
      <c r="J1001" s="40"/>
      <c r="K1001" s="40"/>
      <c r="L1001" s="40"/>
      <c r="M1001" s="40"/>
      <c r="N1001" s="40"/>
      <c r="O1001" s="40"/>
      <c r="P1001" s="40"/>
      <c r="Q1001" s="40"/>
      <c r="R1001" s="40"/>
      <c r="S1001" s="40"/>
    </row>
    <row r="1002" spans="4:19" s="21" customFormat="1">
      <c r="D1002" s="40"/>
      <c r="E1002" s="40"/>
      <c r="F1002" s="40"/>
      <c r="G1002" s="40"/>
      <c r="H1002" s="40"/>
      <c r="I1002" s="40"/>
      <c r="J1002" s="40"/>
      <c r="K1002" s="40"/>
      <c r="L1002" s="40"/>
      <c r="M1002" s="40"/>
      <c r="N1002" s="40"/>
      <c r="O1002" s="40"/>
      <c r="P1002" s="40"/>
      <c r="Q1002" s="40"/>
      <c r="R1002" s="40"/>
      <c r="S1002" s="40"/>
    </row>
    <row r="1003" spans="4:19" s="21" customFormat="1">
      <c r="D1003" s="40"/>
      <c r="E1003" s="40"/>
      <c r="F1003" s="40"/>
      <c r="G1003" s="40"/>
      <c r="H1003" s="40"/>
      <c r="I1003" s="40"/>
      <c r="J1003" s="40"/>
      <c r="K1003" s="40"/>
      <c r="L1003" s="40"/>
      <c r="M1003" s="40"/>
      <c r="N1003" s="40"/>
      <c r="O1003" s="40"/>
      <c r="P1003" s="40"/>
      <c r="Q1003" s="40"/>
      <c r="R1003" s="40"/>
      <c r="S1003" s="40"/>
    </row>
    <row r="1004" spans="4:19" s="21" customFormat="1">
      <c r="D1004" s="40"/>
      <c r="E1004" s="40"/>
      <c r="F1004" s="40"/>
      <c r="G1004" s="40"/>
      <c r="H1004" s="40"/>
      <c r="I1004" s="40"/>
      <c r="J1004" s="40"/>
      <c r="K1004" s="40"/>
      <c r="L1004" s="40"/>
      <c r="M1004" s="40"/>
      <c r="N1004" s="40"/>
      <c r="O1004" s="40"/>
      <c r="P1004" s="40"/>
      <c r="Q1004" s="40"/>
      <c r="R1004" s="40"/>
      <c r="S1004" s="40"/>
    </row>
    <row r="1005" spans="4:19" s="21" customFormat="1">
      <c r="D1005" s="40"/>
      <c r="E1005" s="40"/>
      <c r="F1005" s="40"/>
      <c r="G1005" s="40"/>
      <c r="H1005" s="40"/>
      <c r="I1005" s="40"/>
      <c r="J1005" s="40"/>
      <c r="K1005" s="40"/>
      <c r="L1005" s="40"/>
      <c r="M1005" s="40"/>
      <c r="N1005" s="40"/>
      <c r="O1005" s="40"/>
      <c r="P1005" s="40"/>
      <c r="Q1005" s="40"/>
      <c r="R1005" s="40"/>
      <c r="S1005" s="40"/>
    </row>
    <row r="1006" spans="4:19" s="21" customFormat="1">
      <c r="D1006" s="40"/>
      <c r="E1006" s="40"/>
      <c r="F1006" s="40"/>
      <c r="G1006" s="40"/>
      <c r="H1006" s="40"/>
      <c r="I1006" s="40"/>
      <c r="J1006" s="40"/>
      <c r="K1006" s="40"/>
      <c r="L1006" s="40"/>
      <c r="M1006" s="40"/>
      <c r="N1006" s="40"/>
      <c r="O1006" s="40"/>
      <c r="P1006" s="40"/>
      <c r="Q1006" s="40"/>
      <c r="R1006" s="40"/>
      <c r="S1006" s="40"/>
    </row>
    <row r="1007" spans="4:19" s="21" customFormat="1">
      <c r="D1007" s="40"/>
      <c r="E1007" s="40"/>
      <c r="F1007" s="40"/>
      <c r="G1007" s="40"/>
      <c r="H1007" s="40"/>
      <c r="I1007" s="40"/>
      <c r="J1007" s="40"/>
      <c r="K1007" s="40"/>
      <c r="L1007" s="40"/>
      <c r="M1007" s="40"/>
      <c r="N1007" s="40"/>
      <c r="O1007" s="40"/>
      <c r="P1007" s="40"/>
      <c r="Q1007" s="40"/>
      <c r="R1007" s="40"/>
      <c r="S1007" s="40"/>
    </row>
    <row r="1008" spans="4:19" s="21" customFormat="1">
      <c r="D1008" s="40"/>
      <c r="E1008" s="40"/>
      <c r="F1008" s="40"/>
      <c r="G1008" s="40"/>
      <c r="H1008" s="40"/>
      <c r="I1008" s="40"/>
      <c r="J1008" s="40"/>
      <c r="K1008" s="40"/>
      <c r="L1008" s="40"/>
      <c r="M1008" s="40"/>
      <c r="N1008" s="40"/>
      <c r="O1008" s="40"/>
      <c r="P1008" s="40"/>
      <c r="Q1008" s="40"/>
      <c r="R1008" s="40"/>
      <c r="S1008" s="40"/>
    </row>
    <row r="1009" spans="4:19" s="21" customFormat="1">
      <c r="D1009" s="40"/>
      <c r="E1009" s="40"/>
      <c r="F1009" s="40"/>
      <c r="G1009" s="40"/>
      <c r="H1009" s="40"/>
      <c r="I1009" s="40"/>
      <c r="J1009" s="40"/>
      <c r="K1009" s="40"/>
      <c r="L1009" s="40"/>
      <c r="M1009" s="40"/>
      <c r="N1009" s="40"/>
      <c r="O1009" s="40"/>
      <c r="P1009" s="40"/>
      <c r="Q1009" s="40"/>
      <c r="R1009" s="40"/>
      <c r="S1009" s="40"/>
    </row>
    <row r="1010" spans="4:19" s="21" customFormat="1">
      <c r="D1010" s="40"/>
      <c r="E1010" s="40"/>
      <c r="F1010" s="40"/>
      <c r="G1010" s="40"/>
      <c r="H1010" s="40"/>
      <c r="I1010" s="40"/>
      <c r="J1010" s="40"/>
      <c r="K1010" s="40"/>
      <c r="L1010" s="40"/>
      <c r="M1010" s="40"/>
      <c r="N1010" s="40"/>
      <c r="O1010" s="40"/>
      <c r="P1010" s="40"/>
      <c r="Q1010" s="40"/>
      <c r="R1010" s="40"/>
      <c r="S1010" s="40"/>
    </row>
    <row r="1011" spans="4:19" s="21" customFormat="1">
      <c r="D1011" s="40"/>
      <c r="E1011" s="40"/>
      <c r="F1011" s="40"/>
      <c r="G1011" s="40"/>
      <c r="H1011" s="40"/>
      <c r="I1011" s="40"/>
      <c r="J1011" s="40"/>
      <c r="K1011" s="40"/>
      <c r="L1011" s="40"/>
      <c r="M1011" s="40"/>
      <c r="N1011" s="40"/>
      <c r="O1011" s="40"/>
      <c r="P1011" s="40"/>
      <c r="Q1011" s="40"/>
      <c r="R1011" s="40"/>
      <c r="S1011" s="40"/>
    </row>
    <row r="1012" spans="4:19" s="21" customFormat="1">
      <c r="D1012" s="40"/>
      <c r="E1012" s="40"/>
      <c r="F1012" s="40"/>
      <c r="G1012" s="40"/>
      <c r="H1012" s="40"/>
      <c r="I1012" s="40"/>
      <c r="J1012" s="40"/>
      <c r="K1012" s="40"/>
      <c r="L1012" s="40"/>
      <c r="M1012" s="40"/>
      <c r="N1012" s="40"/>
      <c r="O1012" s="40"/>
      <c r="P1012" s="40"/>
      <c r="Q1012" s="40"/>
      <c r="R1012" s="40"/>
      <c r="S1012" s="40"/>
    </row>
    <row r="1013" spans="4:19" s="21" customFormat="1">
      <c r="D1013" s="40"/>
      <c r="E1013" s="40"/>
      <c r="F1013" s="40"/>
      <c r="G1013" s="40"/>
      <c r="H1013" s="40"/>
      <c r="I1013" s="40"/>
      <c r="J1013" s="40"/>
      <c r="K1013" s="40"/>
      <c r="L1013" s="40"/>
      <c r="M1013" s="40"/>
      <c r="N1013" s="40"/>
      <c r="O1013" s="40"/>
      <c r="P1013" s="40"/>
      <c r="Q1013" s="40"/>
      <c r="R1013" s="40"/>
      <c r="S1013" s="40"/>
    </row>
    <row r="1014" spans="4:19" s="21" customFormat="1">
      <c r="D1014" s="40"/>
      <c r="E1014" s="40"/>
      <c r="F1014" s="40"/>
      <c r="G1014" s="40"/>
      <c r="H1014" s="40"/>
      <c r="I1014" s="40"/>
      <c r="J1014" s="40"/>
      <c r="K1014" s="40"/>
      <c r="L1014" s="40"/>
      <c r="M1014" s="40"/>
      <c r="N1014" s="40"/>
      <c r="O1014" s="40"/>
      <c r="P1014" s="40"/>
      <c r="Q1014" s="40"/>
      <c r="R1014" s="40"/>
      <c r="S1014" s="40"/>
    </row>
    <row r="1015" spans="4:19" s="21" customFormat="1">
      <c r="D1015" s="40"/>
      <c r="E1015" s="40"/>
      <c r="F1015" s="40"/>
      <c r="G1015" s="40"/>
      <c r="H1015" s="40"/>
      <c r="I1015" s="40"/>
      <c r="J1015" s="40"/>
      <c r="K1015" s="40"/>
      <c r="L1015" s="40"/>
      <c r="M1015" s="40"/>
      <c r="N1015" s="40"/>
      <c r="O1015" s="40"/>
      <c r="P1015" s="40"/>
      <c r="Q1015" s="40"/>
      <c r="R1015" s="40"/>
      <c r="S1015" s="40"/>
    </row>
    <row r="1016" spans="4:19" s="21" customFormat="1">
      <c r="D1016" s="40"/>
      <c r="E1016" s="40"/>
      <c r="F1016" s="40"/>
      <c r="G1016" s="40"/>
      <c r="H1016" s="40"/>
      <c r="I1016" s="40"/>
      <c r="J1016" s="40"/>
      <c r="K1016" s="40"/>
      <c r="L1016" s="40"/>
      <c r="M1016" s="40"/>
      <c r="N1016" s="40"/>
      <c r="O1016" s="40"/>
      <c r="P1016" s="40"/>
      <c r="Q1016" s="40"/>
      <c r="R1016" s="40"/>
      <c r="S1016" s="40"/>
    </row>
    <row r="1017" spans="4:19" s="21" customFormat="1">
      <c r="D1017" s="40"/>
      <c r="E1017" s="40"/>
      <c r="F1017" s="40"/>
      <c r="G1017" s="40"/>
      <c r="H1017" s="40"/>
      <c r="I1017" s="40"/>
      <c r="J1017" s="40"/>
      <c r="K1017" s="40"/>
      <c r="L1017" s="40"/>
      <c r="M1017" s="40"/>
      <c r="N1017" s="40"/>
      <c r="O1017" s="40"/>
      <c r="P1017" s="40"/>
      <c r="Q1017" s="40"/>
      <c r="R1017" s="40"/>
      <c r="S1017" s="40"/>
    </row>
    <row r="1018" spans="4:19" s="21" customFormat="1">
      <c r="D1018" s="40"/>
      <c r="E1018" s="40"/>
      <c r="F1018" s="40"/>
      <c r="G1018" s="40"/>
      <c r="H1018" s="40"/>
      <c r="I1018" s="40"/>
      <c r="J1018" s="40"/>
      <c r="K1018" s="40"/>
      <c r="L1018" s="40"/>
      <c r="M1018" s="40"/>
      <c r="N1018" s="40"/>
      <c r="O1018" s="40"/>
      <c r="P1018" s="40"/>
      <c r="Q1018" s="40"/>
      <c r="R1018" s="40"/>
      <c r="S1018" s="40"/>
    </row>
    <row r="1019" spans="4:19" s="21" customFormat="1">
      <c r="D1019" s="40"/>
      <c r="E1019" s="40"/>
      <c r="F1019" s="40"/>
      <c r="G1019" s="40"/>
      <c r="H1019" s="40"/>
      <c r="I1019" s="40"/>
      <c r="J1019" s="40"/>
      <c r="K1019" s="40"/>
      <c r="L1019" s="40"/>
      <c r="M1019" s="40"/>
      <c r="N1019" s="40"/>
      <c r="O1019" s="40"/>
      <c r="P1019" s="40"/>
      <c r="Q1019" s="40"/>
      <c r="R1019" s="40"/>
      <c r="S1019" s="40"/>
    </row>
    <row r="1020" spans="4:19" s="21" customFormat="1">
      <c r="D1020" s="40"/>
      <c r="E1020" s="40"/>
      <c r="F1020" s="40"/>
      <c r="G1020" s="40"/>
      <c r="H1020" s="40"/>
      <c r="I1020" s="40"/>
      <c r="J1020" s="40"/>
      <c r="K1020" s="40"/>
      <c r="L1020" s="40"/>
      <c r="M1020" s="40"/>
      <c r="N1020" s="40"/>
      <c r="O1020" s="40"/>
      <c r="P1020" s="40"/>
      <c r="Q1020" s="40"/>
      <c r="R1020" s="40"/>
      <c r="S1020" s="40"/>
    </row>
    <row r="1021" spans="4:19" s="21" customFormat="1">
      <c r="D1021" s="40"/>
      <c r="E1021" s="40"/>
      <c r="F1021" s="40"/>
      <c r="G1021" s="40"/>
      <c r="H1021" s="40"/>
      <c r="I1021" s="40"/>
      <c r="J1021" s="40"/>
      <c r="K1021" s="40"/>
      <c r="L1021" s="40"/>
      <c r="M1021" s="40"/>
      <c r="N1021" s="40"/>
      <c r="O1021" s="40"/>
      <c r="P1021" s="40"/>
      <c r="Q1021" s="40"/>
      <c r="R1021" s="40"/>
      <c r="S1021" s="40"/>
    </row>
    <row r="1022" spans="4:19" s="21" customFormat="1">
      <c r="D1022" s="40"/>
      <c r="E1022" s="40"/>
      <c r="F1022" s="40"/>
      <c r="G1022" s="40"/>
      <c r="H1022" s="40"/>
      <c r="I1022" s="40"/>
      <c r="J1022" s="40"/>
      <c r="K1022" s="40"/>
      <c r="L1022" s="40"/>
      <c r="M1022" s="40"/>
      <c r="N1022" s="40"/>
      <c r="O1022" s="40"/>
      <c r="P1022" s="40"/>
      <c r="Q1022" s="40"/>
      <c r="R1022" s="40"/>
      <c r="S1022" s="40"/>
    </row>
    <row r="1023" spans="4:19" s="21" customFormat="1">
      <c r="D1023" s="40"/>
      <c r="E1023" s="40"/>
      <c r="F1023" s="40"/>
      <c r="G1023" s="40"/>
      <c r="H1023" s="40"/>
      <c r="I1023" s="40"/>
      <c r="J1023" s="40"/>
      <c r="K1023" s="40"/>
      <c r="L1023" s="40"/>
      <c r="M1023" s="40"/>
      <c r="N1023" s="40"/>
      <c r="O1023" s="40"/>
      <c r="P1023" s="40"/>
      <c r="Q1023" s="40"/>
      <c r="R1023" s="40"/>
      <c r="S1023" s="40"/>
    </row>
    <row r="1024" spans="4:19" s="21" customFormat="1">
      <c r="D1024" s="40"/>
      <c r="E1024" s="40"/>
      <c r="F1024" s="40"/>
      <c r="G1024" s="40"/>
      <c r="H1024" s="40"/>
      <c r="I1024" s="40"/>
      <c r="J1024" s="40"/>
      <c r="K1024" s="40"/>
      <c r="L1024" s="40"/>
      <c r="M1024" s="40"/>
      <c r="N1024" s="40"/>
      <c r="O1024" s="40"/>
      <c r="P1024" s="40"/>
      <c r="Q1024" s="40"/>
      <c r="R1024" s="40"/>
      <c r="S1024" s="40"/>
    </row>
    <row r="1025" spans="4:19" s="21" customFormat="1">
      <c r="D1025" s="40"/>
      <c r="E1025" s="40"/>
      <c r="F1025" s="40"/>
      <c r="G1025" s="40"/>
      <c r="H1025" s="40"/>
      <c r="I1025" s="40"/>
      <c r="J1025" s="40"/>
      <c r="K1025" s="40"/>
      <c r="L1025" s="40"/>
      <c r="M1025" s="40"/>
      <c r="N1025" s="40"/>
      <c r="O1025" s="40"/>
      <c r="P1025" s="40"/>
      <c r="Q1025" s="40"/>
      <c r="R1025" s="40"/>
      <c r="S1025" s="40"/>
    </row>
    <row r="1026" spans="4:19" s="21" customFormat="1">
      <c r="D1026" s="40"/>
      <c r="E1026" s="40"/>
      <c r="F1026" s="40"/>
      <c r="G1026" s="40"/>
      <c r="H1026" s="40"/>
      <c r="I1026" s="40"/>
      <c r="J1026" s="40"/>
      <c r="K1026" s="40"/>
      <c r="L1026" s="40"/>
      <c r="M1026" s="40"/>
      <c r="N1026" s="40"/>
      <c r="O1026" s="40"/>
      <c r="P1026" s="40"/>
      <c r="Q1026" s="40"/>
      <c r="R1026" s="40"/>
      <c r="S1026" s="40"/>
    </row>
    <row r="1027" spans="4:19" s="21" customFormat="1">
      <c r="D1027" s="40"/>
      <c r="E1027" s="40"/>
      <c r="F1027" s="40"/>
      <c r="G1027" s="40"/>
      <c r="H1027" s="40"/>
      <c r="I1027" s="40"/>
      <c r="J1027" s="40"/>
      <c r="K1027" s="40"/>
      <c r="L1027" s="40"/>
      <c r="M1027" s="40"/>
      <c r="N1027" s="40"/>
      <c r="O1027" s="40"/>
      <c r="P1027" s="40"/>
      <c r="Q1027" s="40"/>
      <c r="R1027" s="40"/>
      <c r="S1027" s="40"/>
    </row>
    <row r="1028" spans="4:19" s="21" customFormat="1">
      <c r="D1028" s="40"/>
      <c r="E1028" s="40"/>
      <c r="F1028" s="40"/>
      <c r="G1028" s="40"/>
      <c r="H1028" s="40"/>
      <c r="I1028" s="40"/>
      <c r="J1028" s="40"/>
      <c r="K1028" s="40"/>
      <c r="L1028" s="40"/>
      <c r="M1028" s="40"/>
      <c r="N1028" s="40"/>
      <c r="O1028" s="40"/>
      <c r="P1028" s="40"/>
      <c r="Q1028" s="40"/>
      <c r="R1028" s="40"/>
      <c r="S1028" s="40"/>
    </row>
    <row r="1029" spans="4:19" s="21" customFormat="1">
      <c r="D1029" s="40"/>
      <c r="E1029" s="40"/>
      <c r="F1029" s="40"/>
      <c r="G1029" s="40"/>
      <c r="H1029" s="40"/>
      <c r="I1029" s="40"/>
      <c r="J1029" s="40"/>
      <c r="K1029" s="40"/>
      <c r="L1029" s="40"/>
      <c r="M1029" s="40"/>
      <c r="N1029" s="40"/>
      <c r="O1029" s="40"/>
      <c r="P1029" s="40"/>
      <c r="Q1029" s="40"/>
      <c r="R1029" s="40"/>
      <c r="S1029" s="40"/>
    </row>
    <row r="1030" spans="4:19" s="21" customFormat="1">
      <c r="D1030" s="40"/>
      <c r="E1030" s="40"/>
      <c r="F1030" s="40"/>
      <c r="G1030" s="40"/>
      <c r="H1030" s="40"/>
      <c r="I1030" s="40"/>
      <c r="J1030" s="40"/>
      <c r="K1030" s="40"/>
      <c r="L1030" s="40"/>
      <c r="M1030" s="40"/>
      <c r="N1030" s="40"/>
      <c r="O1030" s="40"/>
      <c r="P1030" s="40"/>
      <c r="Q1030" s="40"/>
      <c r="R1030" s="40"/>
      <c r="S1030" s="40"/>
    </row>
    <row r="1031" spans="4:19" s="21" customFormat="1">
      <c r="D1031" s="40"/>
      <c r="E1031" s="40"/>
      <c r="F1031" s="40"/>
      <c r="G1031" s="40"/>
      <c r="H1031" s="40"/>
      <c r="I1031" s="40"/>
      <c r="J1031" s="40"/>
      <c r="K1031" s="40"/>
      <c r="L1031" s="40"/>
      <c r="M1031" s="40"/>
      <c r="N1031" s="40"/>
      <c r="O1031" s="40"/>
      <c r="P1031" s="40"/>
      <c r="Q1031" s="40"/>
      <c r="R1031" s="40"/>
      <c r="S1031" s="40"/>
    </row>
    <row r="1032" spans="4:19" s="21" customFormat="1">
      <c r="D1032" s="40"/>
      <c r="E1032" s="40"/>
      <c r="F1032" s="40"/>
      <c r="G1032" s="40"/>
      <c r="H1032" s="40"/>
      <c r="I1032" s="40"/>
      <c r="J1032" s="40"/>
      <c r="K1032" s="40"/>
      <c r="L1032" s="40"/>
      <c r="M1032" s="40"/>
      <c r="N1032" s="40"/>
      <c r="O1032" s="40"/>
      <c r="P1032" s="40"/>
      <c r="Q1032" s="40"/>
      <c r="R1032" s="40"/>
      <c r="S1032" s="40"/>
    </row>
    <row r="1033" spans="4:19" s="21" customFormat="1">
      <c r="D1033" s="40"/>
      <c r="E1033" s="40"/>
      <c r="F1033" s="40"/>
      <c r="G1033" s="40"/>
      <c r="H1033" s="40"/>
      <c r="I1033" s="40"/>
      <c r="J1033" s="40"/>
      <c r="K1033" s="40"/>
      <c r="L1033" s="40"/>
      <c r="M1033" s="40"/>
      <c r="N1033" s="40"/>
      <c r="O1033" s="40"/>
      <c r="P1033" s="40"/>
      <c r="Q1033" s="40"/>
      <c r="R1033" s="40"/>
      <c r="S1033" s="40"/>
    </row>
    <row r="1034" spans="4:19" s="21" customFormat="1">
      <c r="D1034" s="40"/>
      <c r="E1034" s="40"/>
      <c r="F1034" s="40"/>
      <c r="G1034" s="40"/>
      <c r="H1034" s="40"/>
      <c r="I1034" s="40"/>
      <c r="J1034" s="40"/>
      <c r="K1034" s="40"/>
      <c r="L1034" s="40"/>
      <c r="M1034" s="40"/>
      <c r="N1034" s="40"/>
      <c r="O1034" s="40"/>
      <c r="P1034" s="40"/>
      <c r="Q1034" s="40"/>
      <c r="R1034" s="40"/>
      <c r="S1034" s="40"/>
    </row>
    <row r="1035" spans="4:19" s="21" customFormat="1">
      <c r="D1035" s="40"/>
      <c r="E1035" s="40"/>
      <c r="F1035" s="40"/>
      <c r="G1035" s="40"/>
      <c r="H1035" s="40"/>
      <c r="I1035" s="40"/>
      <c r="J1035" s="40"/>
      <c r="K1035" s="40"/>
      <c r="L1035" s="40"/>
      <c r="M1035" s="40"/>
      <c r="N1035" s="40"/>
      <c r="O1035" s="40"/>
      <c r="P1035" s="40"/>
      <c r="Q1035" s="40"/>
      <c r="R1035" s="40"/>
      <c r="S1035" s="40"/>
    </row>
    <row r="1036" spans="4:19" s="21" customFormat="1">
      <c r="D1036" s="40"/>
      <c r="E1036" s="40"/>
      <c r="F1036" s="40"/>
      <c r="G1036" s="40"/>
      <c r="H1036" s="40"/>
      <c r="I1036" s="40"/>
      <c r="J1036" s="40"/>
      <c r="K1036" s="40"/>
      <c r="L1036" s="40"/>
      <c r="M1036" s="40"/>
      <c r="N1036" s="40"/>
      <c r="O1036" s="40"/>
      <c r="P1036" s="40"/>
      <c r="Q1036" s="40"/>
      <c r="R1036" s="40"/>
      <c r="S1036" s="40"/>
    </row>
    <row r="1037" spans="4:19" s="21" customFormat="1">
      <c r="D1037" s="40"/>
      <c r="E1037" s="40"/>
      <c r="F1037" s="40"/>
      <c r="G1037" s="40"/>
      <c r="H1037" s="40"/>
      <c r="I1037" s="40"/>
      <c r="J1037" s="40"/>
      <c r="K1037" s="40"/>
      <c r="L1037" s="40"/>
      <c r="M1037" s="40"/>
      <c r="N1037" s="40"/>
      <c r="O1037" s="40"/>
      <c r="P1037" s="40"/>
      <c r="Q1037" s="40"/>
      <c r="R1037" s="40"/>
      <c r="S1037" s="40"/>
    </row>
    <row r="1038" spans="4:19" s="21" customFormat="1">
      <c r="D1038" s="40"/>
      <c r="E1038" s="40"/>
      <c r="F1038" s="40"/>
      <c r="G1038" s="40"/>
      <c r="H1038" s="40"/>
      <c r="I1038" s="40"/>
      <c r="J1038" s="40"/>
      <c r="K1038" s="40"/>
      <c r="L1038" s="40"/>
      <c r="M1038" s="40"/>
      <c r="N1038" s="40"/>
      <c r="O1038" s="40"/>
      <c r="P1038" s="40"/>
      <c r="Q1038" s="40"/>
      <c r="R1038" s="40"/>
      <c r="S1038" s="40"/>
    </row>
    <row r="1039" spans="4:19" s="21" customFormat="1">
      <c r="D1039" s="40"/>
      <c r="E1039" s="40"/>
      <c r="F1039" s="40"/>
      <c r="G1039" s="40"/>
      <c r="H1039" s="40"/>
      <c r="I1039" s="40"/>
      <c r="J1039" s="40"/>
      <c r="K1039" s="40"/>
      <c r="L1039" s="40"/>
      <c r="M1039" s="40"/>
      <c r="N1039" s="40"/>
      <c r="O1039" s="40"/>
      <c r="P1039" s="40"/>
      <c r="Q1039" s="40"/>
      <c r="R1039" s="40"/>
      <c r="S1039" s="40"/>
    </row>
    <row r="1040" spans="4:19" s="21" customFormat="1">
      <c r="D1040" s="40"/>
      <c r="E1040" s="40"/>
      <c r="F1040" s="40"/>
      <c r="G1040" s="40"/>
      <c r="H1040" s="40"/>
      <c r="I1040" s="40"/>
      <c r="J1040" s="40"/>
      <c r="K1040" s="40"/>
      <c r="L1040" s="40"/>
      <c r="M1040" s="40"/>
      <c r="N1040" s="40"/>
      <c r="O1040" s="40"/>
      <c r="P1040" s="40"/>
      <c r="Q1040" s="40"/>
      <c r="R1040" s="40"/>
      <c r="S1040" s="40"/>
    </row>
    <row r="1041" spans="4:19" s="21" customFormat="1">
      <c r="D1041" s="40"/>
      <c r="E1041" s="40"/>
      <c r="F1041" s="40"/>
      <c r="G1041" s="40"/>
      <c r="H1041" s="40"/>
      <c r="I1041" s="40"/>
      <c r="J1041" s="40"/>
      <c r="K1041" s="40"/>
      <c r="L1041" s="40"/>
      <c r="M1041" s="40"/>
      <c r="N1041" s="40"/>
      <c r="O1041" s="40"/>
      <c r="P1041" s="40"/>
      <c r="Q1041" s="40"/>
      <c r="R1041" s="40"/>
      <c r="S1041" s="40"/>
    </row>
    <row r="1042" spans="4:19" s="21" customFormat="1">
      <c r="D1042" s="40"/>
      <c r="E1042" s="40"/>
      <c r="F1042" s="40"/>
      <c r="G1042" s="40"/>
      <c r="H1042" s="40"/>
      <c r="I1042" s="40"/>
      <c r="J1042" s="40"/>
      <c r="K1042" s="40"/>
      <c r="L1042" s="40"/>
      <c r="M1042" s="40"/>
      <c r="N1042" s="40"/>
      <c r="O1042" s="40"/>
      <c r="P1042" s="40"/>
      <c r="Q1042" s="40"/>
      <c r="R1042" s="40"/>
      <c r="S1042" s="40"/>
    </row>
    <row r="1043" spans="4:19" s="21" customFormat="1">
      <c r="D1043" s="40"/>
      <c r="E1043" s="40"/>
      <c r="F1043" s="40"/>
      <c r="G1043" s="40"/>
      <c r="H1043" s="40"/>
      <c r="I1043" s="40"/>
      <c r="J1043" s="40"/>
      <c r="K1043" s="40"/>
      <c r="L1043" s="40"/>
      <c r="M1043" s="40"/>
      <c r="N1043" s="40"/>
      <c r="O1043" s="40"/>
      <c r="P1043" s="40"/>
      <c r="Q1043" s="40"/>
      <c r="R1043" s="40"/>
      <c r="S1043" s="40"/>
    </row>
    <row r="1044" spans="4:19" s="21" customFormat="1">
      <c r="D1044" s="40"/>
      <c r="E1044" s="40"/>
      <c r="F1044" s="40"/>
      <c r="G1044" s="40"/>
      <c r="H1044" s="40"/>
      <c r="I1044" s="40"/>
      <c r="J1044" s="40"/>
      <c r="K1044" s="40"/>
      <c r="L1044" s="40"/>
      <c r="M1044" s="40"/>
      <c r="N1044" s="40"/>
      <c r="O1044" s="40"/>
      <c r="P1044" s="40"/>
      <c r="Q1044" s="40"/>
      <c r="R1044" s="40"/>
      <c r="S1044" s="40"/>
    </row>
    <row r="1045" spans="4:19" s="21" customFormat="1">
      <c r="D1045" s="40"/>
      <c r="E1045" s="40"/>
      <c r="F1045" s="40"/>
      <c r="G1045" s="40"/>
      <c r="H1045" s="40"/>
      <c r="I1045" s="40"/>
      <c r="J1045" s="40"/>
      <c r="K1045" s="40"/>
      <c r="L1045" s="40"/>
      <c r="M1045" s="40"/>
      <c r="N1045" s="40"/>
      <c r="O1045" s="40"/>
      <c r="P1045" s="40"/>
      <c r="Q1045" s="40"/>
      <c r="R1045" s="40"/>
      <c r="S1045" s="40"/>
    </row>
    <row r="1046" spans="4:19" s="21" customFormat="1">
      <c r="D1046" s="40"/>
      <c r="E1046" s="40"/>
      <c r="F1046" s="40"/>
      <c r="G1046" s="40"/>
      <c r="H1046" s="40"/>
      <c r="I1046" s="40"/>
      <c r="J1046" s="40"/>
      <c r="K1046" s="40"/>
      <c r="L1046" s="40"/>
      <c r="M1046" s="40"/>
      <c r="N1046" s="40"/>
      <c r="O1046" s="40"/>
      <c r="P1046" s="40"/>
      <c r="Q1046" s="40"/>
      <c r="R1046" s="40"/>
      <c r="S1046" s="40"/>
    </row>
    <row r="1047" spans="4:19" s="21" customFormat="1">
      <c r="D1047" s="40"/>
      <c r="E1047" s="40"/>
      <c r="F1047" s="40"/>
      <c r="G1047" s="40"/>
      <c r="H1047" s="40"/>
      <c r="I1047" s="40"/>
      <c r="J1047" s="40"/>
      <c r="K1047" s="40"/>
      <c r="L1047" s="40"/>
      <c r="M1047" s="40"/>
      <c r="N1047" s="40"/>
      <c r="O1047" s="40"/>
      <c r="P1047" s="40"/>
      <c r="Q1047" s="40"/>
      <c r="R1047" s="40"/>
      <c r="S1047" s="40"/>
    </row>
    <row r="1048" spans="4:19" s="21" customFormat="1">
      <c r="D1048" s="40"/>
      <c r="E1048" s="40"/>
      <c r="F1048" s="40"/>
      <c r="G1048" s="40"/>
      <c r="H1048" s="40"/>
      <c r="I1048" s="40"/>
      <c r="J1048" s="40"/>
      <c r="K1048" s="40"/>
      <c r="L1048" s="40"/>
      <c r="M1048" s="40"/>
      <c r="N1048" s="40"/>
      <c r="O1048" s="40"/>
      <c r="P1048" s="40"/>
      <c r="Q1048" s="40"/>
      <c r="R1048" s="40"/>
      <c r="S1048" s="40"/>
    </row>
    <row r="1049" spans="4:19" s="21" customFormat="1">
      <c r="D1049" s="40"/>
      <c r="E1049" s="40"/>
      <c r="F1049" s="40"/>
      <c r="G1049" s="40"/>
      <c r="H1049" s="40"/>
      <c r="I1049" s="40"/>
      <c r="J1049" s="40"/>
      <c r="K1049" s="40"/>
      <c r="L1049" s="40"/>
      <c r="M1049" s="40"/>
      <c r="N1049" s="40"/>
      <c r="O1049" s="40"/>
      <c r="P1049" s="40"/>
      <c r="Q1049" s="40"/>
      <c r="R1049" s="40"/>
      <c r="S1049" s="40"/>
    </row>
    <row r="1050" spans="4:19" s="21" customFormat="1">
      <c r="D1050" s="40"/>
      <c r="E1050" s="40"/>
      <c r="F1050" s="40"/>
      <c r="G1050" s="40"/>
      <c r="H1050" s="40"/>
      <c r="I1050" s="40"/>
      <c r="J1050" s="40"/>
      <c r="K1050" s="40"/>
      <c r="L1050" s="40"/>
      <c r="M1050" s="40"/>
      <c r="N1050" s="40"/>
      <c r="O1050" s="40"/>
      <c r="P1050" s="40"/>
      <c r="Q1050" s="40"/>
      <c r="R1050" s="40"/>
      <c r="S1050" s="40"/>
    </row>
    <row r="1051" spans="4:19" s="21" customFormat="1">
      <c r="D1051" s="40"/>
      <c r="E1051" s="40"/>
      <c r="F1051" s="40"/>
      <c r="G1051" s="40"/>
      <c r="H1051" s="40"/>
      <c r="I1051" s="40"/>
      <c r="J1051" s="40"/>
      <c r="K1051" s="40"/>
      <c r="L1051" s="40"/>
      <c r="M1051" s="40"/>
      <c r="N1051" s="40"/>
      <c r="O1051" s="40"/>
      <c r="P1051" s="40"/>
      <c r="Q1051" s="40"/>
      <c r="R1051" s="40"/>
      <c r="S1051" s="40"/>
    </row>
    <row r="1052" spans="4:19" s="21" customFormat="1">
      <c r="D1052" s="40"/>
      <c r="E1052" s="40"/>
      <c r="F1052" s="40"/>
      <c r="G1052" s="40"/>
      <c r="H1052" s="40"/>
      <c r="I1052" s="40"/>
      <c r="J1052" s="40"/>
      <c r="K1052" s="40"/>
      <c r="L1052" s="40"/>
      <c r="M1052" s="40"/>
      <c r="N1052" s="40"/>
      <c r="O1052" s="40"/>
      <c r="P1052" s="40"/>
      <c r="Q1052" s="40"/>
      <c r="R1052" s="40"/>
      <c r="S1052" s="40"/>
    </row>
    <row r="1053" spans="4:19" s="21" customFormat="1">
      <c r="D1053" s="40"/>
      <c r="E1053" s="40"/>
      <c r="F1053" s="40"/>
      <c r="G1053" s="40"/>
      <c r="H1053" s="40"/>
      <c r="I1053" s="40"/>
      <c r="J1053" s="40"/>
      <c r="K1053" s="40"/>
      <c r="L1053" s="40"/>
      <c r="M1053" s="40"/>
      <c r="N1053" s="40"/>
      <c r="O1053" s="40"/>
      <c r="P1053" s="40"/>
      <c r="Q1053" s="40"/>
      <c r="R1053" s="40"/>
      <c r="S1053" s="40"/>
    </row>
    <row r="1054" spans="4:19" s="21" customFormat="1">
      <c r="D1054" s="40"/>
      <c r="E1054" s="40"/>
      <c r="F1054" s="40"/>
      <c r="G1054" s="40"/>
      <c r="H1054" s="40"/>
      <c r="I1054" s="40"/>
      <c r="J1054" s="40"/>
      <c r="K1054" s="40"/>
      <c r="L1054" s="40"/>
      <c r="M1054" s="40"/>
      <c r="N1054" s="40"/>
      <c r="O1054" s="40"/>
      <c r="P1054" s="40"/>
      <c r="Q1054" s="40"/>
      <c r="R1054" s="40"/>
      <c r="S1054" s="40"/>
    </row>
    <row r="1055" spans="4:19" s="21" customFormat="1">
      <c r="D1055" s="40"/>
      <c r="E1055" s="40"/>
      <c r="F1055" s="40"/>
      <c r="G1055" s="40"/>
      <c r="H1055" s="40"/>
      <c r="I1055" s="40"/>
      <c r="J1055" s="40"/>
      <c r="K1055" s="40"/>
      <c r="L1055" s="40"/>
      <c r="M1055" s="40"/>
      <c r="N1055" s="40"/>
      <c r="O1055" s="40"/>
      <c r="P1055" s="40"/>
      <c r="Q1055" s="40"/>
      <c r="R1055" s="40"/>
      <c r="S1055" s="40"/>
    </row>
    <row r="1056" spans="4:19" s="21" customFormat="1">
      <c r="D1056" s="40"/>
      <c r="E1056" s="40"/>
      <c r="F1056" s="40"/>
      <c r="G1056" s="40"/>
      <c r="H1056" s="40"/>
      <c r="I1056" s="40"/>
      <c r="J1056" s="40"/>
      <c r="K1056" s="40"/>
      <c r="L1056" s="40"/>
      <c r="M1056" s="40"/>
      <c r="N1056" s="40"/>
      <c r="O1056" s="40"/>
      <c r="P1056" s="40"/>
      <c r="Q1056" s="40"/>
      <c r="R1056" s="40"/>
      <c r="S1056" s="40"/>
    </row>
    <row r="1057" spans="4:19" s="21" customFormat="1">
      <c r="D1057" s="40"/>
      <c r="E1057" s="40"/>
      <c r="F1057" s="40"/>
      <c r="G1057" s="40"/>
      <c r="H1057" s="40"/>
      <c r="I1057" s="40"/>
      <c r="J1057" s="40"/>
      <c r="K1057" s="40"/>
      <c r="L1057" s="40"/>
      <c r="M1057" s="40"/>
      <c r="N1057" s="40"/>
      <c r="O1057" s="40"/>
      <c r="P1057" s="40"/>
      <c r="Q1057" s="40"/>
      <c r="R1057" s="40"/>
      <c r="S1057" s="40"/>
    </row>
    <row r="1058" spans="4:19" s="21" customFormat="1">
      <c r="D1058" s="40"/>
      <c r="E1058" s="40"/>
      <c r="F1058" s="40"/>
      <c r="G1058" s="40"/>
      <c r="H1058" s="40"/>
      <c r="I1058" s="40"/>
      <c r="J1058" s="40"/>
      <c r="K1058" s="40"/>
      <c r="L1058" s="40"/>
      <c r="M1058" s="40"/>
      <c r="N1058" s="40"/>
      <c r="O1058" s="40"/>
      <c r="P1058" s="40"/>
      <c r="Q1058" s="40"/>
      <c r="R1058" s="40"/>
      <c r="S1058" s="40"/>
    </row>
    <row r="1059" spans="4:19" s="21" customFormat="1">
      <c r="D1059" s="40"/>
      <c r="E1059" s="40"/>
      <c r="F1059" s="40"/>
      <c r="G1059" s="40"/>
      <c r="H1059" s="40"/>
      <c r="I1059" s="40"/>
      <c r="J1059" s="40"/>
      <c r="K1059" s="40"/>
      <c r="L1059" s="40"/>
      <c r="M1059" s="40"/>
      <c r="N1059" s="40"/>
      <c r="O1059" s="40"/>
      <c r="P1059" s="40"/>
      <c r="Q1059" s="40"/>
      <c r="R1059" s="40"/>
      <c r="S1059" s="40"/>
    </row>
    <row r="1060" spans="4:19" s="21" customFormat="1">
      <c r="D1060" s="40"/>
      <c r="E1060" s="40"/>
      <c r="F1060" s="40"/>
      <c r="G1060" s="40"/>
      <c r="H1060" s="40"/>
      <c r="I1060" s="40"/>
      <c r="J1060" s="40"/>
      <c r="K1060" s="40"/>
      <c r="L1060" s="40"/>
      <c r="M1060" s="40"/>
      <c r="N1060" s="40"/>
      <c r="O1060" s="40"/>
      <c r="P1060" s="40"/>
      <c r="Q1060" s="40"/>
      <c r="R1060" s="40"/>
      <c r="S1060" s="40"/>
    </row>
    <row r="1061" spans="4:19" s="21" customFormat="1">
      <c r="D1061" s="40"/>
      <c r="E1061" s="40"/>
      <c r="F1061" s="40"/>
      <c r="G1061" s="40"/>
      <c r="H1061" s="40"/>
      <c r="I1061" s="40"/>
      <c r="J1061" s="40"/>
      <c r="K1061" s="40"/>
      <c r="L1061" s="40"/>
      <c r="M1061" s="40"/>
      <c r="N1061" s="40"/>
      <c r="O1061" s="40"/>
      <c r="P1061" s="40"/>
      <c r="Q1061" s="40"/>
      <c r="R1061" s="40"/>
      <c r="S1061" s="40"/>
    </row>
    <row r="1062" spans="4:19" s="21" customFormat="1">
      <c r="D1062" s="40"/>
      <c r="E1062" s="40"/>
      <c r="F1062" s="40"/>
      <c r="G1062" s="40"/>
      <c r="H1062" s="40"/>
      <c r="I1062" s="40"/>
      <c r="J1062" s="40"/>
      <c r="K1062" s="40"/>
      <c r="L1062" s="40"/>
      <c r="M1062" s="40"/>
      <c r="N1062" s="40"/>
      <c r="O1062" s="40"/>
      <c r="P1062" s="40"/>
      <c r="Q1062" s="40"/>
      <c r="R1062" s="40"/>
      <c r="S1062" s="40"/>
    </row>
    <row r="1063" spans="4:19" s="21" customFormat="1">
      <c r="D1063" s="40"/>
      <c r="E1063" s="40"/>
      <c r="F1063" s="40"/>
      <c r="G1063" s="40"/>
      <c r="H1063" s="40"/>
      <c r="I1063" s="40"/>
      <c r="J1063" s="40"/>
      <c r="K1063" s="40"/>
      <c r="L1063" s="40"/>
      <c r="M1063" s="40"/>
      <c r="N1063" s="40"/>
      <c r="O1063" s="40"/>
      <c r="P1063" s="40"/>
      <c r="Q1063" s="40"/>
      <c r="R1063" s="40"/>
      <c r="S1063" s="40"/>
    </row>
    <row r="1064" spans="4:19" s="21" customFormat="1">
      <c r="D1064" s="40"/>
      <c r="E1064" s="40"/>
      <c r="F1064" s="40"/>
      <c r="G1064" s="40"/>
      <c r="H1064" s="40"/>
      <c r="I1064" s="40"/>
      <c r="J1064" s="40"/>
      <c r="K1064" s="40"/>
      <c r="L1064" s="40"/>
      <c r="M1064" s="40"/>
      <c r="N1064" s="40"/>
      <c r="O1064" s="40"/>
      <c r="P1064" s="40"/>
      <c r="Q1064" s="40"/>
      <c r="R1064" s="40"/>
      <c r="S1064" s="40"/>
    </row>
    <row r="1065" spans="4:19" s="21" customFormat="1">
      <c r="D1065" s="40"/>
      <c r="E1065" s="40"/>
      <c r="F1065" s="40"/>
      <c r="G1065" s="40"/>
      <c r="H1065" s="40"/>
      <c r="I1065" s="40"/>
      <c r="J1065" s="40"/>
      <c r="K1065" s="40"/>
      <c r="L1065" s="40"/>
      <c r="M1065" s="40"/>
      <c r="N1065" s="40"/>
      <c r="O1065" s="40"/>
      <c r="P1065" s="40"/>
      <c r="Q1065" s="40"/>
      <c r="R1065" s="40"/>
      <c r="S1065" s="40"/>
    </row>
    <row r="1066" spans="4:19" s="21" customFormat="1">
      <c r="D1066" s="40"/>
      <c r="E1066" s="40"/>
      <c r="F1066" s="40"/>
      <c r="G1066" s="40"/>
      <c r="H1066" s="40"/>
      <c r="I1066" s="40"/>
      <c r="J1066" s="40"/>
      <c r="K1066" s="40"/>
      <c r="L1066" s="40"/>
      <c r="M1066" s="40"/>
      <c r="N1066" s="40"/>
      <c r="O1066" s="40"/>
      <c r="P1066" s="40"/>
      <c r="Q1066" s="40"/>
      <c r="R1066" s="40"/>
      <c r="S1066" s="40"/>
    </row>
    <row r="1067" spans="4:19" s="21" customFormat="1">
      <c r="D1067" s="40"/>
      <c r="E1067" s="40"/>
      <c r="F1067" s="40"/>
      <c r="G1067" s="40"/>
      <c r="H1067" s="40"/>
      <c r="I1067" s="40"/>
      <c r="J1067" s="40"/>
      <c r="K1067" s="40"/>
      <c r="L1067" s="40"/>
      <c r="M1067" s="40"/>
      <c r="N1067" s="40"/>
      <c r="O1067" s="40"/>
      <c r="P1067" s="40"/>
      <c r="Q1067" s="40"/>
      <c r="R1067" s="40"/>
      <c r="S1067" s="40"/>
    </row>
    <row r="1068" spans="4:19" s="21" customFormat="1">
      <c r="D1068" s="40"/>
      <c r="E1068" s="40"/>
      <c r="F1068" s="40"/>
      <c r="G1068" s="40"/>
      <c r="H1068" s="40"/>
      <c r="I1068" s="40"/>
      <c r="J1068" s="40"/>
      <c r="K1068" s="40"/>
      <c r="L1068" s="40"/>
      <c r="M1068" s="40"/>
      <c r="N1068" s="40"/>
      <c r="O1068" s="40"/>
      <c r="P1068" s="40"/>
      <c r="Q1068" s="40"/>
      <c r="R1068" s="40"/>
      <c r="S1068" s="40"/>
    </row>
    <row r="1069" spans="4:19" s="21" customFormat="1">
      <c r="D1069" s="40"/>
      <c r="E1069" s="40"/>
      <c r="F1069" s="40"/>
      <c r="G1069" s="40"/>
      <c r="H1069" s="40"/>
      <c r="I1069" s="40"/>
      <c r="J1069" s="40"/>
      <c r="K1069" s="40"/>
      <c r="L1069" s="40"/>
      <c r="M1069" s="40"/>
      <c r="N1069" s="40"/>
      <c r="O1069" s="40"/>
      <c r="P1069" s="40"/>
      <c r="Q1069" s="40"/>
      <c r="R1069" s="40"/>
      <c r="S1069" s="40"/>
    </row>
    <row r="1070" spans="4:19" s="21" customFormat="1">
      <c r="D1070" s="40"/>
      <c r="E1070" s="40"/>
      <c r="F1070" s="40"/>
      <c r="G1070" s="40"/>
      <c r="H1070" s="40"/>
      <c r="I1070" s="40"/>
      <c r="J1070" s="40"/>
      <c r="K1070" s="40"/>
      <c r="L1070" s="40"/>
      <c r="M1070" s="40"/>
      <c r="N1070" s="40"/>
      <c r="O1070" s="40"/>
      <c r="P1070" s="40"/>
      <c r="Q1070" s="40"/>
      <c r="R1070" s="40"/>
      <c r="S1070" s="40"/>
    </row>
    <row r="1071" spans="4:19" s="21" customFormat="1">
      <c r="D1071" s="40"/>
      <c r="E1071" s="40"/>
      <c r="F1071" s="40"/>
      <c r="G1071" s="40"/>
      <c r="H1071" s="40"/>
      <c r="I1071" s="40"/>
      <c r="J1071" s="40"/>
      <c r="K1071" s="40"/>
      <c r="L1071" s="40"/>
      <c r="M1071" s="40"/>
      <c r="N1071" s="40"/>
      <c r="O1071" s="40"/>
      <c r="P1071" s="40"/>
      <c r="Q1071" s="40"/>
      <c r="R1071" s="40"/>
      <c r="S1071" s="40"/>
    </row>
    <row r="1072" spans="4:19" s="21" customFormat="1">
      <c r="D1072" s="40"/>
      <c r="E1072" s="40"/>
      <c r="F1072" s="40"/>
      <c r="G1072" s="40"/>
      <c r="H1072" s="40"/>
      <c r="I1072" s="40"/>
      <c r="J1072" s="40"/>
      <c r="K1072" s="40"/>
      <c r="L1072" s="40"/>
      <c r="M1072" s="40"/>
      <c r="N1072" s="40"/>
      <c r="O1072" s="40"/>
      <c r="P1072" s="40"/>
      <c r="Q1072" s="40"/>
      <c r="R1072" s="40"/>
      <c r="S1072" s="40"/>
    </row>
    <row r="1073" spans="4:19" s="21" customFormat="1">
      <c r="D1073" s="40"/>
      <c r="E1073" s="40"/>
      <c r="F1073" s="40"/>
      <c r="G1073" s="40"/>
      <c r="H1073" s="40"/>
      <c r="I1073" s="40"/>
      <c r="J1073" s="40"/>
      <c r="K1073" s="40"/>
      <c r="L1073" s="40"/>
      <c r="M1073" s="40"/>
      <c r="N1073" s="40"/>
      <c r="O1073" s="40"/>
      <c r="P1073" s="40"/>
      <c r="Q1073" s="40"/>
      <c r="R1073" s="40"/>
      <c r="S1073" s="40"/>
    </row>
    <row r="1074" spans="4:19" s="21" customFormat="1">
      <c r="D1074" s="40"/>
      <c r="E1074" s="40"/>
      <c r="F1074" s="40"/>
      <c r="G1074" s="40"/>
      <c r="H1074" s="40"/>
      <c r="I1074" s="40"/>
      <c r="J1074" s="40"/>
      <c r="K1074" s="40"/>
      <c r="L1074" s="40"/>
      <c r="M1074" s="40"/>
      <c r="N1074" s="40"/>
      <c r="O1074" s="40"/>
      <c r="P1074" s="40"/>
      <c r="Q1074" s="40"/>
      <c r="R1074" s="40"/>
      <c r="S1074" s="40"/>
    </row>
    <row r="1075" spans="4:19" s="21" customFormat="1">
      <c r="D1075" s="40"/>
      <c r="E1075" s="40"/>
      <c r="F1075" s="40"/>
      <c r="G1075" s="40"/>
      <c r="H1075" s="40"/>
      <c r="I1075" s="40"/>
      <c r="J1075" s="40"/>
      <c r="K1075" s="40"/>
      <c r="L1075" s="40"/>
      <c r="M1075" s="40"/>
      <c r="N1075" s="40"/>
      <c r="O1075" s="40"/>
      <c r="P1075" s="40"/>
      <c r="Q1075" s="40"/>
      <c r="R1075" s="40"/>
      <c r="S1075" s="40"/>
    </row>
    <row r="1076" spans="4:19" s="21" customFormat="1">
      <c r="D1076" s="40"/>
      <c r="E1076" s="40"/>
      <c r="F1076" s="40"/>
      <c r="G1076" s="40"/>
      <c r="H1076" s="40"/>
      <c r="I1076" s="40"/>
      <c r="J1076" s="40"/>
      <c r="K1076" s="40"/>
      <c r="L1076" s="40"/>
      <c r="M1076" s="40"/>
      <c r="N1076" s="40"/>
      <c r="O1076" s="40"/>
      <c r="P1076" s="40"/>
      <c r="Q1076" s="40"/>
      <c r="R1076" s="40"/>
      <c r="S1076" s="40"/>
    </row>
    <row r="1077" spans="4:19" s="21" customFormat="1">
      <c r="D1077" s="40"/>
      <c r="E1077" s="40"/>
      <c r="F1077" s="40"/>
      <c r="G1077" s="40"/>
      <c r="H1077" s="40"/>
      <c r="I1077" s="40"/>
      <c r="J1077" s="40"/>
      <c r="K1077" s="40"/>
      <c r="L1077" s="40"/>
      <c r="M1077" s="40"/>
      <c r="N1077" s="40"/>
      <c r="O1077" s="40"/>
      <c r="P1077" s="40"/>
      <c r="Q1077" s="40"/>
      <c r="R1077" s="40"/>
      <c r="S1077" s="40"/>
    </row>
    <row r="1078" spans="4:19" s="21" customFormat="1">
      <c r="D1078" s="40"/>
      <c r="E1078" s="40"/>
      <c r="F1078" s="40"/>
      <c r="G1078" s="40"/>
      <c r="H1078" s="40"/>
      <c r="I1078" s="40"/>
      <c r="J1078" s="40"/>
      <c r="K1078" s="40"/>
      <c r="L1078" s="40"/>
      <c r="M1078" s="40"/>
      <c r="N1078" s="40"/>
      <c r="O1078" s="40"/>
      <c r="P1078" s="40"/>
      <c r="Q1078" s="40"/>
      <c r="R1078" s="40"/>
      <c r="S1078" s="40"/>
    </row>
    <row r="1079" spans="4:19" s="21" customFormat="1">
      <c r="D1079" s="40"/>
      <c r="E1079" s="40"/>
      <c r="F1079" s="40"/>
      <c r="G1079" s="40"/>
      <c r="H1079" s="40"/>
      <c r="I1079" s="40"/>
      <c r="J1079" s="40"/>
      <c r="K1079" s="40"/>
      <c r="L1079" s="40"/>
      <c r="M1079" s="40"/>
      <c r="N1079" s="40"/>
      <c r="O1079" s="40"/>
      <c r="P1079" s="40"/>
      <c r="Q1079" s="40"/>
      <c r="R1079" s="40"/>
      <c r="S1079" s="40"/>
    </row>
    <row r="1080" spans="4:19" s="21" customFormat="1">
      <c r="D1080" s="40"/>
      <c r="E1080" s="40"/>
      <c r="F1080" s="40"/>
      <c r="G1080" s="40"/>
      <c r="H1080" s="40"/>
      <c r="I1080" s="40"/>
      <c r="J1080" s="40"/>
      <c r="K1080" s="40"/>
      <c r="L1080" s="40"/>
      <c r="M1080" s="40"/>
      <c r="N1080" s="40"/>
      <c r="O1080" s="40"/>
      <c r="P1080" s="40"/>
      <c r="Q1080" s="40"/>
      <c r="R1080" s="40"/>
      <c r="S1080" s="40"/>
    </row>
    <row r="1081" spans="4:19" s="21" customFormat="1">
      <c r="D1081" s="40"/>
      <c r="E1081" s="40"/>
      <c r="F1081" s="40"/>
      <c r="G1081" s="40"/>
      <c r="H1081" s="40"/>
      <c r="I1081" s="40"/>
      <c r="J1081" s="40"/>
      <c r="K1081" s="40"/>
      <c r="L1081" s="40"/>
      <c r="M1081" s="40"/>
      <c r="N1081" s="40"/>
      <c r="O1081" s="40"/>
      <c r="P1081" s="40"/>
      <c r="Q1081" s="40"/>
      <c r="R1081" s="40"/>
      <c r="S1081" s="40"/>
    </row>
    <row r="1082" spans="4:19" s="21" customFormat="1">
      <c r="D1082" s="40"/>
      <c r="E1082" s="40"/>
      <c r="F1082" s="40"/>
      <c r="G1082" s="40"/>
      <c r="H1082" s="40"/>
      <c r="I1082" s="40"/>
      <c r="J1082" s="40"/>
      <c r="K1082" s="40"/>
      <c r="L1082" s="40"/>
      <c r="M1082" s="40"/>
      <c r="N1082" s="40"/>
      <c r="O1082" s="40"/>
      <c r="P1082" s="40"/>
      <c r="Q1082" s="40"/>
      <c r="R1082" s="40"/>
      <c r="S1082" s="40"/>
    </row>
    <row r="1083" spans="4:19" s="21" customFormat="1">
      <c r="D1083" s="40"/>
      <c r="E1083" s="40"/>
      <c r="F1083" s="40"/>
      <c r="G1083" s="40"/>
      <c r="H1083" s="40"/>
      <c r="I1083" s="40"/>
      <c r="J1083" s="40"/>
      <c r="K1083" s="40"/>
      <c r="L1083" s="40"/>
      <c r="M1083" s="40"/>
      <c r="N1083" s="40"/>
      <c r="O1083" s="40"/>
      <c r="P1083" s="40"/>
      <c r="Q1083" s="40"/>
      <c r="R1083" s="40"/>
      <c r="S1083" s="40"/>
    </row>
    <row r="1084" spans="4:19" s="21" customFormat="1">
      <c r="D1084" s="40"/>
      <c r="E1084" s="40"/>
      <c r="F1084" s="40"/>
      <c r="G1084" s="40"/>
      <c r="H1084" s="40"/>
      <c r="I1084" s="40"/>
      <c r="J1084" s="40"/>
      <c r="K1084" s="40"/>
      <c r="L1084" s="40"/>
      <c r="M1084" s="40"/>
      <c r="N1084" s="40"/>
      <c r="O1084" s="40"/>
      <c r="P1084" s="40"/>
      <c r="Q1084" s="40"/>
      <c r="R1084" s="40"/>
      <c r="S1084" s="40"/>
    </row>
    <row r="1085" spans="4:19" s="21" customFormat="1">
      <c r="D1085" s="40"/>
      <c r="E1085" s="40"/>
      <c r="F1085" s="40"/>
      <c r="G1085" s="40"/>
      <c r="H1085" s="40"/>
      <c r="I1085" s="40"/>
      <c r="J1085" s="40"/>
      <c r="K1085" s="40"/>
      <c r="L1085" s="40"/>
      <c r="M1085" s="40"/>
      <c r="N1085" s="40"/>
      <c r="O1085" s="40"/>
      <c r="P1085" s="40"/>
      <c r="Q1085" s="40"/>
      <c r="R1085" s="40"/>
      <c r="S1085" s="40"/>
    </row>
    <row r="1086" spans="4:19" s="21" customFormat="1">
      <c r="D1086" s="40"/>
      <c r="E1086" s="40"/>
      <c r="F1086" s="40"/>
      <c r="G1086" s="40"/>
      <c r="H1086" s="40"/>
      <c r="I1086" s="40"/>
      <c r="J1086" s="40"/>
      <c r="K1086" s="40"/>
      <c r="L1086" s="40"/>
      <c r="M1086" s="40"/>
      <c r="N1086" s="40"/>
      <c r="O1086" s="40"/>
      <c r="P1086" s="40"/>
      <c r="Q1086" s="40"/>
      <c r="R1086" s="40"/>
      <c r="S1086" s="40"/>
    </row>
    <row r="1087" spans="4:19" s="21" customFormat="1">
      <c r="D1087" s="40"/>
      <c r="E1087" s="40"/>
      <c r="F1087" s="40"/>
      <c r="G1087" s="40"/>
      <c r="H1087" s="40"/>
      <c r="I1087" s="40"/>
      <c r="J1087" s="40"/>
      <c r="K1087" s="40"/>
      <c r="L1087" s="40"/>
      <c r="M1087" s="40"/>
      <c r="N1087" s="40"/>
      <c r="O1087" s="40"/>
      <c r="P1087" s="40"/>
      <c r="Q1087" s="40"/>
      <c r="R1087" s="40"/>
      <c r="S1087" s="40"/>
    </row>
    <row r="1088" spans="4:19" s="21" customFormat="1">
      <c r="D1088" s="40"/>
      <c r="E1088" s="40"/>
      <c r="F1088" s="40"/>
      <c r="G1088" s="40"/>
      <c r="H1088" s="40"/>
      <c r="I1088" s="40"/>
      <c r="J1088" s="40"/>
      <c r="K1088" s="40"/>
      <c r="L1088" s="40"/>
      <c r="M1088" s="40"/>
      <c r="N1088" s="40"/>
      <c r="O1088" s="40"/>
      <c r="P1088" s="40"/>
      <c r="Q1088" s="40"/>
      <c r="R1088" s="40"/>
      <c r="S1088" s="40"/>
    </row>
    <row r="1089" spans="4:19" s="21" customFormat="1">
      <c r="D1089" s="40"/>
      <c r="E1089" s="40"/>
      <c r="F1089" s="40"/>
      <c r="G1089" s="40"/>
      <c r="H1089" s="40"/>
      <c r="I1089" s="40"/>
      <c r="J1089" s="40"/>
      <c r="K1089" s="40"/>
      <c r="L1089" s="40"/>
      <c r="M1089" s="40"/>
      <c r="N1089" s="40"/>
      <c r="O1089" s="40"/>
      <c r="P1089" s="40"/>
      <c r="Q1089" s="40"/>
      <c r="R1089" s="40"/>
      <c r="S1089" s="40"/>
    </row>
    <row r="1090" spans="4:19" s="21" customFormat="1">
      <c r="D1090" s="40"/>
      <c r="E1090" s="40"/>
      <c r="F1090" s="40"/>
      <c r="G1090" s="40"/>
      <c r="H1090" s="40"/>
      <c r="I1090" s="40"/>
      <c r="J1090" s="40"/>
      <c r="K1090" s="40"/>
      <c r="L1090" s="40"/>
      <c r="M1090" s="40"/>
      <c r="N1090" s="40"/>
      <c r="O1090" s="40"/>
      <c r="P1090" s="40"/>
      <c r="Q1090" s="40"/>
      <c r="R1090" s="40"/>
      <c r="S1090" s="40"/>
    </row>
    <row r="1091" spans="4:19" s="21" customFormat="1">
      <c r="D1091" s="40"/>
      <c r="E1091" s="40"/>
      <c r="F1091" s="40"/>
      <c r="G1091" s="40"/>
      <c r="H1091" s="40"/>
      <c r="I1091" s="40"/>
      <c r="J1091" s="40"/>
      <c r="K1091" s="40"/>
      <c r="L1091" s="40"/>
      <c r="M1091" s="40"/>
      <c r="N1091" s="40"/>
      <c r="O1091" s="40"/>
      <c r="P1091" s="40"/>
      <c r="Q1091" s="40"/>
      <c r="R1091" s="40"/>
      <c r="S1091" s="40"/>
    </row>
    <row r="1092" spans="4:19" s="21" customFormat="1">
      <c r="D1092" s="40"/>
      <c r="E1092" s="40"/>
      <c r="F1092" s="40"/>
      <c r="G1092" s="40"/>
      <c r="H1092" s="40"/>
      <c r="I1092" s="40"/>
      <c r="J1092" s="40"/>
      <c r="K1092" s="40"/>
      <c r="L1092" s="40"/>
      <c r="M1092" s="40"/>
      <c r="N1092" s="40"/>
      <c r="O1092" s="40"/>
      <c r="P1092" s="40"/>
      <c r="Q1092" s="40"/>
      <c r="R1092" s="40"/>
      <c r="S1092" s="40"/>
    </row>
    <row r="1093" spans="4:19" s="21" customFormat="1">
      <c r="D1093" s="40"/>
      <c r="E1093" s="40"/>
      <c r="F1093" s="40"/>
      <c r="G1093" s="40"/>
      <c r="H1093" s="40"/>
      <c r="I1093" s="40"/>
      <c r="J1093" s="40"/>
      <c r="K1093" s="40"/>
      <c r="L1093" s="40"/>
      <c r="M1093" s="40"/>
      <c r="N1093" s="40"/>
      <c r="O1093" s="40"/>
      <c r="P1093" s="40"/>
      <c r="Q1093" s="40"/>
      <c r="R1093" s="40"/>
      <c r="S1093" s="40"/>
    </row>
    <row r="1094" spans="4:19" s="21" customFormat="1">
      <c r="D1094" s="40"/>
      <c r="E1094" s="40"/>
      <c r="F1094" s="40"/>
      <c r="G1094" s="40"/>
      <c r="H1094" s="40"/>
      <c r="I1094" s="40"/>
      <c r="J1094" s="40"/>
      <c r="K1094" s="40"/>
      <c r="L1094" s="40"/>
      <c r="M1094" s="40"/>
      <c r="N1094" s="40"/>
      <c r="O1094" s="40"/>
      <c r="P1094" s="40"/>
      <c r="Q1094" s="40"/>
      <c r="R1094" s="40"/>
      <c r="S1094" s="40"/>
    </row>
    <row r="1095" spans="4:19" s="21" customFormat="1">
      <c r="D1095" s="40"/>
      <c r="E1095" s="40"/>
      <c r="F1095" s="40"/>
      <c r="G1095" s="40"/>
      <c r="H1095" s="40"/>
      <c r="I1095" s="40"/>
      <c r="J1095" s="40"/>
      <c r="K1095" s="40"/>
      <c r="L1095" s="40"/>
      <c r="M1095" s="40"/>
      <c r="N1095" s="40"/>
      <c r="O1095" s="40"/>
      <c r="P1095" s="40"/>
      <c r="Q1095" s="40"/>
      <c r="R1095" s="40"/>
      <c r="S1095" s="40"/>
    </row>
    <row r="1096" spans="4:19" s="21" customFormat="1">
      <c r="D1096" s="40"/>
      <c r="E1096" s="40"/>
      <c r="F1096" s="40"/>
      <c r="G1096" s="40"/>
      <c r="H1096" s="40"/>
      <c r="I1096" s="40"/>
      <c r="J1096" s="40"/>
      <c r="K1096" s="40"/>
      <c r="L1096" s="40"/>
      <c r="M1096" s="40"/>
      <c r="N1096" s="40"/>
      <c r="O1096" s="40"/>
      <c r="P1096" s="40"/>
      <c r="Q1096" s="40"/>
      <c r="R1096" s="40"/>
      <c r="S1096" s="40"/>
    </row>
    <row r="1097" spans="4:19" s="21" customFormat="1">
      <c r="D1097" s="40"/>
      <c r="E1097" s="40"/>
      <c r="F1097" s="40"/>
      <c r="G1097" s="40"/>
      <c r="H1097" s="40"/>
      <c r="I1097" s="40"/>
      <c r="J1097" s="40"/>
      <c r="K1097" s="40"/>
      <c r="L1097" s="40"/>
      <c r="M1097" s="40"/>
      <c r="N1097" s="40"/>
      <c r="O1097" s="40"/>
      <c r="P1097" s="40"/>
      <c r="Q1097" s="40"/>
      <c r="R1097" s="40"/>
      <c r="S1097" s="40"/>
    </row>
    <row r="1098" spans="4:19" s="21" customFormat="1">
      <c r="D1098" s="40"/>
      <c r="E1098" s="40"/>
      <c r="F1098" s="40"/>
      <c r="G1098" s="40"/>
      <c r="H1098" s="40"/>
      <c r="I1098" s="40"/>
      <c r="J1098" s="40"/>
      <c r="K1098" s="40"/>
      <c r="L1098" s="40"/>
      <c r="M1098" s="40"/>
      <c r="N1098" s="40"/>
      <c r="O1098" s="40"/>
      <c r="P1098" s="40"/>
      <c r="Q1098" s="40"/>
      <c r="R1098" s="40"/>
      <c r="S1098" s="40"/>
    </row>
    <row r="1099" spans="4:19" s="21" customFormat="1">
      <c r="D1099" s="40"/>
      <c r="E1099" s="40"/>
      <c r="F1099" s="40"/>
      <c r="G1099" s="40"/>
      <c r="H1099" s="40"/>
      <c r="I1099" s="40"/>
      <c r="J1099" s="40"/>
      <c r="K1099" s="40"/>
      <c r="L1099" s="40"/>
      <c r="M1099" s="40"/>
      <c r="N1099" s="40"/>
      <c r="O1099" s="40"/>
      <c r="P1099" s="40"/>
      <c r="Q1099" s="40"/>
      <c r="R1099" s="40"/>
      <c r="S1099" s="40"/>
    </row>
    <row r="1100" spans="4:19" s="21" customFormat="1">
      <c r="D1100" s="40"/>
      <c r="E1100" s="40"/>
      <c r="F1100" s="40"/>
      <c r="G1100" s="40"/>
      <c r="H1100" s="40"/>
      <c r="I1100" s="40"/>
      <c r="J1100" s="40"/>
      <c r="K1100" s="40"/>
      <c r="L1100" s="40"/>
      <c r="M1100" s="40"/>
      <c r="N1100" s="40"/>
      <c r="O1100" s="40"/>
      <c r="P1100" s="40"/>
      <c r="Q1100" s="40"/>
      <c r="R1100" s="40"/>
      <c r="S1100" s="40"/>
    </row>
    <row r="1101" spans="4:19" s="21" customFormat="1">
      <c r="D1101" s="40"/>
      <c r="E1101" s="40"/>
      <c r="F1101" s="40"/>
      <c r="G1101" s="40"/>
      <c r="H1101" s="40"/>
      <c r="I1101" s="40"/>
      <c r="J1101" s="40"/>
      <c r="K1101" s="40"/>
      <c r="L1101" s="40"/>
      <c r="M1101" s="40"/>
      <c r="N1101" s="40"/>
      <c r="O1101" s="40"/>
      <c r="P1101" s="40"/>
      <c r="Q1101" s="40"/>
      <c r="R1101" s="40"/>
      <c r="S1101" s="40"/>
    </row>
    <row r="1102" spans="4:19" s="21" customFormat="1">
      <c r="D1102" s="40"/>
      <c r="E1102" s="40"/>
      <c r="F1102" s="40"/>
      <c r="G1102" s="40"/>
      <c r="H1102" s="40"/>
      <c r="I1102" s="40"/>
      <c r="J1102" s="40"/>
      <c r="K1102" s="40"/>
      <c r="L1102" s="40"/>
      <c r="M1102" s="40"/>
      <c r="N1102" s="40"/>
      <c r="O1102" s="40"/>
      <c r="P1102" s="40"/>
      <c r="Q1102" s="40"/>
      <c r="R1102" s="40"/>
      <c r="S1102" s="40"/>
    </row>
    <row r="1103" spans="4:19" s="21" customFormat="1">
      <c r="D1103" s="40"/>
      <c r="E1103" s="40"/>
      <c r="F1103" s="40"/>
      <c r="G1103" s="40"/>
      <c r="H1103" s="40"/>
      <c r="I1103" s="40"/>
      <c r="J1103" s="40"/>
      <c r="K1103" s="40"/>
      <c r="L1103" s="40"/>
      <c r="M1103" s="40"/>
      <c r="N1103" s="40"/>
      <c r="O1103" s="40"/>
      <c r="P1103" s="40"/>
      <c r="Q1103" s="40"/>
      <c r="R1103" s="40"/>
      <c r="S1103" s="40"/>
    </row>
    <row r="1104" spans="4:19" s="21" customFormat="1">
      <c r="D1104" s="40"/>
      <c r="E1104" s="40"/>
      <c r="F1104" s="40"/>
      <c r="G1104" s="40"/>
      <c r="H1104" s="40"/>
      <c r="I1104" s="40"/>
      <c r="J1104" s="40"/>
      <c r="K1104" s="40"/>
      <c r="L1104" s="40"/>
      <c r="M1104" s="40"/>
      <c r="N1104" s="40"/>
      <c r="O1104" s="40"/>
      <c r="P1104" s="40"/>
      <c r="Q1104" s="40"/>
      <c r="R1104" s="40"/>
      <c r="S1104" s="40"/>
    </row>
    <row r="1105" spans="4:19" s="21" customFormat="1">
      <c r="D1105" s="40"/>
      <c r="E1105" s="40"/>
      <c r="F1105" s="40"/>
      <c r="G1105" s="40"/>
      <c r="H1105" s="40"/>
      <c r="I1105" s="40"/>
      <c r="J1105" s="40"/>
      <c r="K1105" s="40"/>
      <c r="L1105" s="40"/>
      <c r="M1105" s="40"/>
      <c r="N1105" s="40"/>
      <c r="O1105" s="40"/>
      <c r="P1105" s="40"/>
      <c r="Q1105" s="40"/>
      <c r="R1105" s="40"/>
      <c r="S1105" s="40"/>
    </row>
    <row r="1106" spans="4:19" s="21" customFormat="1">
      <c r="D1106" s="40"/>
      <c r="E1106" s="40"/>
      <c r="F1106" s="40"/>
      <c r="G1106" s="40"/>
      <c r="H1106" s="40"/>
      <c r="I1106" s="40"/>
      <c r="J1106" s="40"/>
      <c r="K1106" s="40"/>
      <c r="L1106" s="40"/>
      <c r="M1106" s="40"/>
      <c r="N1106" s="40"/>
      <c r="O1106" s="40"/>
      <c r="P1106" s="40"/>
      <c r="Q1106" s="40"/>
      <c r="R1106" s="40"/>
      <c r="S1106" s="40"/>
    </row>
    <row r="1107" spans="4:19" s="21" customFormat="1">
      <c r="D1107" s="40"/>
      <c r="E1107" s="40"/>
      <c r="F1107" s="40"/>
      <c r="G1107" s="40"/>
      <c r="H1107" s="40"/>
      <c r="I1107" s="40"/>
      <c r="J1107" s="40"/>
      <c r="K1107" s="40"/>
      <c r="L1107" s="40"/>
      <c r="M1107" s="40"/>
      <c r="N1107" s="40"/>
      <c r="O1107" s="40"/>
      <c r="P1107" s="40"/>
      <c r="Q1107" s="40"/>
      <c r="R1107" s="40"/>
      <c r="S1107" s="40"/>
    </row>
    <row r="1108" spans="4:19" s="21" customFormat="1">
      <c r="D1108" s="40"/>
      <c r="E1108" s="40"/>
      <c r="F1108" s="40"/>
      <c r="G1108" s="40"/>
      <c r="H1108" s="40"/>
      <c r="I1108" s="40"/>
      <c r="J1108" s="40"/>
      <c r="K1108" s="40"/>
      <c r="L1108" s="40"/>
      <c r="M1108" s="40"/>
      <c r="N1108" s="40"/>
      <c r="O1108" s="40"/>
      <c r="P1108" s="40"/>
      <c r="Q1108" s="40"/>
      <c r="R1108" s="40"/>
      <c r="S1108" s="40"/>
    </row>
    <row r="1109" spans="4:19" s="21" customFormat="1">
      <c r="D1109" s="40"/>
      <c r="E1109" s="40"/>
      <c r="F1109" s="40"/>
      <c r="G1109" s="40"/>
      <c r="H1109" s="40"/>
      <c r="I1109" s="40"/>
      <c r="J1109" s="40"/>
      <c r="K1109" s="40"/>
      <c r="L1109" s="40"/>
      <c r="M1109" s="40"/>
      <c r="N1109" s="40"/>
      <c r="O1109" s="40"/>
      <c r="P1109" s="40"/>
      <c r="Q1109" s="40"/>
      <c r="R1109" s="40"/>
      <c r="S1109" s="40"/>
    </row>
    <row r="1110" spans="4:19" s="21" customFormat="1">
      <c r="D1110" s="40"/>
      <c r="E1110" s="40"/>
      <c r="F1110" s="40"/>
      <c r="G1110" s="40"/>
      <c r="H1110" s="40"/>
      <c r="I1110" s="40"/>
      <c r="J1110" s="40"/>
      <c r="K1110" s="40"/>
      <c r="L1110" s="40"/>
      <c r="M1110" s="40"/>
      <c r="N1110" s="40"/>
      <c r="O1110" s="40"/>
      <c r="P1110" s="40"/>
      <c r="Q1110" s="40"/>
      <c r="R1110" s="40"/>
      <c r="S1110" s="40"/>
    </row>
    <row r="1111" spans="4:19" s="21" customFormat="1">
      <c r="D1111" s="40"/>
      <c r="E1111" s="40"/>
      <c r="F1111" s="40"/>
      <c r="G1111" s="40"/>
      <c r="H1111" s="40"/>
      <c r="I1111" s="40"/>
      <c r="J1111" s="40"/>
      <c r="K1111" s="40"/>
      <c r="L1111" s="40"/>
      <c r="M1111" s="40"/>
      <c r="N1111" s="40"/>
      <c r="O1111" s="40"/>
      <c r="P1111" s="40"/>
      <c r="Q1111" s="40"/>
      <c r="R1111" s="40"/>
      <c r="S1111" s="40"/>
    </row>
    <row r="1112" spans="4:19" s="21" customFormat="1">
      <c r="D1112" s="40"/>
      <c r="E1112" s="40"/>
      <c r="F1112" s="40"/>
      <c r="G1112" s="40"/>
      <c r="H1112" s="40"/>
      <c r="I1112" s="40"/>
      <c r="J1112" s="40"/>
      <c r="K1112" s="40"/>
      <c r="L1112" s="40"/>
      <c r="M1112" s="40"/>
      <c r="N1112" s="40"/>
      <c r="O1112" s="40"/>
      <c r="P1112" s="40"/>
      <c r="Q1112" s="40"/>
      <c r="R1112" s="40"/>
      <c r="S1112" s="40"/>
    </row>
    <row r="1113" spans="4:19" s="21" customFormat="1">
      <c r="D1113" s="40"/>
      <c r="E1113" s="40"/>
      <c r="F1113" s="40"/>
      <c r="G1113" s="40"/>
      <c r="H1113" s="40"/>
      <c r="I1113" s="40"/>
      <c r="J1113" s="40"/>
      <c r="K1113" s="40"/>
      <c r="L1113" s="40"/>
      <c r="M1113" s="40"/>
      <c r="N1113" s="40"/>
      <c r="O1113" s="40"/>
      <c r="P1113" s="40"/>
      <c r="Q1113" s="40"/>
      <c r="R1113" s="40"/>
      <c r="S1113" s="40"/>
    </row>
    <row r="1114" spans="4:19" s="21" customFormat="1">
      <c r="D1114" s="40"/>
      <c r="E1114" s="40"/>
      <c r="F1114" s="40"/>
      <c r="G1114" s="40"/>
      <c r="H1114" s="40"/>
      <c r="I1114" s="40"/>
      <c r="J1114" s="40"/>
      <c r="K1114" s="40"/>
      <c r="L1114" s="40"/>
      <c r="M1114" s="40"/>
      <c r="N1114" s="40"/>
      <c r="O1114" s="40"/>
      <c r="P1114" s="40"/>
      <c r="Q1114" s="40"/>
      <c r="R1114" s="40"/>
      <c r="S1114" s="40"/>
    </row>
    <row r="1115" spans="4:19" s="21" customFormat="1">
      <c r="D1115" s="40"/>
      <c r="E1115" s="40"/>
      <c r="F1115" s="40"/>
      <c r="G1115" s="40"/>
      <c r="H1115" s="40"/>
      <c r="I1115" s="40"/>
      <c r="J1115" s="40"/>
      <c r="K1115" s="40"/>
      <c r="L1115" s="40"/>
      <c r="M1115" s="40"/>
      <c r="N1115" s="40"/>
      <c r="O1115" s="40"/>
      <c r="P1115" s="40"/>
      <c r="Q1115" s="40"/>
      <c r="R1115" s="40"/>
      <c r="S1115" s="40"/>
    </row>
    <row r="1116" spans="4:19" s="21" customFormat="1">
      <c r="D1116" s="40"/>
      <c r="E1116" s="40"/>
      <c r="F1116" s="40"/>
      <c r="G1116" s="40"/>
      <c r="H1116" s="40"/>
      <c r="I1116" s="40"/>
      <c r="J1116" s="40"/>
      <c r="K1116" s="40"/>
      <c r="L1116" s="40"/>
      <c r="M1116" s="40"/>
      <c r="N1116" s="40"/>
      <c r="O1116" s="40"/>
      <c r="P1116" s="40"/>
      <c r="Q1116" s="40"/>
      <c r="R1116" s="40"/>
      <c r="S1116" s="40"/>
    </row>
    <row r="1117" spans="4:19" s="21" customFormat="1">
      <c r="D1117" s="40"/>
      <c r="E1117" s="40"/>
      <c r="F1117" s="40"/>
      <c r="G1117" s="40"/>
      <c r="H1117" s="40"/>
      <c r="I1117" s="40"/>
      <c r="J1117" s="40"/>
      <c r="K1117" s="40"/>
      <c r="L1117" s="40"/>
      <c r="M1117" s="40"/>
      <c r="N1117" s="40"/>
      <c r="O1117" s="40"/>
      <c r="P1117" s="40"/>
      <c r="Q1117" s="40"/>
      <c r="R1117" s="40"/>
      <c r="S1117" s="40"/>
    </row>
    <row r="1118" spans="4:19" s="21" customFormat="1">
      <c r="D1118" s="40"/>
      <c r="E1118" s="40"/>
      <c r="F1118" s="40"/>
      <c r="G1118" s="40"/>
      <c r="H1118" s="40"/>
      <c r="I1118" s="40"/>
      <c r="J1118" s="40"/>
      <c r="K1118" s="40"/>
      <c r="L1118" s="40"/>
      <c r="M1118" s="40"/>
      <c r="N1118" s="40"/>
      <c r="O1118" s="40"/>
      <c r="P1118" s="40"/>
      <c r="Q1118" s="40"/>
      <c r="R1118" s="40"/>
      <c r="S1118" s="40"/>
    </row>
    <row r="1119" spans="4:19" s="21" customFormat="1">
      <c r="D1119" s="40"/>
      <c r="E1119" s="40"/>
      <c r="F1119" s="40"/>
      <c r="G1119" s="40"/>
      <c r="H1119" s="40"/>
      <c r="I1119" s="40"/>
      <c r="J1119" s="40"/>
      <c r="K1119" s="40"/>
      <c r="L1119" s="40"/>
      <c r="M1119" s="40"/>
      <c r="N1119" s="40"/>
      <c r="O1119" s="40"/>
      <c r="P1119" s="40"/>
      <c r="Q1119" s="40"/>
      <c r="R1119" s="40"/>
      <c r="S1119" s="40"/>
    </row>
    <row r="1120" spans="4:19" s="21" customFormat="1">
      <c r="D1120" s="40"/>
      <c r="E1120" s="40"/>
      <c r="F1120" s="40"/>
      <c r="G1120" s="40"/>
      <c r="H1120" s="40"/>
      <c r="I1120" s="40"/>
      <c r="J1120" s="40"/>
      <c r="K1120" s="40"/>
      <c r="L1120" s="40"/>
      <c r="M1120" s="40"/>
      <c r="N1120" s="40"/>
      <c r="O1120" s="40"/>
      <c r="P1120" s="40"/>
      <c r="Q1120" s="40"/>
      <c r="R1120" s="40"/>
      <c r="S1120" s="40"/>
    </row>
    <row r="1121" spans="4:19" s="21" customFormat="1">
      <c r="D1121" s="40"/>
      <c r="E1121" s="40"/>
      <c r="F1121" s="40"/>
      <c r="G1121" s="40"/>
      <c r="H1121" s="40"/>
      <c r="I1121" s="40"/>
      <c r="J1121" s="40"/>
      <c r="K1121" s="40"/>
      <c r="L1121" s="40"/>
      <c r="M1121" s="40"/>
      <c r="N1121" s="40"/>
      <c r="O1121" s="40"/>
      <c r="P1121" s="40"/>
      <c r="Q1121" s="40"/>
      <c r="R1121" s="40"/>
      <c r="S1121" s="40"/>
    </row>
    <row r="1122" spans="4:19" s="21" customFormat="1">
      <c r="D1122" s="40"/>
      <c r="E1122" s="40"/>
      <c r="F1122" s="40"/>
      <c r="G1122" s="40"/>
      <c r="H1122" s="40"/>
      <c r="I1122" s="40"/>
      <c r="J1122" s="40"/>
      <c r="K1122" s="40"/>
      <c r="L1122" s="40"/>
      <c r="M1122" s="40"/>
      <c r="N1122" s="40"/>
      <c r="O1122" s="40"/>
      <c r="P1122" s="40"/>
      <c r="Q1122" s="40"/>
      <c r="R1122" s="40"/>
      <c r="S1122" s="40"/>
    </row>
    <row r="1123" spans="4:19" s="21" customFormat="1">
      <c r="D1123" s="40"/>
      <c r="E1123" s="40"/>
      <c r="F1123" s="40"/>
      <c r="G1123" s="40"/>
      <c r="H1123" s="40"/>
      <c r="I1123" s="40"/>
      <c r="J1123" s="40"/>
      <c r="K1123" s="40"/>
      <c r="L1123" s="40"/>
      <c r="M1123" s="40"/>
      <c r="N1123" s="40"/>
      <c r="O1123" s="40"/>
      <c r="P1123" s="40"/>
      <c r="Q1123" s="40"/>
      <c r="R1123" s="40"/>
      <c r="S1123" s="40"/>
    </row>
    <row r="1124" spans="4:19" s="21" customFormat="1">
      <c r="D1124" s="40"/>
      <c r="E1124" s="40"/>
      <c r="F1124" s="40"/>
      <c r="G1124" s="40"/>
      <c r="H1124" s="40"/>
      <c r="I1124" s="40"/>
      <c r="J1124" s="40"/>
      <c r="K1124" s="40"/>
      <c r="L1124" s="40"/>
      <c r="M1124" s="40"/>
      <c r="N1124" s="40"/>
      <c r="O1124" s="40"/>
      <c r="P1124" s="40"/>
      <c r="Q1124" s="40"/>
      <c r="R1124" s="40"/>
      <c r="S1124" s="40"/>
    </row>
    <row r="1125" spans="4:19" s="21" customFormat="1">
      <c r="D1125" s="40"/>
      <c r="E1125" s="40"/>
      <c r="F1125" s="40"/>
      <c r="G1125" s="40"/>
      <c r="H1125" s="40"/>
      <c r="I1125" s="40"/>
      <c r="J1125" s="40"/>
      <c r="K1125" s="40"/>
      <c r="L1125" s="40"/>
      <c r="M1125" s="40"/>
      <c r="N1125" s="40"/>
      <c r="O1125" s="40"/>
      <c r="P1125" s="40"/>
      <c r="Q1125" s="40"/>
      <c r="R1125" s="40"/>
      <c r="S1125" s="40"/>
    </row>
    <row r="1126" spans="4:19" s="21" customFormat="1">
      <c r="D1126" s="40"/>
      <c r="E1126" s="40"/>
      <c r="F1126" s="40"/>
      <c r="G1126" s="40"/>
      <c r="H1126" s="40"/>
      <c r="I1126" s="40"/>
      <c r="J1126" s="40"/>
      <c r="K1126" s="40"/>
      <c r="L1126" s="40"/>
      <c r="M1126" s="40"/>
      <c r="N1126" s="40"/>
      <c r="O1126" s="40"/>
      <c r="P1126" s="40"/>
      <c r="Q1126" s="40"/>
      <c r="R1126" s="40"/>
      <c r="S1126" s="40"/>
    </row>
    <row r="1127" spans="4:19" s="21" customFormat="1">
      <c r="D1127" s="40"/>
      <c r="E1127" s="40"/>
      <c r="F1127" s="40"/>
      <c r="G1127" s="40"/>
      <c r="H1127" s="40"/>
      <c r="I1127" s="40"/>
      <c r="J1127" s="40"/>
      <c r="K1127" s="40"/>
      <c r="L1127" s="40"/>
      <c r="M1127" s="40"/>
      <c r="N1127" s="40"/>
      <c r="O1127" s="40"/>
      <c r="P1127" s="40"/>
      <c r="Q1127" s="40"/>
      <c r="R1127" s="40"/>
      <c r="S1127" s="40"/>
    </row>
    <row r="1128" spans="4:19" s="21" customFormat="1">
      <c r="D1128" s="40"/>
      <c r="E1128" s="40"/>
      <c r="F1128" s="40"/>
      <c r="G1128" s="40"/>
      <c r="H1128" s="40"/>
      <c r="I1128" s="40"/>
      <c r="J1128" s="40"/>
      <c r="K1128" s="40"/>
      <c r="L1128" s="40"/>
      <c r="M1128" s="40"/>
      <c r="N1128" s="40"/>
      <c r="O1128" s="40"/>
      <c r="P1128" s="40"/>
      <c r="Q1128" s="40"/>
      <c r="R1128" s="40"/>
      <c r="S1128" s="40"/>
    </row>
    <row r="1129" spans="4:19" s="21" customFormat="1">
      <c r="D1129" s="40"/>
      <c r="E1129" s="40"/>
      <c r="F1129" s="40"/>
      <c r="G1129" s="40"/>
      <c r="H1129" s="40"/>
      <c r="I1129" s="40"/>
      <c r="J1129" s="40"/>
      <c r="K1129" s="40"/>
      <c r="L1129" s="40"/>
      <c r="M1129" s="40"/>
      <c r="N1129" s="40"/>
      <c r="O1129" s="40"/>
      <c r="P1129" s="40"/>
      <c r="Q1129" s="40"/>
      <c r="R1129" s="40"/>
      <c r="S1129" s="40"/>
    </row>
    <row r="1130" spans="4:19" s="21" customFormat="1">
      <c r="D1130" s="40"/>
      <c r="E1130" s="40"/>
      <c r="F1130" s="40"/>
      <c r="G1130" s="40"/>
      <c r="H1130" s="40"/>
      <c r="I1130" s="40"/>
      <c r="J1130" s="40"/>
      <c r="K1130" s="40"/>
      <c r="L1130" s="40"/>
      <c r="M1130" s="40"/>
      <c r="N1130" s="40"/>
      <c r="O1130" s="40"/>
      <c r="P1130" s="40"/>
      <c r="Q1130" s="40"/>
      <c r="R1130" s="40"/>
      <c r="S1130" s="40"/>
    </row>
    <row r="1131" spans="4:19" s="21" customFormat="1">
      <c r="D1131" s="40"/>
      <c r="E1131" s="40"/>
      <c r="F1131" s="40"/>
      <c r="G1131" s="40"/>
      <c r="H1131" s="40"/>
      <c r="I1131" s="40"/>
      <c r="J1131" s="40"/>
      <c r="K1131" s="40"/>
      <c r="L1131" s="40"/>
      <c r="M1131" s="40"/>
      <c r="N1131" s="40"/>
      <c r="O1131" s="40"/>
      <c r="P1131" s="40"/>
      <c r="Q1131" s="40"/>
      <c r="R1131" s="40"/>
      <c r="S1131" s="40"/>
    </row>
    <row r="1132" spans="4:19" s="21" customFormat="1">
      <c r="D1132" s="40"/>
      <c r="E1132" s="40"/>
      <c r="F1132" s="40"/>
      <c r="G1132" s="40"/>
      <c r="H1132" s="40"/>
      <c r="I1132" s="40"/>
      <c r="J1132" s="40"/>
      <c r="K1132" s="40"/>
      <c r="L1132" s="40"/>
      <c r="M1132" s="40"/>
      <c r="N1132" s="40"/>
      <c r="O1132" s="40"/>
      <c r="P1132" s="40"/>
      <c r="Q1132" s="40"/>
      <c r="R1132" s="40"/>
      <c r="S1132" s="40"/>
    </row>
    <row r="1133" spans="4:19" s="21" customFormat="1">
      <c r="D1133" s="40"/>
      <c r="E1133" s="40"/>
      <c r="F1133" s="40"/>
      <c r="G1133" s="40"/>
      <c r="H1133" s="40"/>
      <c r="I1133" s="40"/>
      <c r="J1133" s="40"/>
      <c r="K1133" s="40"/>
      <c r="L1133" s="40"/>
      <c r="M1133" s="40"/>
      <c r="N1133" s="40"/>
      <c r="O1133" s="40"/>
      <c r="P1133" s="40"/>
      <c r="Q1133" s="40"/>
      <c r="R1133" s="40"/>
      <c r="S1133" s="40"/>
    </row>
    <row r="1134" spans="4:19" s="21" customFormat="1">
      <c r="D1134" s="40"/>
      <c r="E1134" s="40"/>
      <c r="F1134" s="40"/>
      <c r="G1134" s="40"/>
      <c r="H1134" s="40"/>
      <c r="I1134" s="40"/>
      <c r="J1134" s="40"/>
      <c r="K1134" s="40"/>
      <c r="L1134" s="40"/>
      <c r="M1134" s="40"/>
      <c r="N1134" s="40"/>
      <c r="O1134" s="40"/>
      <c r="P1134" s="40"/>
      <c r="Q1134" s="40"/>
      <c r="R1134" s="40"/>
      <c r="S1134" s="40"/>
    </row>
    <row r="1135" spans="4:19" s="21" customFormat="1">
      <c r="D1135" s="40"/>
      <c r="E1135" s="40"/>
      <c r="F1135" s="40"/>
      <c r="G1135" s="40"/>
      <c r="H1135" s="40"/>
      <c r="I1135" s="40"/>
      <c r="J1135" s="40"/>
      <c r="K1135" s="40"/>
      <c r="L1135" s="40"/>
      <c r="M1135" s="40"/>
      <c r="N1135" s="40"/>
      <c r="O1135" s="40"/>
      <c r="P1135" s="40"/>
      <c r="Q1135" s="40"/>
      <c r="R1135" s="40"/>
      <c r="S1135" s="40"/>
    </row>
    <row r="1136" spans="4:19" s="21" customFormat="1">
      <c r="D1136" s="40"/>
      <c r="E1136" s="40"/>
      <c r="F1136" s="40"/>
      <c r="G1136" s="40"/>
      <c r="H1136" s="40"/>
      <c r="I1136" s="40"/>
      <c r="J1136" s="40"/>
      <c r="K1136" s="40"/>
      <c r="L1136" s="40"/>
      <c r="M1136" s="40"/>
      <c r="N1136" s="40"/>
      <c r="O1136" s="40"/>
      <c r="P1136" s="40"/>
      <c r="Q1136" s="40"/>
      <c r="R1136" s="40"/>
      <c r="S1136" s="40"/>
    </row>
    <row r="1137" spans="4:19" s="21" customFormat="1">
      <c r="D1137" s="40"/>
      <c r="E1137" s="40"/>
      <c r="F1137" s="40"/>
      <c r="G1137" s="40"/>
      <c r="H1137" s="40"/>
      <c r="I1137" s="40"/>
      <c r="J1137" s="40"/>
      <c r="K1137" s="40"/>
      <c r="L1137" s="40"/>
      <c r="M1137" s="40"/>
      <c r="N1137" s="40"/>
      <c r="O1137" s="40"/>
      <c r="P1137" s="40"/>
      <c r="Q1137" s="40"/>
      <c r="R1137" s="40"/>
      <c r="S1137" s="40"/>
    </row>
    <row r="1138" spans="4:19" s="21" customFormat="1">
      <c r="D1138" s="40"/>
      <c r="E1138" s="40"/>
      <c r="F1138" s="40"/>
      <c r="G1138" s="40"/>
      <c r="H1138" s="40"/>
      <c r="I1138" s="40"/>
      <c r="J1138" s="40"/>
      <c r="K1138" s="40"/>
      <c r="L1138" s="40"/>
      <c r="M1138" s="40"/>
      <c r="N1138" s="40"/>
      <c r="O1138" s="40"/>
      <c r="P1138" s="40"/>
      <c r="Q1138" s="40"/>
      <c r="R1138" s="40"/>
      <c r="S1138" s="40"/>
    </row>
    <row r="1139" spans="4:19" s="21" customFormat="1">
      <c r="D1139" s="40"/>
      <c r="E1139" s="40"/>
      <c r="F1139" s="40"/>
      <c r="G1139" s="40"/>
      <c r="H1139" s="40"/>
      <c r="I1139" s="40"/>
      <c r="J1139" s="40"/>
      <c r="K1139" s="40"/>
      <c r="L1139" s="40"/>
      <c r="M1139" s="40"/>
      <c r="N1139" s="40"/>
      <c r="O1139" s="40"/>
      <c r="P1139" s="40"/>
      <c r="Q1139" s="40"/>
      <c r="R1139" s="40"/>
      <c r="S1139" s="40"/>
    </row>
    <row r="1140" spans="4:19" s="21" customFormat="1">
      <c r="D1140" s="40"/>
      <c r="E1140" s="40"/>
      <c r="F1140" s="40"/>
      <c r="G1140" s="40"/>
      <c r="H1140" s="40"/>
      <c r="I1140" s="40"/>
      <c r="J1140" s="40"/>
      <c r="K1140" s="40"/>
      <c r="L1140" s="40"/>
      <c r="M1140" s="40"/>
      <c r="N1140" s="40"/>
      <c r="O1140" s="40"/>
      <c r="P1140" s="40"/>
      <c r="Q1140" s="40"/>
      <c r="R1140" s="40"/>
      <c r="S1140" s="40"/>
    </row>
    <row r="1141" spans="4:19" s="21" customFormat="1">
      <c r="D1141" s="40"/>
      <c r="E1141" s="40"/>
      <c r="F1141" s="40"/>
      <c r="G1141" s="40"/>
      <c r="H1141" s="40"/>
      <c r="I1141" s="40"/>
      <c r="J1141" s="40"/>
      <c r="K1141" s="40"/>
      <c r="L1141" s="40"/>
      <c r="M1141" s="40"/>
      <c r="N1141" s="40"/>
      <c r="O1141" s="40"/>
      <c r="P1141" s="40"/>
      <c r="Q1141" s="40"/>
      <c r="R1141" s="40"/>
      <c r="S1141" s="40"/>
    </row>
    <row r="1142" spans="4:19" s="21" customFormat="1">
      <c r="D1142" s="40"/>
      <c r="E1142" s="40"/>
      <c r="F1142" s="40"/>
      <c r="G1142" s="40"/>
      <c r="H1142" s="40"/>
      <c r="I1142" s="40"/>
      <c r="J1142" s="40"/>
      <c r="K1142" s="40"/>
      <c r="L1142" s="40"/>
      <c r="M1142" s="40"/>
      <c r="N1142" s="40"/>
      <c r="O1142" s="40"/>
      <c r="P1142" s="40"/>
      <c r="Q1142" s="40"/>
      <c r="R1142" s="40"/>
      <c r="S1142" s="40"/>
    </row>
    <row r="1143" spans="4:19" s="21" customFormat="1">
      <c r="D1143" s="40"/>
      <c r="E1143" s="40"/>
      <c r="F1143" s="40"/>
      <c r="G1143" s="40"/>
      <c r="H1143" s="40"/>
      <c r="I1143" s="40"/>
      <c r="J1143" s="40"/>
      <c r="K1143" s="40"/>
      <c r="L1143" s="40"/>
      <c r="M1143" s="40"/>
      <c r="N1143" s="40"/>
      <c r="O1143" s="40"/>
      <c r="P1143" s="40"/>
      <c r="Q1143" s="40"/>
      <c r="R1143" s="40"/>
      <c r="S1143" s="40"/>
    </row>
    <row r="1144" spans="4:19" s="21" customFormat="1">
      <c r="D1144" s="40"/>
      <c r="E1144" s="40"/>
      <c r="F1144" s="40"/>
      <c r="G1144" s="40"/>
      <c r="H1144" s="40"/>
      <c r="I1144" s="40"/>
      <c r="J1144" s="40"/>
      <c r="K1144" s="40"/>
      <c r="L1144" s="40"/>
      <c r="M1144" s="40"/>
      <c r="N1144" s="40"/>
      <c r="O1144" s="40"/>
      <c r="P1144" s="40"/>
      <c r="Q1144" s="40"/>
      <c r="R1144" s="40"/>
      <c r="S1144" s="40"/>
    </row>
    <row r="1145" spans="4:19" s="21" customFormat="1">
      <c r="D1145" s="40"/>
      <c r="E1145" s="40"/>
      <c r="F1145" s="40"/>
      <c r="G1145" s="40"/>
      <c r="H1145" s="40"/>
      <c r="I1145" s="40"/>
      <c r="J1145" s="40"/>
      <c r="K1145" s="40"/>
      <c r="L1145" s="40"/>
      <c r="M1145" s="40"/>
      <c r="N1145" s="40"/>
      <c r="O1145" s="40"/>
      <c r="P1145" s="40"/>
      <c r="Q1145" s="40"/>
      <c r="R1145" s="40"/>
      <c r="S1145" s="40"/>
    </row>
    <row r="1146" spans="4:19" s="21" customFormat="1">
      <c r="D1146" s="40"/>
      <c r="E1146" s="40"/>
      <c r="F1146" s="40"/>
      <c r="G1146" s="40"/>
      <c r="H1146" s="40"/>
      <c r="I1146" s="40"/>
      <c r="J1146" s="40"/>
      <c r="K1146" s="40"/>
      <c r="L1146" s="40"/>
      <c r="M1146" s="40"/>
      <c r="N1146" s="40"/>
      <c r="O1146" s="40"/>
      <c r="P1146" s="40"/>
      <c r="Q1146" s="40"/>
      <c r="R1146" s="40"/>
      <c r="S1146" s="40"/>
    </row>
    <row r="1147" spans="4:19" s="21" customFormat="1">
      <c r="D1147" s="40"/>
      <c r="E1147" s="40"/>
      <c r="F1147" s="40"/>
      <c r="G1147" s="40"/>
      <c r="H1147" s="40"/>
      <c r="I1147" s="40"/>
      <c r="J1147" s="40"/>
      <c r="K1147" s="40"/>
      <c r="L1147" s="40"/>
      <c r="M1147" s="40"/>
      <c r="N1147" s="40"/>
      <c r="O1147" s="40"/>
      <c r="P1147" s="40"/>
      <c r="Q1147" s="40"/>
      <c r="R1147" s="40"/>
      <c r="S1147" s="40"/>
    </row>
    <row r="1148" spans="4:19" s="21" customFormat="1">
      <c r="D1148" s="40"/>
      <c r="E1148" s="40"/>
      <c r="F1148" s="40"/>
      <c r="G1148" s="40"/>
      <c r="H1148" s="40"/>
      <c r="I1148" s="40"/>
      <c r="J1148" s="40"/>
      <c r="K1148" s="40"/>
      <c r="L1148" s="40"/>
      <c r="M1148" s="40"/>
      <c r="N1148" s="40"/>
      <c r="O1148" s="40"/>
      <c r="P1148" s="40"/>
      <c r="Q1148" s="40"/>
      <c r="R1148" s="40"/>
      <c r="S1148" s="40"/>
    </row>
    <row r="1149" spans="4:19" s="21" customFormat="1">
      <c r="D1149" s="40"/>
      <c r="E1149" s="40"/>
      <c r="F1149" s="40"/>
      <c r="G1149" s="40"/>
      <c r="H1149" s="40"/>
      <c r="I1149" s="40"/>
      <c r="J1149" s="40"/>
      <c r="K1149" s="40"/>
      <c r="L1149" s="40"/>
      <c r="M1149" s="40"/>
      <c r="N1149" s="40"/>
      <c r="O1149" s="40"/>
      <c r="P1149" s="40"/>
      <c r="Q1149" s="40"/>
      <c r="R1149" s="40"/>
      <c r="S1149" s="40"/>
    </row>
    <row r="1150" spans="4:19" s="21" customFormat="1">
      <c r="D1150" s="40"/>
      <c r="E1150" s="40"/>
      <c r="F1150" s="40"/>
      <c r="G1150" s="40"/>
      <c r="H1150" s="40"/>
      <c r="I1150" s="40"/>
      <c r="J1150" s="40"/>
      <c r="K1150" s="40"/>
      <c r="L1150" s="40"/>
      <c r="M1150" s="40"/>
      <c r="N1150" s="40"/>
      <c r="O1150" s="40"/>
      <c r="P1150" s="40"/>
      <c r="Q1150" s="40"/>
      <c r="R1150" s="40"/>
      <c r="S1150" s="40"/>
    </row>
    <row r="1151" spans="4:19" s="21" customFormat="1">
      <c r="D1151" s="40"/>
      <c r="E1151" s="40"/>
      <c r="F1151" s="40"/>
      <c r="G1151" s="40"/>
      <c r="H1151" s="40"/>
      <c r="I1151" s="40"/>
      <c r="J1151" s="40"/>
      <c r="K1151" s="40"/>
      <c r="L1151" s="40"/>
      <c r="M1151" s="40"/>
      <c r="N1151" s="40"/>
      <c r="O1151" s="40"/>
      <c r="P1151" s="40"/>
      <c r="Q1151" s="40"/>
      <c r="R1151" s="40"/>
      <c r="S1151" s="40"/>
    </row>
    <row r="1152" spans="4:19" s="21" customFormat="1">
      <c r="D1152" s="40"/>
      <c r="E1152" s="40"/>
      <c r="F1152" s="40"/>
      <c r="G1152" s="40"/>
      <c r="H1152" s="40"/>
      <c r="I1152" s="40"/>
      <c r="J1152" s="40"/>
      <c r="K1152" s="40"/>
      <c r="L1152" s="40"/>
      <c r="M1152" s="40"/>
      <c r="N1152" s="40"/>
      <c r="O1152" s="40"/>
      <c r="P1152" s="40"/>
      <c r="Q1152" s="40"/>
      <c r="R1152" s="40"/>
      <c r="S1152" s="40"/>
    </row>
    <row r="1153" spans="4:19" s="21" customFormat="1">
      <c r="D1153" s="40"/>
      <c r="E1153" s="40"/>
      <c r="F1153" s="40"/>
      <c r="G1153" s="40"/>
      <c r="H1153" s="40"/>
      <c r="I1153" s="40"/>
      <c r="J1153" s="40"/>
      <c r="K1153" s="40"/>
      <c r="L1153" s="40"/>
      <c r="M1153" s="40"/>
      <c r="N1153" s="40"/>
      <c r="O1153" s="40"/>
      <c r="P1153" s="40"/>
      <c r="Q1153" s="40"/>
      <c r="R1153" s="40"/>
      <c r="S1153" s="40"/>
    </row>
    <row r="1154" spans="4:19" s="21" customFormat="1">
      <c r="D1154" s="40"/>
      <c r="E1154" s="40"/>
      <c r="F1154" s="40"/>
      <c r="G1154" s="40"/>
      <c r="H1154" s="40"/>
      <c r="I1154" s="40"/>
      <c r="J1154" s="40"/>
      <c r="K1154" s="40"/>
      <c r="L1154" s="40"/>
      <c r="M1154" s="40"/>
      <c r="N1154" s="40"/>
      <c r="O1154" s="40"/>
      <c r="P1154" s="40"/>
      <c r="Q1154" s="40"/>
      <c r="R1154" s="40"/>
      <c r="S1154" s="40"/>
    </row>
    <row r="1155" spans="4:19" s="21" customFormat="1">
      <c r="D1155" s="40"/>
      <c r="E1155" s="40"/>
      <c r="F1155" s="40"/>
      <c r="G1155" s="40"/>
      <c r="H1155" s="40"/>
      <c r="I1155" s="40"/>
      <c r="J1155" s="40"/>
      <c r="K1155" s="40"/>
      <c r="L1155" s="40"/>
      <c r="M1155" s="40"/>
      <c r="N1155" s="40"/>
      <c r="O1155" s="40"/>
      <c r="P1155" s="40"/>
      <c r="Q1155" s="40"/>
      <c r="R1155" s="40"/>
      <c r="S1155" s="40"/>
    </row>
    <row r="1156" spans="4:19" s="21" customFormat="1">
      <c r="D1156" s="40"/>
      <c r="E1156" s="40"/>
      <c r="F1156" s="40"/>
      <c r="G1156" s="40"/>
      <c r="H1156" s="40"/>
      <c r="I1156" s="40"/>
      <c r="J1156" s="40"/>
      <c r="K1156" s="40"/>
      <c r="L1156" s="40"/>
      <c r="M1156" s="40"/>
      <c r="N1156" s="40"/>
      <c r="O1156" s="40"/>
      <c r="P1156" s="40"/>
      <c r="Q1156" s="40"/>
      <c r="R1156" s="40"/>
      <c r="S1156" s="40"/>
    </row>
    <row r="1157" spans="4:19" s="21" customFormat="1">
      <c r="D1157" s="40"/>
      <c r="E1157" s="40"/>
      <c r="F1157" s="40"/>
      <c r="G1157" s="40"/>
      <c r="H1157" s="40"/>
      <c r="I1157" s="40"/>
      <c r="J1157" s="40"/>
      <c r="K1157" s="40"/>
      <c r="L1157" s="40"/>
      <c r="M1157" s="40"/>
      <c r="N1157" s="40"/>
      <c r="O1157" s="40"/>
      <c r="P1157" s="40"/>
      <c r="Q1157" s="40"/>
      <c r="R1157" s="40"/>
      <c r="S1157" s="40"/>
    </row>
    <row r="1158" spans="4:19" s="21" customFormat="1">
      <c r="D1158" s="40"/>
      <c r="E1158" s="40"/>
      <c r="F1158" s="40"/>
      <c r="G1158" s="40"/>
      <c r="H1158" s="40"/>
      <c r="I1158" s="40"/>
      <c r="J1158" s="40"/>
      <c r="K1158" s="40"/>
      <c r="L1158" s="40"/>
      <c r="M1158" s="40"/>
      <c r="N1158" s="40"/>
      <c r="O1158" s="40"/>
      <c r="P1158" s="40"/>
      <c r="Q1158" s="40"/>
      <c r="R1158" s="40"/>
      <c r="S1158" s="40"/>
    </row>
    <row r="1159" spans="4:19" s="21" customFormat="1">
      <c r="D1159" s="40"/>
      <c r="E1159" s="40"/>
      <c r="F1159" s="40"/>
      <c r="G1159" s="40"/>
      <c r="H1159" s="40"/>
      <c r="I1159" s="40"/>
      <c r="J1159" s="40"/>
      <c r="K1159" s="40"/>
      <c r="L1159" s="40"/>
      <c r="M1159" s="40"/>
      <c r="N1159" s="40"/>
      <c r="O1159" s="40"/>
      <c r="P1159" s="40"/>
      <c r="Q1159" s="40"/>
      <c r="R1159" s="40"/>
      <c r="S1159" s="40"/>
    </row>
    <row r="1160" spans="4:19" s="21" customFormat="1">
      <c r="D1160" s="40"/>
      <c r="E1160" s="40"/>
      <c r="F1160" s="40"/>
      <c r="G1160" s="40"/>
      <c r="H1160" s="40"/>
      <c r="I1160" s="40"/>
      <c r="J1160" s="40"/>
      <c r="K1160" s="40"/>
      <c r="L1160" s="40"/>
      <c r="M1160" s="40"/>
      <c r="N1160" s="40"/>
      <c r="O1160" s="40"/>
      <c r="P1160" s="40"/>
      <c r="Q1160" s="40"/>
      <c r="R1160" s="40"/>
      <c r="S1160" s="40"/>
    </row>
    <row r="1161" spans="4:19" s="21" customFormat="1">
      <c r="D1161" s="40"/>
      <c r="E1161" s="40"/>
      <c r="F1161" s="40"/>
      <c r="G1161" s="40"/>
      <c r="H1161" s="40"/>
      <c r="I1161" s="40"/>
      <c r="J1161" s="40"/>
      <c r="K1161" s="40"/>
      <c r="L1161" s="40"/>
      <c r="M1161" s="40"/>
      <c r="N1161" s="40"/>
      <c r="O1161" s="40"/>
      <c r="P1161" s="40"/>
      <c r="Q1161" s="40"/>
      <c r="R1161" s="40"/>
      <c r="S1161" s="40"/>
    </row>
    <row r="1162" spans="4:19" s="21" customFormat="1">
      <c r="D1162" s="40"/>
      <c r="E1162" s="40"/>
      <c r="F1162" s="40"/>
      <c r="G1162" s="40"/>
      <c r="H1162" s="40"/>
      <c r="I1162" s="40"/>
      <c r="J1162" s="40"/>
      <c r="K1162" s="40"/>
      <c r="L1162" s="40"/>
      <c r="M1162" s="40"/>
      <c r="N1162" s="40"/>
      <c r="O1162" s="40"/>
      <c r="P1162" s="40"/>
      <c r="Q1162" s="40"/>
      <c r="R1162" s="40"/>
      <c r="S1162" s="40"/>
    </row>
    <row r="1163" spans="4:19" s="21" customFormat="1">
      <c r="D1163" s="40"/>
      <c r="E1163" s="40"/>
      <c r="F1163" s="40"/>
      <c r="G1163" s="40"/>
      <c r="H1163" s="40"/>
      <c r="I1163" s="40"/>
      <c r="J1163" s="40"/>
      <c r="K1163" s="40"/>
      <c r="L1163" s="40"/>
      <c r="M1163" s="40"/>
      <c r="N1163" s="40"/>
      <c r="O1163" s="40"/>
      <c r="P1163" s="40"/>
      <c r="Q1163" s="40"/>
      <c r="R1163" s="40"/>
      <c r="S1163" s="40"/>
    </row>
    <row r="1164" spans="4:19" s="21" customFormat="1">
      <c r="D1164" s="40"/>
      <c r="E1164" s="40"/>
      <c r="F1164" s="40"/>
      <c r="G1164" s="40"/>
      <c r="H1164" s="40"/>
      <c r="I1164" s="40"/>
      <c r="J1164" s="40"/>
      <c r="K1164" s="40"/>
      <c r="L1164" s="40"/>
      <c r="M1164" s="40"/>
      <c r="N1164" s="40"/>
      <c r="O1164" s="40"/>
      <c r="P1164" s="40"/>
      <c r="Q1164" s="40"/>
      <c r="R1164" s="40"/>
      <c r="S1164" s="40"/>
    </row>
    <row r="1165" spans="4:19" s="21" customFormat="1">
      <c r="D1165" s="40"/>
      <c r="E1165" s="40"/>
      <c r="F1165" s="40"/>
      <c r="G1165" s="40"/>
      <c r="H1165" s="40"/>
      <c r="I1165" s="40"/>
      <c r="J1165" s="40"/>
      <c r="K1165" s="40"/>
      <c r="L1165" s="40"/>
      <c r="M1165" s="40"/>
      <c r="N1165" s="40"/>
      <c r="O1165" s="40"/>
      <c r="P1165" s="40"/>
      <c r="Q1165" s="40"/>
      <c r="R1165" s="40"/>
      <c r="S1165" s="40"/>
    </row>
    <row r="1166" spans="4:19" s="21" customFormat="1">
      <c r="D1166" s="40"/>
      <c r="E1166" s="40"/>
      <c r="F1166" s="40"/>
      <c r="G1166" s="40"/>
      <c r="H1166" s="40"/>
      <c r="I1166" s="40"/>
      <c r="J1166" s="40"/>
      <c r="K1166" s="40"/>
      <c r="L1166" s="40"/>
      <c r="M1166" s="40"/>
      <c r="N1166" s="40"/>
      <c r="O1166" s="40"/>
      <c r="P1166" s="40"/>
      <c r="Q1166" s="40"/>
      <c r="R1166" s="40"/>
      <c r="S1166" s="40"/>
    </row>
    <row r="1167" spans="4:19" s="21" customFormat="1">
      <c r="D1167" s="40"/>
      <c r="E1167" s="40"/>
      <c r="F1167" s="40"/>
      <c r="G1167" s="40"/>
      <c r="H1167" s="40"/>
      <c r="I1167" s="40"/>
      <c r="J1167" s="40"/>
      <c r="K1167" s="40"/>
      <c r="L1167" s="40"/>
      <c r="M1167" s="40"/>
      <c r="N1167" s="40"/>
      <c r="O1167" s="40"/>
      <c r="P1167" s="40"/>
      <c r="Q1167" s="40"/>
      <c r="R1167" s="40"/>
      <c r="S1167" s="40"/>
    </row>
    <row r="1168" spans="4:19" s="21" customFormat="1">
      <c r="D1168" s="40"/>
      <c r="E1168" s="40"/>
      <c r="F1168" s="40"/>
      <c r="G1168" s="40"/>
      <c r="H1168" s="40"/>
      <c r="I1168" s="40"/>
      <c r="J1168" s="40"/>
      <c r="K1168" s="40"/>
      <c r="L1168" s="40"/>
      <c r="M1168" s="40"/>
      <c r="N1168" s="40"/>
      <c r="O1168" s="40"/>
      <c r="P1168" s="40"/>
      <c r="Q1168" s="40"/>
      <c r="R1168" s="40"/>
      <c r="S1168" s="40"/>
    </row>
    <row r="1169" spans="4:19" s="21" customFormat="1">
      <c r="D1169" s="40"/>
      <c r="E1169" s="40"/>
      <c r="F1169" s="40"/>
      <c r="G1169" s="40"/>
      <c r="H1169" s="40"/>
      <c r="I1169" s="40"/>
      <c r="J1169" s="40"/>
      <c r="K1169" s="40"/>
      <c r="L1169" s="40"/>
      <c r="M1169" s="40"/>
      <c r="N1169" s="40"/>
      <c r="O1169" s="40"/>
      <c r="P1169" s="40"/>
      <c r="Q1169" s="40"/>
      <c r="R1169" s="40"/>
      <c r="S1169" s="40"/>
    </row>
    <row r="1170" spans="4:19" s="21" customFormat="1">
      <c r="D1170" s="40"/>
      <c r="E1170" s="40"/>
      <c r="F1170" s="40"/>
      <c r="G1170" s="40"/>
      <c r="H1170" s="40"/>
      <c r="I1170" s="40"/>
      <c r="J1170" s="40"/>
      <c r="K1170" s="40"/>
      <c r="L1170" s="40"/>
      <c r="M1170" s="40"/>
      <c r="N1170" s="40"/>
      <c r="O1170" s="40"/>
      <c r="P1170" s="40"/>
      <c r="Q1170" s="40"/>
      <c r="R1170" s="40"/>
      <c r="S1170" s="40"/>
    </row>
    <row r="1171" spans="4:19" s="21" customFormat="1">
      <c r="D1171" s="40"/>
      <c r="E1171" s="40"/>
      <c r="F1171" s="40"/>
      <c r="G1171" s="40"/>
      <c r="H1171" s="40"/>
      <c r="I1171" s="40"/>
      <c r="J1171" s="40"/>
      <c r="K1171" s="40"/>
      <c r="L1171" s="40"/>
      <c r="M1171" s="40"/>
      <c r="N1171" s="40"/>
      <c r="O1171" s="40"/>
      <c r="P1171" s="40"/>
      <c r="Q1171" s="40"/>
      <c r="R1171" s="40"/>
      <c r="S1171" s="40"/>
    </row>
    <row r="1172" spans="4:19" s="21" customFormat="1">
      <c r="D1172" s="40"/>
      <c r="E1172" s="40"/>
      <c r="F1172" s="40"/>
      <c r="G1172" s="40"/>
      <c r="H1172" s="40"/>
      <c r="I1172" s="40"/>
      <c r="J1172" s="40"/>
      <c r="K1172" s="40"/>
      <c r="L1172" s="40"/>
      <c r="M1172" s="40"/>
      <c r="N1172" s="40"/>
      <c r="O1172" s="40"/>
      <c r="P1172" s="40"/>
      <c r="Q1172" s="40"/>
      <c r="R1172" s="40"/>
      <c r="S1172" s="40"/>
    </row>
    <row r="1173" spans="4:19" s="21" customFormat="1">
      <c r="D1173" s="40"/>
      <c r="E1173" s="40"/>
      <c r="F1173" s="40"/>
      <c r="G1173" s="40"/>
      <c r="H1173" s="40"/>
      <c r="I1173" s="40"/>
      <c r="J1173" s="40"/>
      <c r="K1173" s="40"/>
      <c r="L1173" s="40"/>
      <c r="M1173" s="40"/>
      <c r="N1173" s="40"/>
      <c r="O1173" s="40"/>
      <c r="P1173" s="40"/>
      <c r="Q1173" s="40"/>
      <c r="R1173" s="40"/>
      <c r="S1173" s="40"/>
    </row>
    <row r="1174" spans="4:19" s="21" customFormat="1">
      <c r="D1174" s="40"/>
      <c r="E1174" s="40"/>
      <c r="F1174" s="40"/>
      <c r="G1174" s="40"/>
      <c r="H1174" s="40"/>
      <c r="I1174" s="40"/>
      <c r="J1174" s="40"/>
      <c r="K1174" s="40"/>
      <c r="L1174" s="40"/>
      <c r="M1174" s="40"/>
      <c r="N1174" s="40"/>
      <c r="O1174" s="40"/>
      <c r="P1174" s="40"/>
      <c r="Q1174" s="40"/>
      <c r="R1174" s="40"/>
      <c r="S1174" s="40"/>
    </row>
    <row r="1175" spans="4:19" s="21" customFormat="1">
      <c r="D1175" s="40"/>
      <c r="E1175" s="40"/>
      <c r="F1175" s="40"/>
      <c r="G1175" s="40"/>
      <c r="H1175" s="40"/>
      <c r="I1175" s="40"/>
      <c r="J1175" s="40"/>
      <c r="K1175" s="40"/>
      <c r="L1175" s="40"/>
      <c r="M1175" s="40"/>
      <c r="N1175" s="40"/>
      <c r="O1175" s="40"/>
      <c r="P1175" s="40"/>
      <c r="Q1175" s="40"/>
      <c r="R1175" s="40"/>
      <c r="S1175" s="40"/>
    </row>
    <row r="1176" spans="4:19" s="21" customFormat="1">
      <c r="D1176" s="40"/>
      <c r="E1176" s="40"/>
      <c r="F1176" s="40"/>
      <c r="G1176" s="40"/>
      <c r="H1176" s="40"/>
      <c r="I1176" s="40"/>
      <c r="J1176" s="40"/>
      <c r="K1176" s="40"/>
      <c r="L1176" s="40"/>
      <c r="M1176" s="40"/>
      <c r="N1176" s="40"/>
      <c r="O1176" s="40"/>
      <c r="P1176" s="40"/>
      <c r="Q1176" s="40"/>
      <c r="R1176" s="40"/>
      <c r="S1176" s="40"/>
    </row>
    <row r="1177" spans="4:19" s="21" customFormat="1">
      <c r="D1177" s="40"/>
      <c r="E1177" s="40"/>
      <c r="F1177" s="40"/>
      <c r="G1177" s="40"/>
      <c r="H1177" s="40"/>
      <c r="I1177" s="40"/>
      <c r="J1177" s="40"/>
      <c r="K1177" s="40"/>
      <c r="L1177" s="40"/>
      <c r="M1177" s="40"/>
      <c r="N1177" s="40"/>
      <c r="O1177" s="40"/>
      <c r="P1177" s="40"/>
      <c r="Q1177" s="40"/>
      <c r="R1177" s="40"/>
      <c r="S1177" s="40"/>
    </row>
    <row r="1178" spans="4:19" s="21" customFormat="1">
      <c r="D1178" s="40"/>
      <c r="E1178" s="40"/>
      <c r="F1178" s="40"/>
      <c r="G1178" s="40"/>
      <c r="H1178" s="40"/>
      <c r="I1178" s="40"/>
      <c r="J1178" s="40"/>
      <c r="K1178" s="40"/>
      <c r="L1178" s="40"/>
      <c r="M1178" s="40"/>
      <c r="N1178" s="40"/>
      <c r="O1178" s="40"/>
      <c r="P1178" s="40"/>
      <c r="Q1178" s="40"/>
      <c r="R1178" s="40"/>
      <c r="S1178" s="40"/>
    </row>
    <row r="1179" spans="4:19" s="21" customFormat="1">
      <c r="D1179" s="40"/>
      <c r="E1179" s="40"/>
      <c r="F1179" s="40"/>
      <c r="G1179" s="40"/>
      <c r="H1179" s="40"/>
      <c r="I1179" s="40"/>
      <c r="J1179" s="40"/>
      <c r="K1179" s="40"/>
      <c r="L1179" s="40"/>
      <c r="M1179" s="40"/>
      <c r="N1179" s="40"/>
      <c r="O1179" s="40"/>
      <c r="P1179" s="40"/>
      <c r="Q1179" s="40"/>
      <c r="R1179" s="40"/>
      <c r="S1179" s="40"/>
    </row>
    <row r="1180" spans="4:19" s="21" customFormat="1">
      <c r="D1180" s="40"/>
      <c r="E1180" s="40"/>
      <c r="F1180" s="40"/>
      <c r="G1180" s="40"/>
      <c r="H1180" s="40"/>
      <c r="I1180" s="40"/>
      <c r="J1180" s="40"/>
      <c r="K1180" s="40"/>
      <c r="L1180" s="40"/>
      <c r="M1180" s="40"/>
      <c r="N1180" s="40"/>
      <c r="O1180" s="40"/>
      <c r="P1180" s="40"/>
      <c r="Q1180" s="40"/>
      <c r="R1180" s="40"/>
      <c r="S1180" s="40"/>
    </row>
    <row r="1181" spans="4:19" s="21" customFormat="1">
      <c r="D1181" s="40"/>
      <c r="E1181" s="40"/>
      <c r="F1181" s="40"/>
      <c r="G1181" s="40"/>
      <c r="H1181" s="40"/>
      <c r="I1181" s="40"/>
      <c r="J1181" s="40"/>
      <c r="K1181" s="40"/>
      <c r="L1181" s="40"/>
      <c r="M1181" s="40"/>
      <c r="N1181" s="40"/>
      <c r="O1181" s="40"/>
      <c r="P1181" s="40"/>
      <c r="Q1181" s="40"/>
      <c r="R1181" s="40"/>
      <c r="S1181" s="40"/>
    </row>
    <row r="1182" spans="4:19" s="21" customFormat="1">
      <c r="D1182" s="40"/>
      <c r="E1182" s="40"/>
      <c r="F1182" s="40"/>
      <c r="G1182" s="40"/>
      <c r="H1182" s="40"/>
      <c r="I1182" s="40"/>
      <c r="J1182" s="40"/>
      <c r="K1182" s="40"/>
      <c r="L1182" s="40"/>
      <c r="M1182" s="40"/>
      <c r="N1182" s="40"/>
      <c r="O1182" s="40"/>
      <c r="P1182" s="40"/>
      <c r="Q1182" s="40"/>
      <c r="R1182" s="40"/>
      <c r="S1182" s="40"/>
    </row>
    <row r="1183" spans="4:19" s="21" customFormat="1">
      <c r="D1183" s="40"/>
      <c r="E1183" s="40"/>
      <c r="F1183" s="40"/>
      <c r="G1183" s="40"/>
      <c r="H1183" s="40"/>
      <c r="I1183" s="40"/>
      <c r="J1183" s="40"/>
      <c r="K1183" s="40"/>
      <c r="L1183" s="40"/>
      <c r="M1183" s="40"/>
      <c r="N1183" s="40"/>
      <c r="O1183" s="40"/>
      <c r="P1183" s="40"/>
      <c r="Q1183" s="40"/>
      <c r="R1183" s="40"/>
      <c r="S1183" s="40"/>
    </row>
    <row r="1184" spans="4:19" s="21" customFormat="1">
      <c r="D1184" s="40"/>
      <c r="E1184" s="40"/>
      <c r="F1184" s="40"/>
      <c r="G1184" s="40"/>
      <c r="H1184" s="40"/>
      <c r="I1184" s="40"/>
      <c r="J1184" s="40"/>
      <c r="K1184" s="40"/>
      <c r="L1184" s="40"/>
      <c r="M1184" s="40"/>
      <c r="N1184" s="40"/>
      <c r="O1184" s="40"/>
      <c r="P1184" s="40"/>
      <c r="Q1184" s="40"/>
      <c r="R1184" s="40"/>
      <c r="S1184" s="40"/>
    </row>
    <row r="1185" spans="4:19" s="21" customFormat="1">
      <c r="D1185" s="40"/>
      <c r="E1185" s="40"/>
      <c r="F1185" s="40"/>
      <c r="G1185" s="40"/>
      <c r="H1185" s="40"/>
      <c r="I1185" s="40"/>
      <c r="J1185" s="40"/>
      <c r="K1185" s="40"/>
      <c r="L1185" s="40"/>
      <c r="M1185" s="40"/>
      <c r="N1185" s="40"/>
      <c r="O1185" s="40"/>
      <c r="P1185" s="40"/>
      <c r="Q1185" s="40"/>
      <c r="R1185" s="40"/>
      <c r="S1185" s="40"/>
    </row>
    <row r="1186" spans="4:19" s="21" customFormat="1">
      <c r="D1186" s="40"/>
      <c r="E1186" s="40"/>
      <c r="F1186" s="40"/>
      <c r="G1186" s="40"/>
      <c r="H1186" s="40"/>
      <c r="I1186" s="40"/>
      <c r="J1186" s="40"/>
      <c r="K1186" s="40"/>
      <c r="L1186" s="40"/>
      <c r="M1186" s="40"/>
      <c r="N1186" s="40"/>
      <c r="O1186" s="40"/>
      <c r="P1186" s="40"/>
      <c r="Q1186" s="40"/>
      <c r="R1186" s="40"/>
      <c r="S1186" s="40"/>
    </row>
    <row r="1187" spans="4:19" s="21" customFormat="1">
      <c r="D1187" s="40"/>
      <c r="E1187" s="40"/>
      <c r="F1187" s="40"/>
      <c r="G1187" s="40"/>
      <c r="H1187" s="40"/>
      <c r="I1187" s="40"/>
      <c r="J1187" s="40"/>
      <c r="K1187" s="40"/>
      <c r="L1187" s="40"/>
      <c r="M1187" s="40"/>
      <c r="N1187" s="40"/>
      <c r="O1187" s="40"/>
      <c r="P1187" s="40"/>
      <c r="Q1187" s="40"/>
      <c r="R1187" s="40"/>
      <c r="S1187" s="40"/>
    </row>
    <row r="1188" spans="4:19" s="21" customFormat="1">
      <c r="D1188" s="40"/>
      <c r="E1188" s="40"/>
      <c r="F1188" s="40"/>
      <c r="G1188" s="40"/>
      <c r="H1188" s="40"/>
      <c r="I1188" s="40"/>
      <c r="J1188" s="40"/>
      <c r="K1188" s="40"/>
      <c r="L1188" s="40"/>
      <c r="M1188" s="40"/>
      <c r="N1188" s="40"/>
      <c r="O1188" s="40"/>
      <c r="P1188" s="40"/>
      <c r="Q1188" s="40"/>
      <c r="R1188" s="40"/>
      <c r="S1188" s="40"/>
    </row>
    <row r="1189" spans="4:19" s="21" customFormat="1">
      <c r="D1189" s="40"/>
      <c r="E1189" s="40"/>
      <c r="F1189" s="40"/>
      <c r="G1189" s="40"/>
      <c r="H1189" s="40"/>
      <c r="I1189" s="40"/>
      <c r="J1189" s="40"/>
      <c r="K1189" s="40"/>
      <c r="L1189" s="40"/>
      <c r="M1189" s="40"/>
      <c r="N1189" s="40"/>
      <c r="O1189" s="40"/>
      <c r="P1189" s="40"/>
      <c r="Q1189" s="40"/>
      <c r="R1189" s="40"/>
      <c r="S1189" s="40"/>
    </row>
    <row r="1190" spans="4:19" s="21" customFormat="1">
      <c r="D1190" s="40"/>
      <c r="E1190" s="40"/>
      <c r="F1190" s="40"/>
      <c r="G1190" s="40"/>
      <c r="H1190" s="40"/>
      <c r="I1190" s="40"/>
      <c r="J1190" s="40"/>
      <c r="K1190" s="40"/>
      <c r="L1190" s="40"/>
      <c r="M1190" s="40"/>
      <c r="N1190" s="40"/>
      <c r="O1190" s="40"/>
      <c r="P1190" s="40"/>
      <c r="Q1190" s="40"/>
      <c r="R1190" s="40"/>
      <c r="S1190" s="40"/>
    </row>
    <row r="1191" spans="4:19" s="21" customFormat="1">
      <c r="D1191" s="40"/>
      <c r="E1191" s="40"/>
      <c r="F1191" s="40"/>
      <c r="G1191" s="40"/>
      <c r="H1191" s="40"/>
      <c r="I1191" s="40"/>
      <c r="J1191" s="40"/>
      <c r="K1191" s="40"/>
      <c r="L1191" s="40"/>
      <c r="M1191" s="40"/>
      <c r="N1191" s="40"/>
      <c r="O1191" s="40"/>
      <c r="P1191" s="40"/>
      <c r="Q1191" s="40"/>
      <c r="R1191" s="40"/>
      <c r="S1191" s="40"/>
    </row>
    <row r="1192" spans="4:19" s="21" customFormat="1">
      <c r="D1192" s="40"/>
      <c r="E1192" s="40"/>
      <c r="F1192" s="40"/>
      <c r="G1192" s="40"/>
      <c r="H1192" s="40"/>
      <c r="I1192" s="40"/>
      <c r="J1192" s="40"/>
      <c r="K1192" s="40"/>
      <c r="L1192" s="40"/>
      <c r="M1192" s="40"/>
      <c r="N1192" s="40"/>
      <c r="O1192" s="40"/>
      <c r="P1192" s="40"/>
      <c r="Q1192" s="40"/>
      <c r="R1192" s="40"/>
      <c r="S1192" s="40"/>
    </row>
    <row r="1193" spans="4:19" s="21" customFormat="1">
      <c r="D1193" s="40"/>
      <c r="E1193" s="40"/>
      <c r="F1193" s="40"/>
      <c r="G1193" s="40"/>
      <c r="H1193" s="40"/>
      <c r="I1193" s="40"/>
      <c r="J1193" s="40"/>
      <c r="K1193" s="40"/>
      <c r="L1193" s="40"/>
      <c r="M1193" s="40"/>
      <c r="N1193" s="40"/>
      <c r="O1193" s="40"/>
      <c r="P1193" s="40"/>
      <c r="Q1193" s="40"/>
      <c r="R1193" s="40"/>
      <c r="S1193" s="40"/>
    </row>
    <row r="1194" spans="4:19" s="21" customFormat="1">
      <c r="D1194" s="40"/>
      <c r="E1194" s="40"/>
      <c r="F1194" s="40"/>
      <c r="G1194" s="40"/>
      <c r="H1194" s="40"/>
      <c r="I1194" s="40"/>
      <c r="J1194" s="40"/>
      <c r="K1194" s="40"/>
      <c r="L1194" s="40"/>
      <c r="M1194" s="40"/>
      <c r="N1194" s="40"/>
      <c r="O1194" s="40"/>
      <c r="P1194" s="40"/>
      <c r="Q1194" s="40"/>
      <c r="R1194" s="40"/>
      <c r="S1194" s="40"/>
    </row>
    <row r="1195" spans="4:19" s="21" customFormat="1">
      <c r="D1195" s="40"/>
      <c r="E1195" s="40"/>
      <c r="F1195" s="40"/>
      <c r="G1195" s="40"/>
      <c r="H1195" s="40"/>
      <c r="I1195" s="40"/>
      <c r="J1195" s="40"/>
      <c r="K1195" s="40"/>
      <c r="L1195" s="40"/>
      <c r="M1195" s="40"/>
      <c r="N1195" s="40"/>
      <c r="O1195" s="40"/>
      <c r="P1195" s="40"/>
      <c r="Q1195" s="40"/>
      <c r="R1195" s="40"/>
      <c r="S1195" s="40"/>
    </row>
    <row r="1196" spans="4:19" s="21" customFormat="1">
      <c r="D1196" s="40"/>
      <c r="E1196" s="40"/>
      <c r="F1196" s="40"/>
      <c r="G1196" s="40"/>
      <c r="H1196" s="40"/>
      <c r="I1196" s="40"/>
      <c r="J1196" s="40"/>
      <c r="K1196" s="40"/>
      <c r="L1196" s="40"/>
      <c r="M1196" s="40"/>
      <c r="N1196" s="40"/>
      <c r="O1196" s="40"/>
      <c r="P1196" s="40"/>
      <c r="Q1196" s="40"/>
      <c r="R1196" s="40"/>
      <c r="S1196" s="40"/>
    </row>
    <row r="1197" spans="4:19" s="21" customFormat="1">
      <c r="D1197" s="40"/>
      <c r="E1197" s="40"/>
      <c r="F1197" s="40"/>
      <c r="G1197" s="40"/>
      <c r="H1197" s="40"/>
      <c r="I1197" s="40"/>
      <c r="J1197" s="40"/>
      <c r="K1197" s="40"/>
      <c r="L1197" s="40"/>
      <c r="M1197" s="40"/>
      <c r="N1197" s="40"/>
      <c r="O1197" s="40"/>
      <c r="P1197" s="40"/>
      <c r="Q1197" s="40"/>
      <c r="R1197" s="40"/>
      <c r="S1197" s="40"/>
    </row>
    <row r="1198" spans="4:19" s="21" customFormat="1">
      <c r="D1198" s="40"/>
      <c r="E1198" s="40"/>
      <c r="F1198" s="40"/>
      <c r="G1198" s="40"/>
      <c r="H1198" s="40"/>
      <c r="I1198" s="40"/>
      <c r="J1198" s="40"/>
      <c r="K1198" s="40"/>
      <c r="L1198" s="40"/>
      <c r="M1198" s="40"/>
      <c r="N1198" s="40"/>
      <c r="O1198" s="40"/>
      <c r="P1198" s="40"/>
      <c r="Q1198" s="40"/>
      <c r="R1198" s="40"/>
      <c r="S1198" s="40"/>
    </row>
    <row r="1199" spans="4:19" s="21" customFormat="1">
      <c r="D1199" s="40"/>
      <c r="E1199" s="40"/>
      <c r="F1199" s="40"/>
      <c r="G1199" s="40"/>
      <c r="H1199" s="40"/>
      <c r="I1199" s="40"/>
      <c r="J1199" s="40"/>
      <c r="K1199" s="40"/>
      <c r="L1199" s="40"/>
      <c r="M1199" s="40"/>
      <c r="N1199" s="40"/>
      <c r="O1199" s="40"/>
      <c r="P1199" s="40"/>
      <c r="Q1199" s="40"/>
      <c r="R1199" s="40"/>
      <c r="S1199" s="40"/>
    </row>
    <row r="1200" spans="4:19" s="21" customFormat="1">
      <c r="D1200" s="40"/>
      <c r="E1200" s="40"/>
      <c r="F1200" s="40"/>
      <c r="G1200" s="40"/>
      <c r="H1200" s="40"/>
      <c r="I1200" s="40"/>
      <c r="J1200" s="40"/>
      <c r="K1200" s="40"/>
      <c r="L1200" s="40"/>
      <c r="M1200" s="40"/>
      <c r="N1200" s="40"/>
      <c r="O1200" s="40"/>
      <c r="P1200" s="40"/>
      <c r="Q1200" s="40"/>
      <c r="R1200" s="40"/>
      <c r="S1200" s="40"/>
    </row>
    <row r="1201" spans="4:19" s="21" customFormat="1">
      <c r="D1201" s="40"/>
      <c r="E1201" s="40"/>
      <c r="F1201" s="40"/>
      <c r="G1201" s="40"/>
      <c r="H1201" s="40"/>
      <c r="I1201" s="40"/>
      <c r="J1201" s="40"/>
      <c r="K1201" s="40"/>
      <c r="L1201" s="40"/>
      <c r="M1201" s="40"/>
      <c r="N1201" s="40"/>
      <c r="O1201" s="40"/>
      <c r="P1201" s="40"/>
      <c r="Q1201" s="40"/>
      <c r="R1201" s="40"/>
      <c r="S1201" s="40"/>
    </row>
    <row r="1202" spans="4:19" s="21" customFormat="1">
      <c r="D1202" s="40"/>
      <c r="E1202" s="40"/>
      <c r="F1202" s="40"/>
      <c r="G1202" s="40"/>
      <c r="H1202" s="40"/>
      <c r="I1202" s="40"/>
      <c r="J1202" s="40"/>
      <c r="K1202" s="40"/>
      <c r="L1202" s="40"/>
      <c r="M1202" s="40"/>
      <c r="N1202" s="40"/>
      <c r="O1202" s="40"/>
      <c r="P1202" s="40"/>
      <c r="Q1202" s="40"/>
      <c r="R1202" s="40"/>
      <c r="S1202" s="40"/>
    </row>
    <row r="1203" spans="4:19" s="21" customFormat="1">
      <c r="D1203" s="40"/>
      <c r="E1203" s="40"/>
      <c r="F1203" s="40"/>
      <c r="G1203" s="40"/>
      <c r="H1203" s="40"/>
      <c r="I1203" s="40"/>
      <c r="J1203" s="40"/>
      <c r="K1203" s="40"/>
      <c r="L1203" s="40"/>
      <c r="M1203" s="40"/>
      <c r="N1203" s="40"/>
      <c r="O1203" s="40"/>
      <c r="P1203" s="40"/>
      <c r="Q1203" s="40"/>
      <c r="R1203" s="40"/>
      <c r="S1203" s="40"/>
    </row>
    <row r="1204" spans="4:19" s="21" customFormat="1">
      <c r="D1204" s="40"/>
      <c r="E1204" s="40"/>
      <c r="F1204" s="40"/>
      <c r="G1204" s="40"/>
      <c r="H1204" s="40"/>
      <c r="I1204" s="40"/>
      <c r="J1204" s="40"/>
      <c r="K1204" s="40"/>
      <c r="L1204" s="40"/>
      <c r="M1204" s="40"/>
      <c r="N1204" s="40"/>
      <c r="O1204" s="40"/>
      <c r="P1204" s="40"/>
      <c r="Q1204" s="40"/>
      <c r="R1204" s="40"/>
      <c r="S1204" s="40"/>
    </row>
    <row r="1205" spans="4:19" s="21" customFormat="1">
      <c r="D1205" s="40"/>
      <c r="E1205" s="40"/>
      <c r="F1205" s="40"/>
      <c r="G1205" s="40"/>
      <c r="H1205" s="40"/>
      <c r="I1205" s="40"/>
      <c r="J1205" s="40"/>
      <c r="K1205" s="40"/>
      <c r="L1205" s="40"/>
      <c r="M1205" s="40"/>
      <c r="N1205" s="40"/>
      <c r="O1205" s="40"/>
      <c r="P1205" s="40"/>
      <c r="Q1205" s="40"/>
      <c r="R1205" s="40"/>
      <c r="S1205" s="40"/>
    </row>
    <row r="1206" spans="4:19" s="21" customFormat="1">
      <c r="D1206" s="40"/>
      <c r="E1206" s="40"/>
      <c r="F1206" s="40"/>
      <c r="G1206" s="40"/>
      <c r="H1206" s="40"/>
      <c r="I1206" s="40"/>
      <c r="J1206" s="40"/>
      <c r="K1206" s="40"/>
      <c r="L1206" s="40"/>
      <c r="M1206" s="40"/>
      <c r="N1206" s="40"/>
      <c r="O1206" s="40"/>
      <c r="P1206" s="40"/>
      <c r="Q1206" s="40"/>
      <c r="R1206" s="40"/>
      <c r="S1206" s="40"/>
    </row>
    <row r="1207" spans="4:19" s="21" customFormat="1">
      <c r="D1207" s="40"/>
      <c r="E1207" s="40"/>
      <c r="F1207" s="40"/>
      <c r="G1207" s="40"/>
      <c r="H1207" s="40"/>
      <c r="I1207" s="40"/>
      <c r="J1207" s="40"/>
      <c r="K1207" s="40"/>
      <c r="L1207" s="40"/>
      <c r="M1207" s="40"/>
      <c r="N1207" s="40"/>
      <c r="O1207" s="40"/>
      <c r="P1207" s="40"/>
      <c r="Q1207" s="40"/>
      <c r="R1207" s="40"/>
      <c r="S1207" s="40"/>
    </row>
    <row r="1208" spans="4:19" s="21" customFormat="1">
      <c r="D1208" s="40"/>
      <c r="E1208" s="40"/>
      <c r="F1208" s="40"/>
      <c r="G1208" s="40"/>
      <c r="H1208" s="40"/>
      <c r="I1208" s="40"/>
      <c r="J1208" s="40"/>
      <c r="K1208" s="40"/>
      <c r="L1208" s="40"/>
      <c r="M1208" s="40"/>
      <c r="N1208" s="40"/>
      <c r="O1208" s="40"/>
      <c r="P1208" s="40"/>
      <c r="Q1208" s="40"/>
      <c r="R1208" s="40"/>
      <c r="S1208" s="40"/>
    </row>
    <row r="1209" spans="4:19" s="21" customFormat="1">
      <c r="D1209" s="40"/>
      <c r="E1209" s="40"/>
      <c r="F1209" s="40"/>
      <c r="G1209" s="40"/>
      <c r="H1209" s="40"/>
      <c r="I1209" s="40"/>
      <c r="J1209" s="40"/>
      <c r="K1209" s="40"/>
      <c r="L1209" s="40"/>
      <c r="M1209" s="40"/>
      <c r="N1209" s="40"/>
      <c r="O1209" s="40"/>
      <c r="P1209" s="40"/>
      <c r="Q1209" s="40"/>
      <c r="R1209" s="40"/>
      <c r="S1209" s="40"/>
    </row>
    <row r="1210" spans="4:19" s="21" customFormat="1">
      <c r="D1210" s="40"/>
      <c r="E1210" s="40"/>
      <c r="F1210" s="40"/>
      <c r="G1210" s="40"/>
      <c r="H1210" s="40"/>
      <c r="I1210" s="40"/>
      <c r="J1210" s="40"/>
      <c r="K1210" s="40"/>
      <c r="L1210" s="40"/>
      <c r="M1210" s="40"/>
      <c r="N1210" s="40"/>
      <c r="O1210" s="40"/>
      <c r="P1210" s="40"/>
      <c r="Q1210" s="40"/>
      <c r="R1210" s="40"/>
      <c r="S1210" s="40"/>
    </row>
    <row r="1211" spans="4:19" s="21" customFormat="1">
      <c r="D1211" s="40"/>
      <c r="E1211" s="40"/>
      <c r="F1211" s="40"/>
      <c r="G1211" s="40"/>
      <c r="H1211" s="40"/>
      <c r="I1211" s="40"/>
      <c r="J1211" s="40"/>
      <c r="K1211" s="40"/>
      <c r="L1211" s="40"/>
      <c r="M1211" s="40"/>
      <c r="N1211" s="40"/>
      <c r="O1211" s="40"/>
      <c r="P1211" s="40"/>
      <c r="Q1211" s="40"/>
      <c r="R1211" s="40"/>
      <c r="S1211" s="40"/>
    </row>
    <row r="1212" spans="4:19" s="21" customFormat="1">
      <c r="D1212" s="40"/>
      <c r="E1212" s="40"/>
      <c r="F1212" s="40"/>
      <c r="G1212" s="40"/>
      <c r="H1212" s="40"/>
      <c r="I1212" s="40"/>
      <c r="J1212" s="40"/>
      <c r="K1212" s="40"/>
      <c r="L1212" s="40"/>
      <c r="M1212" s="40"/>
      <c r="N1212" s="40"/>
      <c r="O1212" s="40"/>
      <c r="P1212" s="40"/>
      <c r="Q1212" s="40"/>
      <c r="R1212" s="40"/>
      <c r="S1212" s="40"/>
    </row>
    <row r="1213" spans="4:19" s="21" customFormat="1">
      <c r="D1213" s="40"/>
      <c r="E1213" s="40"/>
      <c r="F1213" s="40"/>
      <c r="G1213" s="40"/>
      <c r="H1213" s="40"/>
      <c r="I1213" s="40"/>
      <c r="J1213" s="40"/>
      <c r="K1213" s="40"/>
      <c r="L1213" s="40"/>
      <c r="M1213" s="40"/>
      <c r="N1213" s="40"/>
      <c r="O1213" s="40"/>
      <c r="P1213" s="40"/>
      <c r="Q1213" s="40"/>
      <c r="R1213" s="40"/>
      <c r="S1213" s="40"/>
    </row>
    <row r="1214" spans="4:19" s="21" customFormat="1">
      <c r="D1214" s="40"/>
      <c r="E1214" s="40"/>
      <c r="F1214" s="40"/>
      <c r="G1214" s="40"/>
      <c r="H1214" s="40"/>
      <c r="I1214" s="40"/>
      <c r="J1214" s="40"/>
      <c r="K1214" s="40"/>
      <c r="L1214" s="40"/>
      <c r="M1214" s="40"/>
      <c r="N1214" s="40"/>
      <c r="O1214" s="40"/>
      <c r="P1214" s="40"/>
      <c r="Q1214" s="40"/>
      <c r="R1214" s="40"/>
      <c r="S1214" s="40"/>
    </row>
    <row r="1215" spans="4:19" s="21" customFormat="1">
      <c r="D1215" s="40"/>
      <c r="E1215" s="40"/>
      <c r="F1215" s="40"/>
      <c r="G1215" s="40"/>
      <c r="H1215" s="40"/>
      <c r="I1215" s="40"/>
      <c r="J1215" s="40"/>
      <c r="K1215" s="40"/>
      <c r="L1215" s="40"/>
      <c r="M1215" s="40"/>
      <c r="N1215" s="40"/>
      <c r="O1215" s="40"/>
      <c r="P1215" s="40"/>
      <c r="Q1215" s="40"/>
      <c r="R1215" s="40"/>
      <c r="S1215" s="40"/>
    </row>
    <row r="1216" spans="4:19" s="21" customFormat="1">
      <c r="D1216" s="40"/>
      <c r="E1216" s="40"/>
      <c r="F1216" s="40"/>
      <c r="G1216" s="40"/>
      <c r="H1216" s="40"/>
      <c r="I1216" s="40"/>
      <c r="J1216" s="40"/>
      <c r="K1216" s="40"/>
      <c r="L1216" s="40"/>
      <c r="M1216" s="40"/>
      <c r="N1216" s="40"/>
      <c r="O1216" s="40"/>
      <c r="P1216" s="40"/>
      <c r="Q1216" s="40"/>
      <c r="R1216" s="40"/>
      <c r="S1216" s="40"/>
    </row>
    <row r="1217" spans="4:19" s="21" customFormat="1">
      <c r="D1217" s="40"/>
      <c r="E1217" s="40"/>
      <c r="F1217" s="40"/>
      <c r="G1217" s="40"/>
      <c r="H1217" s="40"/>
      <c r="I1217" s="40"/>
      <c r="J1217" s="40"/>
      <c r="K1217" s="40"/>
      <c r="L1217" s="40"/>
      <c r="M1217" s="40"/>
      <c r="N1217" s="40"/>
      <c r="O1217" s="40"/>
      <c r="P1217" s="40"/>
      <c r="Q1217" s="40"/>
      <c r="R1217" s="40"/>
      <c r="S1217" s="40"/>
    </row>
    <row r="1218" spans="4:19" s="21" customFormat="1">
      <c r="D1218" s="40"/>
      <c r="E1218" s="40"/>
      <c r="F1218" s="40"/>
      <c r="G1218" s="40"/>
      <c r="H1218" s="40"/>
      <c r="I1218" s="40"/>
      <c r="J1218" s="40"/>
      <c r="K1218" s="40"/>
      <c r="L1218" s="40"/>
      <c r="M1218" s="40"/>
      <c r="N1218" s="40"/>
      <c r="O1218" s="40"/>
      <c r="P1218" s="40"/>
      <c r="Q1218" s="40"/>
      <c r="R1218" s="40"/>
      <c r="S1218" s="40"/>
    </row>
    <row r="1219" spans="4:19" s="21" customFormat="1">
      <c r="D1219" s="40"/>
      <c r="E1219" s="40"/>
      <c r="F1219" s="40"/>
      <c r="G1219" s="40"/>
      <c r="H1219" s="40"/>
      <c r="I1219" s="40"/>
      <c r="J1219" s="40"/>
      <c r="K1219" s="40"/>
      <c r="L1219" s="40"/>
      <c r="M1219" s="40"/>
      <c r="N1219" s="40"/>
      <c r="O1219" s="40"/>
      <c r="P1219" s="40"/>
      <c r="Q1219" s="40"/>
      <c r="R1219" s="40"/>
      <c r="S1219" s="40"/>
    </row>
    <row r="1220" spans="4:19" s="21" customFormat="1">
      <c r="D1220" s="40"/>
      <c r="E1220" s="40"/>
      <c r="F1220" s="40"/>
      <c r="G1220" s="40"/>
      <c r="H1220" s="40"/>
      <c r="I1220" s="40"/>
      <c r="J1220" s="40"/>
      <c r="K1220" s="40"/>
      <c r="L1220" s="40"/>
      <c r="M1220" s="40"/>
      <c r="N1220" s="40"/>
      <c r="O1220" s="40"/>
      <c r="P1220" s="40"/>
      <c r="Q1220" s="40"/>
      <c r="R1220" s="40"/>
      <c r="S1220" s="40"/>
    </row>
    <row r="1221" spans="4:19" s="21" customFormat="1">
      <c r="D1221" s="40"/>
      <c r="E1221" s="40"/>
      <c r="F1221" s="40"/>
      <c r="G1221" s="40"/>
      <c r="H1221" s="40"/>
      <c r="I1221" s="40"/>
      <c r="J1221" s="40"/>
      <c r="K1221" s="40"/>
      <c r="L1221" s="40"/>
      <c r="M1221" s="40"/>
      <c r="N1221" s="40"/>
      <c r="O1221" s="40"/>
      <c r="P1221" s="40"/>
      <c r="Q1221" s="40"/>
      <c r="R1221" s="40"/>
      <c r="S1221" s="40"/>
    </row>
    <row r="1222" spans="4:19" s="21" customFormat="1">
      <c r="D1222" s="40"/>
      <c r="E1222" s="40"/>
      <c r="F1222" s="40"/>
      <c r="G1222" s="40"/>
      <c r="H1222" s="40"/>
      <c r="I1222" s="40"/>
      <c r="J1222" s="40"/>
      <c r="K1222" s="40"/>
      <c r="L1222" s="40"/>
      <c r="M1222" s="40"/>
      <c r="N1222" s="40"/>
      <c r="O1222" s="40"/>
      <c r="P1222" s="40"/>
      <c r="Q1222" s="40"/>
      <c r="R1222" s="40"/>
      <c r="S1222" s="40"/>
    </row>
    <row r="1223" spans="4:19" s="21" customFormat="1">
      <c r="D1223" s="40"/>
      <c r="E1223" s="40"/>
      <c r="F1223" s="40"/>
      <c r="G1223" s="40"/>
      <c r="H1223" s="40"/>
      <c r="I1223" s="40"/>
      <c r="J1223" s="40"/>
      <c r="K1223" s="40"/>
      <c r="L1223" s="40"/>
      <c r="M1223" s="40"/>
      <c r="N1223" s="40"/>
      <c r="O1223" s="40"/>
      <c r="P1223" s="40"/>
      <c r="Q1223" s="40"/>
      <c r="R1223" s="40"/>
      <c r="S1223" s="40"/>
    </row>
    <row r="1224" spans="4:19" s="21" customFormat="1">
      <c r="D1224" s="40"/>
      <c r="E1224" s="40"/>
      <c r="F1224" s="40"/>
      <c r="G1224" s="40"/>
      <c r="H1224" s="40"/>
      <c r="I1224" s="40"/>
      <c r="J1224" s="40"/>
      <c r="K1224" s="40"/>
      <c r="L1224" s="40"/>
      <c r="M1224" s="40"/>
      <c r="N1224" s="40"/>
      <c r="O1224" s="40"/>
      <c r="P1224" s="40"/>
      <c r="Q1224" s="40"/>
      <c r="R1224" s="40"/>
      <c r="S1224" s="40"/>
    </row>
    <row r="1225" spans="4:19" s="21" customFormat="1">
      <c r="D1225" s="40"/>
      <c r="E1225" s="40"/>
      <c r="F1225" s="40"/>
      <c r="G1225" s="40"/>
      <c r="H1225" s="40"/>
      <c r="I1225" s="40"/>
      <c r="J1225" s="40"/>
      <c r="K1225" s="40"/>
      <c r="L1225" s="40"/>
      <c r="M1225" s="40"/>
      <c r="N1225" s="40"/>
      <c r="O1225" s="40"/>
      <c r="P1225" s="40"/>
      <c r="Q1225" s="40"/>
      <c r="R1225" s="40"/>
      <c r="S1225" s="40"/>
    </row>
    <row r="1226" spans="4:19" s="21" customFormat="1">
      <c r="D1226" s="40"/>
      <c r="E1226" s="40"/>
      <c r="F1226" s="40"/>
      <c r="G1226" s="40"/>
      <c r="H1226" s="40"/>
      <c r="I1226" s="40"/>
      <c r="J1226" s="40"/>
      <c r="K1226" s="40"/>
      <c r="L1226" s="40"/>
      <c r="M1226" s="40"/>
      <c r="N1226" s="40"/>
      <c r="O1226" s="40"/>
      <c r="P1226" s="40"/>
      <c r="Q1226" s="40"/>
      <c r="R1226" s="40"/>
      <c r="S1226" s="40"/>
    </row>
    <row r="1227" spans="4:19" s="21" customFormat="1">
      <c r="D1227" s="40"/>
      <c r="E1227" s="40"/>
      <c r="F1227" s="40"/>
      <c r="G1227" s="40"/>
      <c r="H1227" s="40"/>
      <c r="I1227" s="40"/>
      <c r="J1227" s="40"/>
      <c r="K1227" s="40"/>
      <c r="L1227" s="40"/>
      <c r="M1227" s="40"/>
      <c r="N1227" s="40"/>
      <c r="O1227" s="40"/>
      <c r="P1227" s="40"/>
      <c r="Q1227" s="40"/>
      <c r="R1227" s="40"/>
      <c r="S1227" s="40"/>
    </row>
    <row r="1228" spans="4:19" s="21" customFormat="1">
      <c r="D1228" s="40"/>
      <c r="E1228" s="40"/>
      <c r="F1228" s="40"/>
      <c r="G1228" s="40"/>
      <c r="H1228" s="40"/>
      <c r="I1228" s="40"/>
      <c r="J1228" s="40"/>
      <c r="K1228" s="40"/>
      <c r="L1228" s="40"/>
      <c r="M1228" s="40"/>
      <c r="N1228" s="40"/>
      <c r="O1228" s="40"/>
      <c r="P1228" s="40"/>
      <c r="Q1228" s="40"/>
      <c r="R1228" s="40"/>
      <c r="S1228" s="40"/>
    </row>
    <row r="1229" spans="4:19" s="21" customFormat="1">
      <c r="D1229" s="40"/>
      <c r="E1229" s="40"/>
      <c r="F1229" s="40"/>
      <c r="G1229" s="40"/>
      <c r="H1229" s="40"/>
      <c r="I1229" s="40"/>
      <c r="J1229" s="40"/>
      <c r="K1229" s="40"/>
      <c r="L1229" s="40"/>
      <c r="M1229" s="40"/>
      <c r="N1229" s="40"/>
      <c r="O1229" s="40"/>
      <c r="P1229" s="40"/>
      <c r="Q1229" s="40"/>
      <c r="R1229" s="40"/>
      <c r="S1229" s="40"/>
    </row>
    <row r="1230" spans="4:19" s="21" customFormat="1">
      <c r="D1230" s="40"/>
      <c r="E1230" s="40"/>
      <c r="F1230" s="40"/>
      <c r="G1230" s="40"/>
      <c r="H1230" s="40"/>
      <c r="I1230" s="40"/>
      <c r="J1230" s="40"/>
      <c r="K1230" s="40"/>
      <c r="L1230" s="40"/>
      <c r="M1230" s="40"/>
      <c r="N1230" s="40"/>
      <c r="O1230" s="40"/>
      <c r="P1230" s="40"/>
      <c r="Q1230" s="40"/>
      <c r="R1230" s="40"/>
      <c r="S1230" s="40"/>
    </row>
    <row r="1231" spans="4:19" s="21" customFormat="1">
      <c r="D1231" s="40"/>
      <c r="E1231" s="40"/>
      <c r="F1231" s="40"/>
      <c r="G1231" s="40"/>
      <c r="H1231" s="40"/>
      <c r="I1231" s="40"/>
      <c r="J1231" s="40"/>
      <c r="K1231" s="40"/>
      <c r="L1231" s="40"/>
      <c r="M1231" s="40"/>
      <c r="N1231" s="40"/>
      <c r="O1231" s="40"/>
      <c r="P1231" s="40"/>
      <c r="Q1231" s="40"/>
      <c r="R1231" s="40"/>
      <c r="S1231" s="40"/>
    </row>
    <row r="1232" spans="4:19" s="21" customFormat="1">
      <c r="D1232" s="40"/>
      <c r="E1232" s="40"/>
      <c r="F1232" s="40"/>
      <c r="G1232" s="40"/>
      <c r="H1232" s="40"/>
      <c r="I1232" s="40"/>
      <c r="J1232" s="40"/>
      <c r="K1232" s="40"/>
      <c r="L1232" s="40"/>
      <c r="M1232" s="40"/>
      <c r="N1232" s="40"/>
      <c r="O1232" s="40"/>
      <c r="P1232" s="40"/>
      <c r="Q1232" s="40"/>
      <c r="R1232" s="40"/>
      <c r="S1232" s="40"/>
    </row>
    <row r="1233" spans="4:19" s="21" customFormat="1">
      <c r="D1233" s="40"/>
      <c r="E1233" s="40"/>
      <c r="F1233" s="40"/>
      <c r="G1233" s="40"/>
      <c r="H1233" s="40"/>
      <c r="I1233" s="40"/>
      <c r="J1233" s="40"/>
      <c r="K1233" s="40"/>
      <c r="L1233" s="40"/>
      <c r="M1233" s="40"/>
      <c r="N1233" s="40"/>
      <c r="O1233" s="40"/>
      <c r="P1233" s="40"/>
      <c r="Q1233" s="40"/>
      <c r="R1233" s="40"/>
      <c r="S1233" s="40"/>
    </row>
    <row r="1234" spans="4:19" s="21" customFormat="1">
      <c r="D1234" s="40"/>
      <c r="E1234" s="40"/>
      <c r="F1234" s="40"/>
      <c r="G1234" s="40"/>
      <c r="H1234" s="40"/>
      <c r="I1234" s="40"/>
      <c r="J1234" s="40"/>
      <c r="K1234" s="40"/>
      <c r="L1234" s="40"/>
      <c r="M1234" s="40"/>
      <c r="N1234" s="40"/>
      <c r="O1234" s="40"/>
      <c r="P1234" s="40"/>
      <c r="Q1234" s="40"/>
      <c r="R1234" s="40"/>
      <c r="S1234" s="40"/>
    </row>
    <row r="1235" spans="4:19" s="21" customFormat="1">
      <c r="D1235" s="40"/>
      <c r="E1235" s="40"/>
      <c r="F1235" s="40"/>
      <c r="G1235" s="40"/>
      <c r="H1235" s="40"/>
      <c r="I1235" s="40"/>
      <c r="J1235" s="40"/>
      <c r="K1235" s="40"/>
      <c r="L1235" s="40"/>
      <c r="M1235" s="40"/>
      <c r="N1235" s="40"/>
      <c r="O1235" s="40"/>
      <c r="P1235" s="40"/>
      <c r="Q1235" s="40"/>
      <c r="R1235" s="40"/>
      <c r="S1235" s="40"/>
    </row>
    <row r="1236" spans="4:19" s="21" customFormat="1">
      <c r="D1236" s="40"/>
      <c r="E1236" s="40"/>
      <c r="F1236" s="40"/>
      <c r="G1236" s="40"/>
      <c r="H1236" s="40"/>
      <c r="I1236" s="40"/>
      <c r="J1236" s="40"/>
      <c r="K1236" s="40"/>
      <c r="L1236" s="40"/>
      <c r="M1236" s="40"/>
      <c r="N1236" s="40"/>
      <c r="O1236" s="40"/>
      <c r="P1236" s="40"/>
      <c r="Q1236" s="40"/>
      <c r="R1236" s="40"/>
      <c r="S1236" s="40"/>
    </row>
    <row r="1237" spans="4:19" s="21" customFormat="1">
      <c r="D1237" s="40"/>
      <c r="E1237" s="40"/>
      <c r="F1237" s="40"/>
      <c r="G1237" s="40"/>
      <c r="H1237" s="40"/>
      <c r="I1237" s="40"/>
      <c r="J1237" s="40"/>
      <c r="K1237" s="40"/>
      <c r="L1237" s="40"/>
      <c r="M1237" s="40"/>
      <c r="N1237" s="40"/>
      <c r="O1237" s="40"/>
      <c r="P1237" s="40"/>
      <c r="Q1237" s="40"/>
      <c r="R1237" s="40"/>
      <c r="S1237" s="40"/>
    </row>
    <row r="1238" spans="4:19" s="21" customFormat="1">
      <c r="D1238" s="40"/>
      <c r="E1238" s="40"/>
      <c r="F1238" s="40"/>
      <c r="G1238" s="40"/>
      <c r="H1238" s="40"/>
      <c r="I1238" s="40"/>
      <c r="J1238" s="40"/>
      <c r="K1238" s="40"/>
      <c r="L1238" s="40"/>
      <c r="M1238" s="40"/>
      <c r="N1238" s="40"/>
      <c r="O1238" s="40"/>
      <c r="P1238" s="40"/>
      <c r="Q1238" s="40"/>
      <c r="R1238" s="40"/>
      <c r="S1238" s="40"/>
    </row>
    <row r="1239" spans="4:19" s="21" customFormat="1">
      <c r="D1239" s="40"/>
      <c r="E1239" s="40"/>
      <c r="F1239" s="40"/>
      <c r="G1239" s="40"/>
      <c r="H1239" s="40"/>
      <c r="I1239" s="40"/>
      <c r="J1239" s="40"/>
      <c r="K1239" s="40"/>
      <c r="L1239" s="40"/>
      <c r="M1239" s="40"/>
      <c r="N1239" s="40"/>
      <c r="O1239" s="40"/>
      <c r="P1239" s="40"/>
      <c r="Q1239" s="40"/>
      <c r="R1239" s="40"/>
      <c r="S1239" s="40"/>
    </row>
    <row r="1240" spans="4:19" s="21" customFormat="1">
      <c r="D1240" s="40"/>
      <c r="E1240" s="40"/>
      <c r="F1240" s="40"/>
      <c r="G1240" s="40"/>
      <c r="H1240" s="40"/>
      <c r="I1240" s="40"/>
      <c r="J1240" s="40"/>
      <c r="K1240" s="40"/>
      <c r="L1240" s="40"/>
      <c r="M1240" s="40"/>
      <c r="N1240" s="40"/>
      <c r="O1240" s="40"/>
      <c r="P1240" s="40"/>
      <c r="Q1240" s="40"/>
      <c r="R1240" s="40"/>
      <c r="S1240" s="40"/>
    </row>
    <row r="1241" spans="4:19" s="21" customFormat="1">
      <c r="D1241" s="40"/>
      <c r="E1241" s="40"/>
      <c r="F1241" s="40"/>
      <c r="G1241" s="40"/>
      <c r="H1241" s="40"/>
      <c r="I1241" s="40"/>
      <c r="J1241" s="40"/>
      <c r="K1241" s="40"/>
      <c r="L1241" s="40"/>
      <c r="M1241" s="40"/>
      <c r="N1241" s="40"/>
      <c r="O1241" s="40"/>
      <c r="P1241" s="40"/>
      <c r="Q1241" s="40"/>
      <c r="R1241" s="40"/>
      <c r="S1241" s="40"/>
    </row>
    <row r="1242" spans="4:19" s="21" customFormat="1">
      <c r="D1242" s="40"/>
      <c r="E1242" s="40"/>
      <c r="F1242" s="40"/>
      <c r="G1242" s="40"/>
      <c r="H1242" s="40"/>
      <c r="I1242" s="40"/>
      <c r="J1242" s="40"/>
      <c r="K1242" s="40"/>
      <c r="L1242" s="40"/>
      <c r="M1242" s="40"/>
      <c r="N1242" s="40"/>
      <c r="O1242" s="40"/>
      <c r="P1242" s="40"/>
      <c r="Q1242" s="40"/>
      <c r="R1242" s="40"/>
      <c r="S1242" s="40"/>
    </row>
    <row r="1243" spans="4:19" s="21" customFormat="1">
      <c r="D1243" s="40"/>
      <c r="E1243" s="40"/>
      <c r="F1243" s="40"/>
      <c r="G1243" s="40"/>
      <c r="H1243" s="40"/>
      <c r="I1243" s="40"/>
      <c r="J1243" s="40"/>
      <c r="K1243" s="40"/>
      <c r="L1243" s="40"/>
      <c r="M1243" s="40"/>
      <c r="N1243" s="40"/>
      <c r="O1243" s="40"/>
      <c r="P1243" s="40"/>
      <c r="Q1243" s="40"/>
      <c r="R1243" s="40"/>
      <c r="S1243" s="40"/>
    </row>
    <row r="1244" spans="4:19" s="21" customFormat="1">
      <c r="D1244" s="40"/>
      <c r="E1244" s="40"/>
      <c r="F1244" s="40"/>
      <c r="G1244" s="40"/>
      <c r="H1244" s="40"/>
      <c r="I1244" s="40"/>
      <c r="J1244" s="40"/>
      <c r="K1244" s="40"/>
      <c r="L1244" s="40"/>
      <c r="M1244" s="40"/>
      <c r="N1244" s="40"/>
      <c r="O1244" s="40"/>
      <c r="P1244" s="40"/>
      <c r="Q1244" s="40"/>
      <c r="R1244" s="40"/>
      <c r="S1244" s="40"/>
    </row>
    <row r="1245" spans="4:19" s="21" customFormat="1">
      <c r="D1245" s="40"/>
      <c r="E1245" s="40"/>
      <c r="F1245" s="40"/>
      <c r="G1245" s="40"/>
      <c r="H1245" s="40"/>
      <c r="I1245" s="40"/>
      <c r="J1245" s="40"/>
      <c r="K1245" s="40"/>
      <c r="L1245" s="40"/>
      <c r="M1245" s="40"/>
      <c r="N1245" s="40"/>
      <c r="O1245" s="40"/>
      <c r="P1245" s="40"/>
      <c r="Q1245" s="40"/>
      <c r="R1245" s="40"/>
      <c r="S1245" s="40"/>
    </row>
    <row r="1246" spans="4:19" s="21" customFormat="1">
      <c r="D1246" s="40"/>
      <c r="E1246" s="40"/>
      <c r="F1246" s="40"/>
      <c r="G1246" s="40"/>
      <c r="H1246" s="40"/>
      <c r="I1246" s="40"/>
      <c r="J1246" s="40"/>
      <c r="K1246" s="40"/>
      <c r="L1246" s="40"/>
      <c r="M1246" s="40"/>
      <c r="N1246" s="40"/>
      <c r="O1246" s="40"/>
      <c r="P1246" s="40"/>
      <c r="Q1246" s="40"/>
      <c r="R1246" s="40"/>
      <c r="S1246" s="40"/>
    </row>
    <row r="1247" spans="4:19" s="21" customFormat="1">
      <c r="D1247" s="40"/>
      <c r="E1247" s="40"/>
      <c r="F1247" s="40"/>
      <c r="G1247" s="40"/>
      <c r="H1247" s="40"/>
      <c r="I1247" s="40"/>
      <c r="J1247" s="40"/>
      <c r="K1247" s="40"/>
      <c r="L1247" s="40"/>
      <c r="M1247" s="40"/>
      <c r="N1247" s="40"/>
      <c r="O1247" s="40"/>
      <c r="P1247" s="40"/>
      <c r="Q1247" s="40"/>
      <c r="R1247" s="40"/>
      <c r="S1247" s="40"/>
    </row>
    <row r="1248" spans="4:19" s="21" customFormat="1">
      <c r="D1248" s="40"/>
      <c r="E1248" s="40"/>
      <c r="F1248" s="40"/>
      <c r="G1248" s="40"/>
      <c r="H1248" s="40"/>
      <c r="I1248" s="40"/>
      <c r="J1248" s="40"/>
      <c r="K1248" s="40"/>
      <c r="L1248" s="40"/>
      <c r="M1248" s="40"/>
      <c r="N1248" s="40"/>
      <c r="O1248" s="40"/>
      <c r="P1248" s="40"/>
      <c r="Q1248" s="40"/>
      <c r="R1248" s="40"/>
      <c r="S1248" s="40"/>
    </row>
    <row r="1249" spans="4:19" s="21" customFormat="1">
      <c r="D1249" s="40"/>
      <c r="E1249" s="40"/>
      <c r="F1249" s="40"/>
      <c r="G1249" s="40"/>
      <c r="H1249" s="40"/>
      <c r="I1249" s="40"/>
      <c r="J1249" s="40"/>
      <c r="K1249" s="40"/>
      <c r="L1249" s="40"/>
      <c r="M1249" s="40"/>
      <c r="N1249" s="40"/>
      <c r="O1249" s="40"/>
      <c r="P1249" s="40"/>
      <c r="Q1249" s="40"/>
      <c r="R1249" s="40"/>
      <c r="S1249" s="40"/>
    </row>
    <row r="1250" spans="4:19" s="21" customFormat="1">
      <c r="D1250" s="40"/>
      <c r="E1250" s="40"/>
      <c r="F1250" s="40"/>
      <c r="G1250" s="40"/>
      <c r="H1250" s="40"/>
      <c r="I1250" s="40"/>
      <c r="J1250" s="40"/>
      <c r="K1250" s="40"/>
      <c r="L1250" s="40"/>
      <c r="M1250" s="40"/>
      <c r="N1250" s="40"/>
      <c r="O1250" s="40"/>
      <c r="P1250" s="40"/>
      <c r="Q1250" s="40"/>
      <c r="R1250" s="40"/>
      <c r="S1250" s="40"/>
    </row>
    <row r="1251" spans="4:19" s="21" customFormat="1">
      <c r="D1251" s="40"/>
      <c r="E1251" s="40"/>
      <c r="F1251" s="40"/>
      <c r="G1251" s="40"/>
      <c r="H1251" s="40"/>
      <c r="I1251" s="40"/>
      <c r="J1251" s="40"/>
      <c r="K1251" s="40"/>
      <c r="L1251" s="40"/>
      <c r="M1251" s="40"/>
      <c r="N1251" s="40"/>
      <c r="O1251" s="40"/>
      <c r="P1251" s="40"/>
      <c r="Q1251" s="40"/>
      <c r="R1251" s="40"/>
      <c r="S1251" s="40"/>
    </row>
    <row r="1252" spans="4:19" s="21" customFormat="1">
      <c r="D1252" s="40"/>
      <c r="E1252" s="40"/>
      <c r="F1252" s="40"/>
      <c r="G1252" s="40"/>
      <c r="H1252" s="40"/>
      <c r="I1252" s="40"/>
      <c r="J1252" s="40"/>
      <c r="K1252" s="40"/>
      <c r="L1252" s="40"/>
      <c r="M1252" s="40"/>
      <c r="N1252" s="40"/>
      <c r="O1252" s="40"/>
      <c r="P1252" s="40"/>
      <c r="Q1252" s="40"/>
      <c r="R1252" s="40"/>
      <c r="S1252" s="40"/>
    </row>
    <row r="1253" spans="4:19" s="21" customFormat="1">
      <c r="D1253" s="40"/>
      <c r="E1253" s="40"/>
      <c r="F1253" s="40"/>
      <c r="G1253" s="40"/>
      <c r="H1253" s="40"/>
      <c r="I1253" s="40"/>
      <c r="J1253" s="40"/>
      <c r="K1253" s="40"/>
      <c r="L1253" s="40"/>
      <c r="M1253" s="40"/>
      <c r="N1253" s="40"/>
      <c r="O1253" s="40"/>
      <c r="P1253" s="40"/>
      <c r="Q1253" s="40"/>
      <c r="R1253" s="40"/>
      <c r="S1253" s="40"/>
    </row>
    <row r="1254" spans="4:19" s="21" customFormat="1">
      <c r="D1254" s="40"/>
      <c r="E1254" s="40"/>
      <c r="F1254" s="40"/>
      <c r="G1254" s="40"/>
      <c r="H1254" s="40"/>
      <c r="I1254" s="40"/>
      <c r="J1254" s="40"/>
      <c r="K1254" s="40"/>
      <c r="L1254" s="40"/>
      <c r="M1254" s="40"/>
      <c r="N1254" s="40"/>
      <c r="O1254" s="40"/>
      <c r="P1254" s="40"/>
      <c r="Q1254" s="40"/>
      <c r="R1254" s="40"/>
      <c r="S1254" s="40"/>
    </row>
    <row r="1255" spans="4:19" s="21" customFormat="1">
      <c r="D1255" s="40"/>
      <c r="E1255" s="40"/>
      <c r="F1255" s="40"/>
      <c r="G1255" s="40"/>
      <c r="H1255" s="40"/>
      <c r="I1255" s="40"/>
      <c r="J1255" s="40"/>
      <c r="K1255" s="40"/>
      <c r="L1255" s="40"/>
      <c r="M1255" s="40"/>
      <c r="N1255" s="40"/>
      <c r="O1255" s="40"/>
      <c r="P1255" s="40"/>
      <c r="Q1255" s="40"/>
      <c r="R1255" s="40"/>
      <c r="S1255" s="40"/>
    </row>
    <row r="1256" spans="4:19" s="21" customFormat="1">
      <c r="D1256" s="40"/>
      <c r="E1256" s="40"/>
      <c r="F1256" s="40"/>
      <c r="G1256" s="40"/>
      <c r="H1256" s="40"/>
      <c r="I1256" s="40"/>
      <c r="J1256" s="40"/>
      <c r="K1256" s="40"/>
      <c r="L1256" s="40"/>
      <c r="M1256" s="40"/>
      <c r="N1256" s="40"/>
      <c r="O1256" s="40"/>
      <c r="P1256" s="40"/>
      <c r="Q1256" s="40"/>
      <c r="R1256" s="40"/>
      <c r="S1256" s="40"/>
    </row>
    <row r="1257" spans="4:19" s="21" customFormat="1">
      <c r="D1257" s="40"/>
      <c r="E1257" s="40"/>
      <c r="F1257" s="40"/>
      <c r="G1257" s="40"/>
      <c r="H1257" s="40"/>
      <c r="I1257" s="40"/>
      <c r="J1257" s="40"/>
      <c r="K1257" s="40"/>
      <c r="L1257" s="40"/>
      <c r="M1257" s="40"/>
      <c r="N1257" s="40"/>
      <c r="O1257" s="40"/>
      <c r="P1257" s="40"/>
      <c r="Q1257" s="40"/>
      <c r="R1257" s="40"/>
      <c r="S1257" s="40"/>
    </row>
    <row r="1258" spans="4:19" s="21" customFormat="1">
      <c r="D1258" s="40"/>
      <c r="E1258" s="40"/>
      <c r="F1258" s="40"/>
      <c r="G1258" s="40"/>
      <c r="H1258" s="40"/>
      <c r="I1258" s="40"/>
      <c r="J1258" s="40"/>
      <c r="K1258" s="40"/>
      <c r="L1258" s="40"/>
      <c r="M1258" s="40"/>
      <c r="N1258" s="40"/>
      <c r="O1258" s="40"/>
      <c r="P1258" s="40"/>
      <c r="Q1258" s="40"/>
      <c r="R1258" s="40"/>
      <c r="S1258" s="40"/>
    </row>
    <row r="1259" spans="4:19" s="21" customFormat="1">
      <c r="D1259" s="40"/>
      <c r="E1259" s="40"/>
      <c r="F1259" s="40"/>
      <c r="G1259" s="40"/>
      <c r="H1259" s="40"/>
      <c r="I1259" s="40"/>
      <c r="J1259" s="40"/>
      <c r="K1259" s="40"/>
      <c r="L1259" s="40"/>
      <c r="M1259" s="40"/>
      <c r="N1259" s="40"/>
      <c r="O1259" s="40"/>
      <c r="P1259" s="40"/>
      <c r="Q1259" s="40"/>
      <c r="R1259" s="40"/>
      <c r="S1259" s="40"/>
    </row>
    <row r="1260" spans="4:19" s="21" customFormat="1">
      <c r="D1260" s="40"/>
      <c r="E1260" s="40"/>
      <c r="F1260" s="40"/>
      <c r="G1260" s="40"/>
      <c r="H1260" s="40"/>
      <c r="I1260" s="40"/>
      <c r="J1260" s="40"/>
      <c r="K1260" s="40"/>
      <c r="L1260" s="40"/>
      <c r="M1260" s="40"/>
      <c r="N1260" s="40"/>
      <c r="O1260" s="40"/>
      <c r="P1260" s="40"/>
      <c r="Q1260" s="40"/>
      <c r="R1260" s="40"/>
      <c r="S1260" s="40"/>
    </row>
    <row r="1261" spans="4:19" s="21" customFormat="1">
      <c r="D1261" s="40"/>
      <c r="E1261" s="40"/>
      <c r="F1261" s="40"/>
      <c r="G1261" s="40"/>
      <c r="H1261" s="40"/>
      <c r="I1261" s="40"/>
      <c r="J1261" s="40"/>
      <c r="K1261" s="40"/>
      <c r="L1261" s="40"/>
      <c r="M1261" s="40"/>
      <c r="N1261" s="40"/>
      <c r="O1261" s="40"/>
      <c r="P1261" s="40"/>
      <c r="Q1261" s="40"/>
      <c r="R1261" s="40"/>
      <c r="S1261" s="40"/>
    </row>
    <row r="1262" spans="4:19" s="21" customFormat="1">
      <c r="D1262" s="40"/>
      <c r="E1262" s="40"/>
      <c r="F1262" s="40"/>
      <c r="G1262" s="40"/>
      <c r="H1262" s="40"/>
      <c r="I1262" s="40"/>
      <c r="J1262" s="40"/>
      <c r="K1262" s="40"/>
      <c r="L1262" s="40"/>
      <c r="M1262" s="40"/>
      <c r="N1262" s="40"/>
      <c r="O1262" s="40"/>
      <c r="P1262" s="40"/>
      <c r="Q1262" s="40"/>
      <c r="R1262" s="40"/>
      <c r="S1262" s="40"/>
    </row>
    <row r="1263" spans="4:19" s="21" customFormat="1">
      <c r="D1263" s="40"/>
      <c r="E1263" s="40"/>
      <c r="F1263" s="40"/>
      <c r="G1263" s="40"/>
      <c r="H1263" s="40"/>
      <c r="I1263" s="40"/>
      <c r="J1263" s="40"/>
      <c r="K1263" s="40"/>
      <c r="L1263" s="40"/>
      <c r="M1263" s="40"/>
      <c r="N1263" s="40"/>
      <c r="O1263" s="40"/>
      <c r="P1263" s="40"/>
      <c r="Q1263" s="40"/>
      <c r="R1263" s="40"/>
      <c r="S1263" s="40"/>
    </row>
    <row r="1264" spans="4:19" s="21" customFormat="1">
      <c r="D1264" s="40"/>
      <c r="E1264" s="40"/>
      <c r="F1264" s="40"/>
      <c r="G1264" s="40"/>
      <c r="H1264" s="40"/>
      <c r="I1264" s="40"/>
      <c r="J1264" s="40"/>
      <c r="K1264" s="40"/>
      <c r="L1264" s="40"/>
      <c r="M1264" s="40"/>
      <c r="N1264" s="40"/>
      <c r="O1264" s="40"/>
      <c r="P1264" s="40"/>
      <c r="Q1264" s="40"/>
      <c r="R1264" s="40"/>
      <c r="S1264" s="40"/>
    </row>
    <row r="1265" spans="4:19" s="21" customFormat="1">
      <c r="D1265" s="40"/>
      <c r="E1265" s="40"/>
      <c r="F1265" s="40"/>
      <c r="G1265" s="40"/>
      <c r="H1265" s="40"/>
      <c r="I1265" s="40"/>
      <c r="J1265" s="40"/>
      <c r="K1265" s="40"/>
      <c r="L1265" s="40"/>
      <c r="M1265" s="40"/>
      <c r="N1265" s="40"/>
      <c r="O1265" s="40"/>
      <c r="P1265" s="40"/>
      <c r="Q1265" s="40"/>
      <c r="R1265" s="40"/>
      <c r="S1265" s="40"/>
    </row>
    <row r="1266" spans="4:19" s="21" customFormat="1">
      <c r="D1266" s="40"/>
      <c r="E1266" s="40"/>
      <c r="F1266" s="40"/>
      <c r="G1266" s="40"/>
      <c r="H1266" s="40"/>
      <c r="I1266" s="40"/>
      <c r="J1266" s="40"/>
      <c r="K1266" s="40"/>
      <c r="L1266" s="40"/>
      <c r="M1266" s="40"/>
      <c r="N1266" s="40"/>
      <c r="O1266" s="40"/>
      <c r="P1266" s="40"/>
      <c r="Q1266" s="40"/>
      <c r="R1266" s="40"/>
      <c r="S1266" s="40"/>
    </row>
    <row r="1267" spans="4:19" s="21" customFormat="1">
      <c r="D1267" s="40"/>
      <c r="E1267" s="40"/>
      <c r="F1267" s="40"/>
      <c r="G1267" s="40"/>
      <c r="H1267" s="40"/>
      <c r="I1267" s="40"/>
      <c r="J1267" s="40"/>
      <c r="K1267" s="40"/>
      <c r="L1267" s="40"/>
      <c r="M1267" s="40"/>
      <c r="N1267" s="40"/>
      <c r="O1267" s="40"/>
      <c r="P1267" s="40"/>
      <c r="Q1267" s="40"/>
      <c r="R1267" s="40"/>
      <c r="S1267" s="40"/>
    </row>
    <row r="1268" spans="4:19" s="21" customFormat="1">
      <c r="D1268" s="40"/>
      <c r="E1268" s="40"/>
      <c r="F1268" s="40"/>
      <c r="G1268" s="40"/>
      <c r="H1268" s="40"/>
      <c r="I1268" s="40"/>
      <c r="J1268" s="40"/>
      <c r="K1268" s="40"/>
      <c r="L1268" s="40"/>
      <c r="M1268" s="40"/>
      <c r="N1268" s="40"/>
      <c r="O1268" s="40"/>
      <c r="P1268" s="40"/>
      <c r="Q1268" s="40"/>
      <c r="R1268" s="40"/>
      <c r="S1268" s="40"/>
    </row>
    <row r="1269" spans="4:19" s="21" customFormat="1">
      <c r="D1269" s="40"/>
      <c r="E1269" s="40"/>
      <c r="F1269" s="40"/>
      <c r="G1269" s="40"/>
      <c r="H1269" s="40"/>
      <c r="I1269" s="40"/>
      <c r="J1269" s="40"/>
      <c r="K1269" s="40"/>
      <c r="L1269" s="40"/>
      <c r="M1269" s="40"/>
      <c r="N1269" s="40"/>
      <c r="O1269" s="40"/>
      <c r="P1269" s="40"/>
      <c r="Q1269" s="40"/>
      <c r="R1269" s="40"/>
      <c r="S1269" s="40"/>
    </row>
    <row r="1270" spans="4:19" s="21" customFormat="1">
      <c r="D1270" s="40"/>
      <c r="E1270" s="40"/>
      <c r="F1270" s="40"/>
      <c r="G1270" s="40"/>
      <c r="H1270" s="40"/>
      <c r="I1270" s="40"/>
      <c r="J1270" s="40"/>
      <c r="K1270" s="40"/>
      <c r="L1270" s="40"/>
      <c r="M1270" s="40"/>
      <c r="N1270" s="40"/>
      <c r="O1270" s="40"/>
      <c r="P1270" s="40"/>
      <c r="Q1270" s="40"/>
      <c r="R1270" s="40"/>
      <c r="S1270" s="40"/>
    </row>
    <row r="1271" spans="4:19" s="21" customFormat="1">
      <c r="D1271" s="40"/>
      <c r="E1271" s="40"/>
      <c r="F1271" s="40"/>
      <c r="G1271" s="40"/>
      <c r="H1271" s="40"/>
      <c r="I1271" s="40"/>
      <c r="J1271" s="40"/>
      <c r="K1271" s="40"/>
      <c r="L1271" s="40"/>
      <c r="M1271" s="40"/>
      <c r="N1271" s="40"/>
      <c r="O1271" s="40"/>
      <c r="P1271" s="40"/>
      <c r="Q1271" s="40"/>
      <c r="R1271" s="40"/>
      <c r="S1271" s="40"/>
    </row>
    <row r="1272" spans="4:19" s="21" customFormat="1">
      <c r="D1272" s="40"/>
      <c r="E1272" s="40"/>
      <c r="F1272" s="40"/>
      <c r="G1272" s="40"/>
      <c r="H1272" s="40"/>
      <c r="I1272" s="40"/>
      <c r="J1272" s="40"/>
      <c r="K1272" s="40"/>
      <c r="L1272" s="40"/>
      <c r="M1272" s="40"/>
      <c r="N1272" s="40"/>
      <c r="O1272" s="40"/>
      <c r="P1272" s="40"/>
      <c r="Q1272" s="40"/>
      <c r="R1272" s="40"/>
      <c r="S1272" s="40"/>
    </row>
    <row r="1273" spans="4:19" s="21" customFormat="1">
      <c r="D1273" s="40"/>
      <c r="E1273" s="40"/>
      <c r="F1273" s="40"/>
      <c r="G1273" s="40"/>
      <c r="H1273" s="40"/>
      <c r="I1273" s="40"/>
      <c r="J1273" s="40"/>
      <c r="K1273" s="40"/>
      <c r="L1273" s="40"/>
      <c r="M1273" s="40"/>
      <c r="N1273" s="40"/>
      <c r="O1273" s="40"/>
      <c r="P1273" s="40"/>
      <c r="Q1273" s="40"/>
      <c r="R1273" s="40"/>
      <c r="S1273" s="40"/>
    </row>
    <row r="1274" spans="4:19" s="21" customFormat="1">
      <c r="D1274" s="40"/>
      <c r="E1274" s="40"/>
      <c r="F1274" s="40"/>
      <c r="G1274" s="40"/>
      <c r="H1274" s="40"/>
      <c r="I1274" s="40"/>
      <c r="J1274" s="40"/>
      <c r="K1274" s="40"/>
      <c r="L1274" s="40"/>
      <c r="M1274" s="40"/>
      <c r="N1274" s="40"/>
      <c r="O1274" s="40"/>
      <c r="P1274" s="40"/>
      <c r="Q1274" s="40"/>
      <c r="R1274" s="40"/>
      <c r="S1274" s="40"/>
    </row>
    <row r="1275" spans="4:19" s="21" customFormat="1">
      <c r="D1275" s="40"/>
      <c r="E1275" s="40"/>
      <c r="F1275" s="40"/>
      <c r="G1275" s="40"/>
      <c r="H1275" s="40"/>
      <c r="I1275" s="40"/>
      <c r="J1275" s="40"/>
      <c r="K1275" s="40"/>
      <c r="L1275" s="40"/>
      <c r="M1275" s="40"/>
      <c r="N1275" s="40"/>
      <c r="O1275" s="40"/>
      <c r="P1275" s="40"/>
      <c r="Q1275" s="40"/>
      <c r="R1275" s="40"/>
      <c r="S1275" s="40"/>
    </row>
    <row r="1276" spans="4:19" s="21" customFormat="1">
      <c r="D1276" s="40"/>
      <c r="E1276" s="40"/>
      <c r="F1276" s="40"/>
      <c r="G1276" s="40"/>
      <c r="H1276" s="40"/>
      <c r="I1276" s="40"/>
      <c r="J1276" s="40"/>
      <c r="K1276" s="40"/>
      <c r="L1276" s="40"/>
      <c r="M1276" s="40"/>
      <c r="N1276" s="40"/>
      <c r="O1276" s="40"/>
      <c r="P1276" s="40"/>
      <c r="Q1276" s="40"/>
      <c r="R1276" s="40"/>
      <c r="S1276" s="40"/>
    </row>
    <row r="1277" spans="4:19" s="21" customFormat="1">
      <c r="D1277" s="40"/>
      <c r="E1277" s="40"/>
      <c r="F1277" s="40"/>
      <c r="G1277" s="40"/>
      <c r="H1277" s="40"/>
      <c r="I1277" s="40"/>
      <c r="J1277" s="40"/>
      <c r="K1277" s="40"/>
      <c r="L1277" s="40"/>
      <c r="M1277" s="40"/>
      <c r="N1277" s="40"/>
      <c r="O1277" s="40"/>
      <c r="P1277" s="40"/>
      <c r="Q1277" s="40"/>
      <c r="R1277" s="40"/>
      <c r="S1277" s="40"/>
    </row>
    <row r="1278" spans="4:19" s="21" customFormat="1">
      <c r="D1278" s="40"/>
      <c r="E1278" s="40"/>
      <c r="F1278" s="40"/>
      <c r="G1278" s="40"/>
      <c r="H1278" s="40"/>
      <c r="I1278" s="40"/>
      <c r="J1278" s="40"/>
      <c r="K1278" s="40"/>
      <c r="L1278" s="40"/>
      <c r="M1278" s="40"/>
      <c r="N1278" s="40"/>
      <c r="O1278" s="40"/>
      <c r="P1278" s="40"/>
      <c r="Q1278" s="40"/>
      <c r="R1278" s="40"/>
      <c r="S1278" s="40"/>
    </row>
    <row r="1279" spans="4:19" s="21" customFormat="1">
      <c r="D1279" s="40"/>
      <c r="E1279" s="40"/>
      <c r="F1279" s="40"/>
      <c r="G1279" s="40"/>
      <c r="H1279" s="40"/>
      <c r="I1279" s="40"/>
      <c r="J1279" s="40"/>
      <c r="K1279" s="40"/>
      <c r="L1279" s="40"/>
      <c r="M1279" s="40"/>
      <c r="N1279" s="40"/>
      <c r="O1279" s="40"/>
      <c r="P1279" s="40"/>
      <c r="Q1279" s="40"/>
      <c r="R1279" s="40"/>
      <c r="S1279" s="40"/>
    </row>
    <row r="1280" spans="4:19" s="21" customFormat="1">
      <c r="D1280" s="40"/>
      <c r="E1280" s="40"/>
      <c r="F1280" s="40"/>
      <c r="G1280" s="40"/>
      <c r="H1280" s="40"/>
      <c r="I1280" s="40"/>
      <c r="J1280" s="40"/>
      <c r="K1280" s="40"/>
      <c r="L1280" s="40"/>
      <c r="M1280" s="40"/>
      <c r="N1280" s="40"/>
      <c r="O1280" s="40"/>
      <c r="P1280" s="40"/>
      <c r="Q1280" s="40"/>
      <c r="R1280" s="40"/>
      <c r="S1280" s="40"/>
    </row>
    <row r="1281" spans="4:19" s="21" customFormat="1">
      <c r="D1281" s="40"/>
      <c r="E1281" s="40"/>
      <c r="F1281" s="40"/>
      <c r="G1281" s="40"/>
      <c r="H1281" s="40"/>
      <c r="I1281" s="40"/>
      <c r="J1281" s="40"/>
      <c r="K1281" s="40"/>
      <c r="L1281" s="40"/>
      <c r="M1281" s="40"/>
      <c r="N1281" s="40"/>
      <c r="O1281" s="40"/>
      <c r="P1281" s="40"/>
      <c r="Q1281" s="40"/>
      <c r="R1281" s="40"/>
      <c r="S1281" s="40"/>
    </row>
    <row r="1282" spans="4:19" s="21" customFormat="1">
      <c r="D1282" s="40"/>
      <c r="E1282" s="40"/>
      <c r="F1282" s="40"/>
      <c r="G1282" s="40"/>
      <c r="H1282" s="40"/>
      <c r="I1282" s="40"/>
      <c r="J1282" s="40"/>
      <c r="K1282" s="40"/>
      <c r="L1282" s="40"/>
      <c r="M1282" s="40"/>
      <c r="N1282" s="40"/>
      <c r="O1282" s="40"/>
      <c r="P1282" s="40"/>
      <c r="Q1282" s="40"/>
      <c r="R1282" s="40"/>
      <c r="S1282" s="40"/>
    </row>
    <row r="1283" spans="4:19" s="21" customFormat="1">
      <c r="D1283" s="40"/>
      <c r="E1283" s="40"/>
      <c r="F1283" s="40"/>
      <c r="G1283" s="40"/>
      <c r="H1283" s="40"/>
      <c r="I1283" s="40"/>
      <c r="J1283" s="40"/>
      <c r="K1283" s="40"/>
      <c r="L1283" s="40"/>
      <c r="M1283" s="40"/>
      <c r="N1283" s="40"/>
      <c r="O1283" s="40"/>
      <c r="P1283" s="40"/>
      <c r="Q1283" s="40"/>
      <c r="R1283" s="40"/>
      <c r="S1283" s="40"/>
    </row>
    <row r="1284" spans="4:19" s="21" customFormat="1">
      <c r="D1284" s="40"/>
      <c r="E1284" s="40"/>
      <c r="F1284" s="40"/>
      <c r="G1284" s="40"/>
      <c r="H1284" s="40"/>
      <c r="I1284" s="40"/>
      <c r="J1284" s="40"/>
      <c r="K1284" s="40"/>
      <c r="L1284" s="40"/>
      <c r="M1284" s="40"/>
      <c r="N1284" s="40"/>
      <c r="O1284" s="40"/>
      <c r="P1284" s="40"/>
      <c r="Q1284" s="40"/>
      <c r="R1284" s="40"/>
      <c r="S1284" s="40"/>
    </row>
    <row r="1285" spans="4:19" s="21" customFormat="1">
      <c r="D1285" s="40"/>
      <c r="E1285" s="40"/>
      <c r="F1285" s="40"/>
      <c r="G1285" s="40"/>
      <c r="H1285" s="40"/>
      <c r="I1285" s="40"/>
      <c r="J1285" s="40"/>
      <c r="K1285" s="40"/>
      <c r="L1285" s="40"/>
      <c r="M1285" s="40"/>
      <c r="N1285" s="40"/>
      <c r="O1285" s="40"/>
      <c r="P1285" s="40"/>
      <c r="Q1285" s="40"/>
      <c r="R1285" s="40"/>
      <c r="S1285" s="40"/>
    </row>
    <row r="1286" spans="4:19" s="21" customFormat="1">
      <c r="D1286" s="40"/>
      <c r="E1286" s="40"/>
      <c r="F1286" s="40"/>
      <c r="G1286" s="40"/>
      <c r="H1286" s="40"/>
      <c r="I1286" s="40"/>
      <c r="J1286" s="40"/>
      <c r="K1286" s="40"/>
      <c r="L1286" s="40"/>
      <c r="M1286" s="40"/>
      <c r="N1286" s="40"/>
      <c r="O1286" s="40"/>
      <c r="P1286" s="40"/>
      <c r="Q1286" s="40"/>
      <c r="R1286" s="40"/>
      <c r="S1286" s="40"/>
    </row>
    <row r="1287" spans="4:19" s="21" customFormat="1">
      <c r="D1287" s="40"/>
      <c r="E1287" s="40"/>
      <c r="F1287" s="40"/>
      <c r="G1287" s="40"/>
      <c r="H1287" s="40"/>
      <c r="I1287" s="40"/>
      <c r="J1287" s="40"/>
      <c r="K1287" s="40"/>
      <c r="L1287" s="40"/>
      <c r="M1287" s="40"/>
      <c r="N1287" s="40"/>
      <c r="O1287" s="40"/>
      <c r="P1287" s="40"/>
      <c r="Q1287" s="40"/>
      <c r="R1287" s="40"/>
      <c r="S1287" s="40"/>
    </row>
    <row r="1288" spans="4:19" s="21" customFormat="1">
      <c r="D1288" s="40"/>
      <c r="E1288" s="40"/>
      <c r="F1288" s="40"/>
      <c r="G1288" s="40"/>
      <c r="H1288" s="40"/>
      <c r="I1288" s="40"/>
      <c r="J1288" s="40"/>
      <c r="K1288" s="40"/>
      <c r="L1288" s="40"/>
      <c r="M1288" s="40"/>
      <c r="N1288" s="40"/>
      <c r="O1288" s="40"/>
      <c r="P1288" s="40"/>
      <c r="Q1288" s="40"/>
      <c r="R1288" s="40"/>
      <c r="S1288" s="40"/>
    </row>
    <row r="1289" spans="4:19" s="21" customFormat="1">
      <c r="D1289" s="40"/>
      <c r="E1289" s="40"/>
      <c r="F1289" s="40"/>
      <c r="G1289" s="40"/>
      <c r="H1289" s="40"/>
      <c r="I1289" s="40"/>
      <c r="J1289" s="40"/>
      <c r="K1289" s="40"/>
      <c r="L1289" s="40"/>
      <c r="M1289" s="40"/>
      <c r="N1289" s="40"/>
      <c r="O1289" s="40"/>
      <c r="P1289" s="40"/>
      <c r="Q1289" s="40"/>
      <c r="R1289" s="40"/>
      <c r="S1289" s="40"/>
    </row>
    <row r="1290" spans="4:19" s="21" customFormat="1">
      <c r="D1290" s="40"/>
      <c r="E1290" s="40"/>
      <c r="F1290" s="40"/>
      <c r="G1290" s="40"/>
      <c r="H1290" s="40"/>
      <c r="I1290" s="40"/>
      <c r="J1290" s="40"/>
      <c r="K1290" s="40"/>
      <c r="L1290" s="40"/>
      <c r="M1290" s="40"/>
      <c r="N1290" s="40"/>
      <c r="O1290" s="40"/>
      <c r="P1290" s="40"/>
      <c r="Q1290" s="40"/>
      <c r="R1290" s="40"/>
      <c r="S1290" s="40"/>
    </row>
    <row r="1291" spans="4:19" s="21" customFormat="1">
      <c r="D1291" s="40"/>
      <c r="E1291" s="40"/>
      <c r="F1291" s="40"/>
      <c r="G1291" s="40"/>
      <c r="H1291" s="40"/>
      <c r="I1291" s="40"/>
      <c r="J1291" s="40"/>
      <c r="K1291" s="40"/>
      <c r="L1291" s="40"/>
      <c r="M1291" s="40"/>
      <c r="N1291" s="40"/>
      <c r="O1291" s="40"/>
      <c r="P1291" s="40"/>
      <c r="Q1291" s="40"/>
      <c r="R1291" s="40"/>
      <c r="S1291" s="40"/>
    </row>
    <row r="1292" spans="4:19" s="21" customFormat="1">
      <c r="D1292" s="40"/>
      <c r="E1292" s="40"/>
      <c r="F1292" s="40"/>
      <c r="G1292" s="40"/>
      <c r="H1292" s="40"/>
      <c r="I1292" s="40"/>
      <c r="J1292" s="40"/>
      <c r="K1292" s="40"/>
      <c r="L1292" s="40"/>
      <c r="M1292" s="40"/>
      <c r="N1292" s="40"/>
      <c r="O1292" s="40"/>
      <c r="P1292" s="40"/>
      <c r="Q1292" s="40"/>
      <c r="R1292" s="40"/>
      <c r="S1292" s="40"/>
    </row>
    <row r="1293" spans="4:19" s="21" customFormat="1">
      <c r="D1293" s="40"/>
      <c r="E1293" s="40"/>
      <c r="F1293" s="40"/>
      <c r="G1293" s="40"/>
      <c r="H1293" s="40"/>
      <c r="I1293" s="40"/>
      <c r="J1293" s="40"/>
      <c r="K1293" s="40"/>
      <c r="L1293" s="40"/>
      <c r="M1293" s="40"/>
      <c r="N1293" s="40"/>
      <c r="O1293" s="40"/>
      <c r="P1293" s="40"/>
      <c r="Q1293" s="40"/>
      <c r="R1293" s="40"/>
      <c r="S1293" s="40"/>
    </row>
    <row r="1294" spans="4:19" s="21" customFormat="1">
      <c r="D1294" s="40"/>
      <c r="E1294" s="40"/>
      <c r="F1294" s="40"/>
      <c r="G1294" s="40"/>
      <c r="H1294" s="40"/>
      <c r="I1294" s="40"/>
      <c r="J1294" s="40"/>
      <c r="K1294" s="40"/>
      <c r="L1294" s="40"/>
      <c r="M1294" s="40"/>
      <c r="N1294" s="40"/>
      <c r="O1294" s="40"/>
      <c r="P1294" s="40"/>
      <c r="Q1294" s="40"/>
      <c r="R1294" s="40"/>
      <c r="S1294" s="40"/>
    </row>
    <row r="1295" spans="4:19" s="21" customFormat="1">
      <c r="D1295" s="40"/>
      <c r="E1295" s="40"/>
      <c r="F1295" s="40"/>
      <c r="G1295" s="40"/>
      <c r="H1295" s="40"/>
      <c r="I1295" s="40"/>
      <c r="J1295" s="40"/>
      <c r="K1295" s="40"/>
      <c r="L1295" s="40"/>
      <c r="M1295" s="40"/>
      <c r="N1295" s="40"/>
      <c r="O1295" s="40"/>
      <c r="P1295" s="40"/>
      <c r="Q1295" s="40"/>
      <c r="R1295" s="40"/>
      <c r="S1295" s="40"/>
    </row>
    <row r="1296" spans="4:19" s="21" customFormat="1">
      <c r="D1296" s="40"/>
      <c r="E1296" s="40"/>
      <c r="F1296" s="40"/>
      <c r="G1296" s="40"/>
      <c r="H1296" s="40"/>
      <c r="I1296" s="40"/>
      <c r="J1296" s="40"/>
      <c r="K1296" s="40"/>
      <c r="L1296" s="40"/>
      <c r="M1296" s="40"/>
      <c r="N1296" s="40"/>
      <c r="O1296" s="40"/>
      <c r="P1296" s="40"/>
      <c r="Q1296" s="40"/>
      <c r="R1296" s="40"/>
      <c r="S1296" s="40"/>
    </row>
    <row r="1297" spans="4:19" s="21" customFormat="1">
      <c r="D1297" s="40"/>
      <c r="E1297" s="40"/>
      <c r="F1297" s="40"/>
      <c r="G1297" s="40"/>
      <c r="H1297" s="40"/>
      <c r="I1297" s="40"/>
      <c r="J1297" s="40"/>
      <c r="K1297" s="40"/>
      <c r="L1297" s="40"/>
      <c r="M1297" s="40"/>
      <c r="N1297" s="40"/>
      <c r="O1297" s="40"/>
      <c r="P1297" s="40"/>
      <c r="Q1297" s="40"/>
      <c r="R1297" s="40"/>
      <c r="S1297" s="40"/>
    </row>
    <row r="1298" spans="4:19" s="21" customFormat="1">
      <c r="D1298" s="40"/>
      <c r="E1298" s="40"/>
      <c r="F1298" s="40"/>
      <c r="G1298" s="40"/>
      <c r="H1298" s="40"/>
      <c r="I1298" s="40"/>
      <c r="J1298" s="40"/>
      <c r="K1298" s="40"/>
      <c r="L1298" s="40"/>
      <c r="M1298" s="40"/>
      <c r="N1298" s="40"/>
      <c r="O1298" s="40"/>
      <c r="P1298" s="40"/>
      <c r="Q1298" s="40"/>
      <c r="R1298" s="40"/>
      <c r="S1298" s="40"/>
    </row>
    <row r="1299" spans="4:19" s="21" customFormat="1">
      <c r="D1299" s="40"/>
      <c r="E1299" s="40"/>
      <c r="F1299" s="40"/>
      <c r="G1299" s="40"/>
      <c r="H1299" s="40"/>
      <c r="I1299" s="40"/>
      <c r="J1299" s="40"/>
      <c r="K1299" s="40"/>
      <c r="L1299" s="40"/>
      <c r="M1299" s="40"/>
      <c r="N1299" s="40"/>
      <c r="O1299" s="40"/>
      <c r="P1299" s="40"/>
      <c r="Q1299" s="40"/>
      <c r="R1299" s="40"/>
      <c r="S1299" s="40"/>
    </row>
    <row r="1300" spans="4:19" s="21" customFormat="1">
      <c r="D1300" s="40"/>
      <c r="E1300" s="40"/>
      <c r="F1300" s="40"/>
      <c r="G1300" s="40"/>
      <c r="H1300" s="40"/>
      <c r="I1300" s="40"/>
      <c r="J1300" s="40"/>
      <c r="K1300" s="40"/>
      <c r="L1300" s="40"/>
      <c r="M1300" s="40"/>
      <c r="N1300" s="40"/>
      <c r="O1300" s="40"/>
      <c r="P1300" s="40"/>
      <c r="Q1300" s="40"/>
      <c r="R1300" s="40"/>
      <c r="S1300" s="40"/>
    </row>
    <row r="1301" spans="4:19" s="21" customFormat="1">
      <c r="D1301" s="40"/>
      <c r="E1301" s="40"/>
      <c r="F1301" s="40"/>
      <c r="G1301" s="40"/>
      <c r="H1301" s="40"/>
      <c r="I1301" s="40"/>
      <c r="J1301" s="40"/>
      <c r="K1301" s="40"/>
      <c r="L1301" s="40"/>
      <c r="M1301" s="40"/>
      <c r="N1301" s="40"/>
      <c r="O1301" s="40"/>
      <c r="P1301" s="40"/>
      <c r="Q1301" s="40"/>
      <c r="R1301" s="40"/>
      <c r="S1301" s="40"/>
    </row>
    <row r="1302" spans="4:19" s="21" customFormat="1">
      <c r="D1302" s="40"/>
      <c r="E1302" s="40"/>
      <c r="F1302" s="40"/>
      <c r="G1302" s="40"/>
      <c r="H1302" s="40"/>
      <c r="I1302" s="40"/>
      <c r="J1302" s="40"/>
      <c r="K1302" s="40"/>
      <c r="L1302" s="40"/>
      <c r="M1302" s="40"/>
      <c r="N1302" s="40"/>
      <c r="O1302" s="40"/>
      <c r="P1302" s="40"/>
      <c r="Q1302" s="40"/>
      <c r="R1302" s="40"/>
      <c r="S1302" s="40"/>
    </row>
    <row r="1303" spans="4:19" s="21" customFormat="1">
      <c r="D1303" s="40"/>
      <c r="E1303" s="40"/>
      <c r="F1303" s="40"/>
      <c r="G1303" s="40"/>
      <c r="H1303" s="40"/>
      <c r="I1303" s="40"/>
      <c r="J1303" s="40"/>
      <c r="K1303" s="40"/>
      <c r="L1303" s="40"/>
      <c r="M1303" s="40"/>
      <c r="N1303" s="40"/>
      <c r="O1303" s="40"/>
      <c r="P1303" s="40"/>
      <c r="Q1303" s="40"/>
      <c r="R1303" s="40"/>
      <c r="S1303" s="40"/>
    </row>
    <row r="1304" spans="4:19" s="21" customFormat="1">
      <c r="D1304" s="40"/>
      <c r="E1304" s="40"/>
      <c r="F1304" s="40"/>
      <c r="G1304" s="40"/>
      <c r="H1304" s="40"/>
      <c r="I1304" s="40"/>
      <c r="J1304" s="40"/>
      <c r="K1304" s="40"/>
      <c r="L1304" s="40"/>
      <c r="M1304" s="40"/>
      <c r="N1304" s="40"/>
      <c r="O1304" s="40"/>
      <c r="P1304" s="40"/>
      <c r="Q1304" s="40"/>
      <c r="R1304" s="40"/>
      <c r="S1304" s="40"/>
    </row>
    <row r="1305" spans="4:19" s="21" customFormat="1">
      <c r="D1305" s="40"/>
      <c r="E1305" s="40"/>
      <c r="F1305" s="40"/>
      <c r="G1305" s="40"/>
      <c r="H1305" s="40"/>
      <c r="I1305" s="40"/>
      <c r="J1305" s="40"/>
      <c r="K1305" s="40"/>
      <c r="L1305" s="40"/>
      <c r="M1305" s="40"/>
      <c r="N1305" s="40"/>
      <c r="O1305" s="40"/>
      <c r="P1305" s="40"/>
      <c r="Q1305" s="40"/>
      <c r="R1305" s="40"/>
      <c r="S1305" s="40"/>
    </row>
    <row r="1306" spans="4:19" s="21" customFormat="1">
      <c r="D1306" s="40"/>
      <c r="E1306" s="40"/>
      <c r="F1306" s="40"/>
      <c r="G1306" s="40"/>
      <c r="H1306" s="40"/>
      <c r="I1306" s="40"/>
      <c r="J1306" s="40"/>
      <c r="K1306" s="40"/>
      <c r="L1306" s="40"/>
      <c r="M1306" s="40"/>
      <c r="N1306" s="40"/>
      <c r="O1306" s="40"/>
      <c r="P1306" s="40"/>
      <c r="Q1306" s="40"/>
      <c r="R1306" s="40"/>
      <c r="S1306" s="40"/>
    </row>
    <row r="1307" spans="4:19" s="21" customFormat="1">
      <c r="D1307" s="40"/>
      <c r="E1307" s="40"/>
      <c r="F1307" s="40"/>
      <c r="G1307" s="40"/>
      <c r="H1307" s="40"/>
      <c r="I1307" s="40"/>
      <c r="J1307" s="40"/>
      <c r="K1307" s="40"/>
      <c r="L1307" s="40"/>
      <c r="M1307" s="40"/>
      <c r="N1307" s="40"/>
      <c r="O1307" s="40"/>
      <c r="P1307" s="40"/>
      <c r="Q1307" s="40"/>
      <c r="R1307" s="40"/>
      <c r="S1307" s="40"/>
    </row>
    <row r="1308" spans="4:19" s="21" customFormat="1">
      <c r="D1308" s="40"/>
      <c r="E1308" s="40"/>
      <c r="F1308" s="40"/>
      <c r="G1308" s="40"/>
      <c r="H1308" s="40"/>
      <c r="I1308" s="40"/>
      <c r="J1308" s="40"/>
      <c r="K1308" s="40"/>
      <c r="L1308" s="40"/>
      <c r="M1308" s="40"/>
      <c r="N1308" s="40"/>
      <c r="O1308" s="40"/>
      <c r="P1308" s="40"/>
      <c r="Q1308" s="40"/>
      <c r="R1308" s="40"/>
      <c r="S1308" s="40"/>
    </row>
    <row r="1309" spans="4:19" s="21" customFormat="1">
      <c r="D1309" s="40"/>
      <c r="E1309" s="40"/>
      <c r="F1309" s="40"/>
      <c r="G1309" s="40"/>
      <c r="H1309" s="40"/>
      <c r="I1309" s="40"/>
      <c r="J1309" s="40"/>
      <c r="K1309" s="40"/>
      <c r="L1309" s="40"/>
      <c r="M1309" s="40"/>
      <c r="N1309" s="40"/>
      <c r="O1309" s="40"/>
      <c r="P1309" s="40"/>
      <c r="Q1309" s="40"/>
      <c r="R1309" s="40"/>
      <c r="S1309" s="40"/>
    </row>
    <row r="1310" spans="4:19" s="21" customFormat="1">
      <c r="D1310" s="40"/>
      <c r="E1310" s="40"/>
      <c r="F1310" s="40"/>
      <c r="G1310" s="40"/>
      <c r="H1310" s="40"/>
      <c r="I1310" s="40"/>
      <c r="J1310" s="40"/>
      <c r="K1310" s="40"/>
      <c r="L1310" s="40"/>
      <c r="M1310" s="40"/>
      <c r="N1310" s="40"/>
      <c r="O1310" s="40"/>
      <c r="P1310" s="40"/>
      <c r="Q1310" s="40"/>
      <c r="R1310" s="40"/>
      <c r="S1310" s="40"/>
    </row>
    <row r="1311" spans="4:19" s="21" customFormat="1">
      <c r="D1311" s="40"/>
      <c r="E1311" s="40"/>
      <c r="F1311" s="40"/>
      <c r="G1311" s="40"/>
      <c r="H1311" s="40"/>
      <c r="I1311" s="40"/>
      <c r="J1311" s="40"/>
      <c r="K1311" s="40"/>
      <c r="L1311" s="40"/>
      <c r="M1311" s="40"/>
      <c r="N1311" s="40"/>
      <c r="O1311" s="40"/>
      <c r="P1311" s="40"/>
      <c r="Q1311" s="40"/>
      <c r="R1311" s="40"/>
      <c r="S1311" s="40"/>
    </row>
    <row r="1312" spans="4:19" s="21" customFormat="1">
      <c r="D1312" s="40"/>
      <c r="E1312" s="40"/>
      <c r="F1312" s="40"/>
      <c r="G1312" s="40"/>
      <c r="H1312" s="40"/>
      <c r="I1312" s="40"/>
      <c r="J1312" s="40"/>
      <c r="K1312" s="40"/>
      <c r="L1312" s="40"/>
      <c r="M1312" s="40"/>
      <c r="N1312" s="40"/>
      <c r="O1312" s="40"/>
      <c r="P1312" s="40"/>
      <c r="Q1312" s="40"/>
      <c r="R1312" s="40"/>
      <c r="S1312" s="40"/>
    </row>
    <row r="1313" spans="4:19" s="21" customFormat="1">
      <c r="D1313" s="40"/>
      <c r="E1313" s="40"/>
      <c r="F1313" s="40"/>
      <c r="G1313" s="40"/>
      <c r="H1313" s="40"/>
      <c r="I1313" s="40"/>
      <c r="J1313" s="40"/>
      <c r="K1313" s="40"/>
      <c r="L1313" s="40"/>
      <c r="M1313" s="40"/>
      <c r="N1313" s="40"/>
      <c r="O1313" s="40"/>
      <c r="P1313" s="40"/>
      <c r="Q1313" s="40"/>
      <c r="R1313" s="40"/>
      <c r="S1313" s="40"/>
    </row>
    <row r="1314" spans="4:19" s="21" customFormat="1">
      <c r="D1314" s="40"/>
      <c r="E1314" s="40"/>
      <c r="F1314" s="40"/>
      <c r="G1314" s="40"/>
      <c r="H1314" s="40"/>
      <c r="I1314" s="40"/>
      <c r="J1314" s="40"/>
      <c r="K1314" s="40"/>
      <c r="L1314" s="40"/>
      <c r="M1314" s="40"/>
      <c r="N1314" s="40"/>
      <c r="O1314" s="40"/>
      <c r="P1314" s="40"/>
      <c r="Q1314" s="40"/>
      <c r="R1314" s="40"/>
      <c r="S1314" s="40"/>
    </row>
    <row r="1315" spans="4:19" s="21" customFormat="1">
      <c r="D1315" s="40"/>
      <c r="E1315" s="40"/>
      <c r="F1315" s="40"/>
      <c r="G1315" s="40"/>
      <c r="H1315" s="40"/>
      <c r="I1315" s="40"/>
      <c r="J1315" s="40"/>
      <c r="K1315" s="40"/>
      <c r="L1315" s="40"/>
      <c r="M1315" s="40"/>
      <c r="N1315" s="40"/>
      <c r="O1315" s="40"/>
      <c r="P1315" s="40"/>
      <c r="Q1315" s="40"/>
      <c r="R1315" s="40"/>
      <c r="S1315" s="40"/>
    </row>
    <row r="1316" spans="4:19" s="21" customFormat="1">
      <c r="D1316" s="40"/>
      <c r="E1316" s="40"/>
      <c r="F1316" s="40"/>
      <c r="G1316" s="40"/>
      <c r="H1316" s="40"/>
      <c r="I1316" s="40"/>
      <c r="J1316" s="40"/>
      <c r="K1316" s="40"/>
      <c r="L1316" s="40"/>
      <c r="M1316" s="40"/>
      <c r="N1316" s="40"/>
      <c r="O1316" s="40"/>
      <c r="P1316" s="40"/>
      <c r="Q1316" s="40"/>
      <c r="R1316" s="40"/>
      <c r="S1316" s="40"/>
    </row>
    <row r="1317" spans="4:19" s="21" customFormat="1">
      <c r="D1317" s="40"/>
      <c r="E1317" s="40"/>
      <c r="F1317" s="40"/>
      <c r="G1317" s="40"/>
      <c r="H1317" s="40"/>
      <c r="I1317" s="40"/>
      <c r="J1317" s="40"/>
      <c r="K1317" s="40"/>
      <c r="L1317" s="40"/>
      <c r="M1317" s="40"/>
      <c r="N1317" s="40"/>
      <c r="O1317" s="40"/>
      <c r="P1317" s="40"/>
      <c r="Q1317" s="40"/>
      <c r="R1317" s="40"/>
      <c r="S1317" s="40"/>
    </row>
    <row r="1318" spans="4:19" s="21" customFormat="1">
      <c r="D1318" s="40"/>
      <c r="E1318" s="40"/>
      <c r="F1318" s="40"/>
      <c r="G1318" s="40"/>
      <c r="H1318" s="40"/>
      <c r="I1318" s="40"/>
      <c r="J1318" s="40"/>
      <c r="K1318" s="40"/>
      <c r="L1318" s="40"/>
      <c r="M1318" s="40"/>
      <c r="N1318" s="40"/>
      <c r="O1318" s="40"/>
      <c r="P1318" s="40"/>
      <c r="Q1318" s="40"/>
      <c r="R1318" s="40"/>
      <c r="S1318" s="40"/>
    </row>
    <row r="1319" spans="4:19" s="21" customFormat="1">
      <c r="D1319" s="40"/>
      <c r="E1319" s="40"/>
      <c r="F1319" s="40"/>
      <c r="G1319" s="40"/>
      <c r="H1319" s="40"/>
      <c r="I1319" s="40"/>
      <c r="J1319" s="40"/>
      <c r="K1319" s="40"/>
      <c r="L1319" s="40"/>
      <c r="M1319" s="40"/>
      <c r="N1319" s="40"/>
      <c r="O1319" s="40"/>
      <c r="P1319" s="40"/>
      <c r="Q1319" s="40"/>
      <c r="R1319" s="40"/>
      <c r="S1319" s="40"/>
    </row>
    <row r="1320" spans="4:19" s="21" customFormat="1">
      <c r="D1320" s="40"/>
      <c r="E1320" s="40"/>
      <c r="F1320" s="40"/>
      <c r="G1320" s="40"/>
      <c r="H1320" s="40"/>
      <c r="I1320" s="40"/>
      <c r="J1320" s="40"/>
      <c r="K1320" s="40"/>
      <c r="L1320" s="40"/>
      <c r="M1320" s="40"/>
      <c r="N1320" s="40"/>
      <c r="O1320" s="40"/>
      <c r="P1320" s="40"/>
      <c r="Q1320" s="40"/>
      <c r="R1320" s="40"/>
      <c r="S1320" s="40"/>
    </row>
    <row r="1321" spans="4:19" s="21" customFormat="1">
      <c r="D1321" s="40"/>
      <c r="E1321" s="40"/>
      <c r="F1321" s="40"/>
      <c r="G1321" s="40"/>
      <c r="H1321" s="40"/>
      <c r="I1321" s="40"/>
      <c r="J1321" s="40"/>
      <c r="K1321" s="40"/>
      <c r="L1321" s="40"/>
      <c r="M1321" s="40"/>
      <c r="N1321" s="40"/>
      <c r="O1321" s="40"/>
      <c r="P1321" s="40"/>
      <c r="Q1321" s="40"/>
      <c r="R1321" s="40"/>
      <c r="S1321" s="40"/>
    </row>
    <row r="1322" spans="4:19" s="21" customFormat="1">
      <c r="D1322" s="40"/>
      <c r="E1322" s="40"/>
      <c r="F1322" s="40"/>
      <c r="G1322" s="40"/>
      <c r="H1322" s="40"/>
      <c r="I1322" s="40"/>
      <c r="J1322" s="40"/>
      <c r="K1322" s="40"/>
      <c r="L1322" s="40"/>
      <c r="M1322" s="40"/>
      <c r="N1322" s="40"/>
      <c r="O1322" s="40"/>
      <c r="P1322" s="40"/>
      <c r="Q1322" s="40"/>
      <c r="R1322" s="40"/>
      <c r="S1322" s="40"/>
    </row>
    <row r="1323" spans="4:19" s="21" customFormat="1">
      <c r="D1323" s="40"/>
      <c r="E1323" s="40"/>
      <c r="F1323" s="40"/>
      <c r="G1323" s="40"/>
      <c r="H1323" s="40"/>
      <c r="I1323" s="40"/>
      <c r="J1323" s="40"/>
      <c r="K1323" s="40"/>
      <c r="L1323" s="40"/>
      <c r="M1323" s="40"/>
      <c r="N1323" s="40"/>
      <c r="O1323" s="40"/>
      <c r="P1323" s="40"/>
      <c r="Q1323" s="40"/>
      <c r="R1323" s="40"/>
      <c r="S1323" s="40"/>
    </row>
    <row r="1324" spans="4:19" s="21" customFormat="1">
      <c r="D1324" s="40"/>
      <c r="E1324" s="40"/>
      <c r="F1324" s="40"/>
      <c r="G1324" s="40"/>
      <c r="H1324" s="40"/>
      <c r="I1324" s="40"/>
      <c r="J1324" s="40"/>
      <c r="K1324" s="40"/>
      <c r="L1324" s="40"/>
      <c r="M1324" s="40"/>
      <c r="N1324" s="40"/>
      <c r="O1324" s="40"/>
      <c r="P1324" s="40"/>
      <c r="Q1324" s="40"/>
      <c r="R1324" s="40"/>
      <c r="S1324" s="40"/>
    </row>
    <row r="1325" spans="4:19" s="21" customFormat="1">
      <c r="D1325" s="40"/>
      <c r="E1325" s="40"/>
      <c r="F1325" s="40"/>
      <c r="G1325" s="40"/>
      <c r="H1325" s="40"/>
      <c r="I1325" s="40"/>
      <c r="J1325" s="40"/>
      <c r="K1325" s="40"/>
      <c r="L1325" s="40"/>
      <c r="M1325" s="40"/>
      <c r="N1325" s="40"/>
      <c r="O1325" s="40"/>
      <c r="P1325" s="40"/>
      <c r="Q1325" s="40"/>
      <c r="R1325" s="40"/>
      <c r="S1325" s="40"/>
    </row>
    <row r="1326" spans="4:19" s="21" customFormat="1">
      <c r="D1326" s="40"/>
      <c r="E1326" s="40"/>
      <c r="F1326" s="40"/>
      <c r="G1326" s="40"/>
      <c r="H1326" s="40"/>
      <c r="I1326" s="40"/>
      <c r="J1326" s="40"/>
      <c r="K1326" s="40"/>
      <c r="L1326" s="40"/>
      <c r="M1326" s="40"/>
      <c r="N1326" s="40"/>
      <c r="O1326" s="40"/>
      <c r="P1326" s="40"/>
      <c r="Q1326" s="40"/>
      <c r="R1326" s="40"/>
      <c r="S1326" s="40"/>
    </row>
    <row r="1327" spans="4:19" s="21" customFormat="1">
      <c r="D1327" s="40"/>
      <c r="E1327" s="40"/>
      <c r="F1327" s="40"/>
      <c r="G1327" s="40"/>
      <c r="H1327" s="40"/>
      <c r="I1327" s="40"/>
      <c r="J1327" s="40"/>
      <c r="K1327" s="40"/>
      <c r="L1327" s="40"/>
      <c r="M1327" s="40"/>
      <c r="N1327" s="40"/>
      <c r="O1327" s="40"/>
      <c r="P1327" s="40"/>
      <c r="Q1327" s="40"/>
      <c r="R1327" s="40"/>
      <c r="S1327" s="40"/>
    </row>
    <row r="1328" spans="4:19" s="21" customFormat="1">
      <c r="D1328" s="40"/>
      <c r="E1328" s="40"/>
      <c r="F1328" s="40"/>
      <c r="G1328" s="40"/>
      <c r="H1328" s="40"/>
      <c r="I1328" s="40"/>
      <c r="J1328" s="40"/>
      <c r="K1328" s="40"/>
      <c r="L1328" s="40"/>
      <c r="M1328" s="40"/>
      <c r="N1328" s="40"/>
      <c r="O1328" s="40"/>
      <c r="P1328" s="40"/>
      <c r="Q1328" s="40"/>
      <c r="R1328" s="40"/>
      <c r="S1328" s="40"/>
    </row>
    <row r="1329" spans="4:19" s="21" customFormat="1">
      <c r="D1329" s="40"/>
      <c r="E1329" s="40"/>
      <c r="F1329" s="40"/>
      <c r="G1329" s="40"/>
      <c r="H1329" s="40"/>
      <c r="I1329" s="40"/>
      <c r="J1329" s="40"/>
      <c r="K1329" s="40"/>
      <c r="L1329" s="40"/>
      <c r="M1329" s="40"/>
      <c r="N1329" s="40"/>
      <c r="O1329" s="40"/>
      <c r="P1329" s="40"/>
      <c r="Q1329" s="40"/>
      <c r="R1329" s="40"/>
      <c r="S1329" s="40"/>
    </row>
    <row r="1330" spans="4:19" s="21" customFormat="1">
      <c r="D1330" s="40"/>
      <c r="E1330" s="40"/>
      <c r="F1330" s="40"/>
      <c r="G1330" s="40"/>
      <c r="H1330" s="40"/>
      <c r="I1330" s="40"/>
      <c r="J1330" s="40"/>
      <c r="K1330" s="40"/>
      <c r="L1330" s="40"/>
      <c r="M1330" s="40"/>
      <c r="N1330" s="40"/>
      <c r="O1330" s="40"/>
      <c r="P1330" s="40"/>
      <c r="Q1330" s="40"/>
      <c r="R1330" s="40"/>
      <c r="S1330" s="40"/>
    </row>
    <row r="1331" spans="4:19" s="21" customFormat="1">
      <c r="D1331" s="40"/>
      <c r="E1331" s="40"/>
      <c r="F1331" s="40"/>
      <c r="G1331" s="40"/>
      <c r="H1331" s="40"/>
      <c r="I1331" s="40"/>
      <c r="J1331" s="40"/>
      <c r="K1331" s="40"/>
      <c r="L1331" s="40"/>
      <c r="M1331" s="40"/>
      <c r="N1331" s="40"/>
      <c r="O1331" s="40"/>
      <c r="P1331" s="40"/>
      <c r="Q1331" s="40"/>
      <c r="R1331" s="40"/>
      <c r="S1331" s="40"/>
    </row>
    <row r="1332" spans="4:19" s="21" customFormat="1">
      <c r="D1332" s="40"/>
      <c r="E1332" s="40"/>
      <c r="F1332" s="40"/>
      <c r="G1332" s="40"/>
      <c r="H1332" s="40"/>
      <c r="I1332" s="40"/>
      <c r="J1332" s="40"/>
      <c r="K1332" s="40"/>
      <c r="L1332" s="40"/>
      <c r="M1332" s="40"/>
      <c r="N1332" s="40"/>
      <c r="O1332" s="40"/>
      <c r="P1332" s="40"/>
      <c r="Q1332" s="40"/>
      <c r="R1332" s="40"/>
      <c r="S1332" s="40"/>
    </row>
    <row r="1333" spans="4:19" s="21" customFormat="1">
      <c r="D1333" s="40"/>
      <c r="E1333" s="40"/>
      <c r="F1333" s="40"/>
      <c r="G1333" s="40"/>
      <c r="H1333" s="40"/>
      <c r="I1333" s="40"/>
      <c r="J1333" s="40"/>
      <c r="K1333" s="40"/>
      <c r="L1333" s="40"/>
      <c r="M1333" s="40"/>
      <c r="N1333" s="40"/>
      <c r="O1333" s="40"/>
      <c r="P1333" s="40"/>
      <c r="Q1333" s="40"/>
      <c r="R1333" s="40"/>
      <c r="S1333" s="40"/>
    </row>
    <row r="1334" spans="4:19" s="21" customFormat="1">
      <c r="D1334" s="40"/>
      <c r="E1334" s="40"/>
      <c r="F1334" s="40"/>
      <c r="G1334" s="40"/>
      <c r="H1334" s="40"/>
      <c r="I1334" s="40"/>
      <c r="J1334" s="40"/>
      <c r="K1334" s="40"/>
      <c r="L1334" s="40"/>
      <c r="M1334" s="40"/>
      <c r="N1334" s="40"/>
      <c r="O1334" s="40"/>
      <c r="P1334" s="40"/>
      <c r="Q1334" s="40"/>
      <c r="R1334" s="40"/>
      <c r="S1334" s="40"/>
    </row>
    <row r="1335" spans="4:19" s="21" customFormat="1">
      <c r="D1335" s="40"/>
      <c r="E1335" s="40"/>
      <c r="F1335" s="40"/>
      <c r="G1335" s="40"/>
      <c r="H1335" s="40"/>
      <c r="I1335" s="40"/>
      <c r="J1335" s="40"/>
      <c r="K1335" s="40"/>
      <c r="L1335" s="40"/>
      <c r="M1335" s="40"/>
      <c r="N1335" s="40"/>
      <c r="O1335" s="40"/>
      <c r="P1335" s="40"/>
      <c r="Q1335" s="40"/>
      <c r="R1335" s="40"/>
      <c r="S1335" s="40"/>
    </row>
    <row r="1336" spans="4:19" s="21" customFormat="1">
      <c r="D1336" s="40"/>
      <c r="E1336" s="40"/>
      <c r="F1336" s="40"/>
      <c r="G1336" s="40"/>
      <c r="H1336" s="40"/>
      <c r="I1336" s="40"/>
      <c r="J1336" s="40"/>
      <c r="K1336" s="40"/>
      <c r="L1336" s="40"/>
      <c r="M1336" s="40"/>
      <c r="N1336" s="40"/>
      <c r="O1336" s="40"/>
      <c r="P1336" s="40"/>
      <c r="Q1336" s="40"/>
      <c r="R1336" s="40"/>
      <c r="S1336" s="40"/>
    </row>
    <row r="1337" spans="4:19" s="21" customFormat="1">
      <c r="D1337" s="40"/>
      <c r="E1337" s="40"/>
      <c r="F1337" s="40"/>
      <c r="G1337" s="40"/>
      <c r="H1337" s="40"/>
      <c r="I1337" s="40"/>
      <c r="J1337" s="40"/>
      <c r="K1337" s="40"/>
      <c r="L1337" s="40"/>
      <c r="M1337" s="40"/>
      <c r="N1337" s="40"/>
      <c r="O1337" s="40"/>
      <c r="P1337" s="40"/>
      <c r="Q1337" s="40"/>
      <c r="R1337" s="40"/>
      <c r="S1337" s="40"/>
    </row>
    <row r="1338" spans="4:19" s="21" customFormat="1">
      <c r="D1338" s="40"/>
      <c r="E1338" s="40"/>
      <c r="F1338" s="40"/>
      <c r="G1338" s="40"/>
      <c r="H1338" s="40"/>
      <c r="I1338" s="40"/>
      <c r="J1338" s="40"/>
      <c r="K1338" s="40"/>
      <c r="L1338" s="40"/>
      <c r="M1338" s="40"/>
      <c r="N1338" s="40"/>
      <c r="O1338" s="40"/>
      <c r="P1338" s="40"/>
      <c r="Q1338" s="40"/>
      <c r="R1338" s="40"/>
      <c r="S1338" s="40"/>
    </row>
    <row r="1339" spans="4:19" s="21" customFormat="1">
      <c r="D1339" s="40"/>
      <c r="E1339" s="40"/>
      <c r="F1339" s="40"/>
      <c r="G1339" s="40"/>
      <c r="H1339" s="40"/>
      <c r="I1339" s="40"/>
      <c r="J1339" s="40"/>
      <c r="K1339" s="40"/>
      <c r="L1339" s="40"/>
      <c r="M1339" s="40"/>
      <c r="N1339" s="40"/>
      <c r="O1339" s="40"/>
      <c r="P1339" s="40"/>
      <c r="Q1339" s="40"/>
      <c r="R1339" s="40"/>
      <c r="S1339" s="40"/>
    </row>
    <row r="1340" spans="4:19" s="21" customFormat="1">
      <c r="D1340" s="40"/>
      <c r="E1340" s="40"/>
      <c r="F1340" s="40"/>
      <c r="G1340" s="40"/>
      <c r="H1340" s="40"/>
      <c r="I1340" s="40"/>
      <c r="J1340" s="40"/>
      <c r="K1340" s="40"/>
      <c r="L1340" s="40"/>
      <c r="M1340" s="40"/>
      <c r="N1340" s="40"/>
      <c r="O1340" s="40"/>
      <c r="P1340" s="40"/>
      <c r="Q1340" s="40"/>
      <c r="R1340" s="40"/>
      <c r="S1340" s="40"/>
    </row>
    <row r="1341" spans="4:19" s="21" customFormat="1">
      <c r="D1341" s="40"/>
      <c r="E1341" s="40"/>
      <c r="F1341" s="40"/>
      <c r="G1341" s="40"/>
      <c r="H1341" s="40"/>
      <c r="I1341" s="40"/>
      <c r="J1341" s="40"/>
      <c r="K1341" s="40"/>
      <c r="L1341" s="40"/>
      <c r="M1341" s="40"/>
      <c r="N1341" s="40"/>
      <c r="O1341" s="40"/>
      <c r="P1341" s="40"/>
      <c r="Q1341" s="40"/>
      <c r="R1341" s="40"/>
      <c r="S1341" s="40"/>
    </row>
    <row r="1342" spans="4:19" s="21" customFormat="1">
      <c r="D1342" s="40"/>
      <c r="E1342" s="40"/>
      <c r="F1342" s="40"/>
      <c r="G1342" s="40"/>
      <c r="H1342" s="40"/>
      <c r="I1342" s="40"/>
      <c r="J1342" s="40"/>
      <c r="K1342" s="40"/>
      <c r="L1342" s="40"/>
      <c r="M1342" s="40"/>
      <c r="N1342" s="40"/>
      <c r="O1342" s="40"/>
      <c r="P1342" s="40"/>
      <c r="Q1342" s="40"/>
      <c r="R1342" s="40"/>
      <c r="S1342" s="40"/>
    </row>
    <row r="1343" spans="4:19" s="21" customFormat="1">
      <c r="D1343" s="40"/>
      <c r="E1343" s="40"/>
      <c r="F1343" s="40"/>
      <c r="G1343" s="40"/>
      <c r="H1343" s="40"/>
      <c r="I1343" s="40"/>
      <c r="J1343" s="40"/>
      <c r="K1343" s="40"/>
      <c r="L1343" s="40"/>
      <c r="M1343" s="40"/>
      <c r="N1343" s="40"/>
      <c r="O1343" s="40"/>
      <c r="P1343" s="40"/>
      <c r="Q1343" s="40"/>
      <c r="R1343" s="40"/>
      <c r="S1343" s="40"/>
    </row>
    <row r="1344" spans="4:19" s="21" customFormat="1">
      <c r="D1344" s="40"/>
      <c r="E1344" s="40"/>
      <c r="F1344" s="40"/>
      <c r="G1344" s="40"/>
      <c r="H1344" s="40"/>
      <c r="I1344" s="40"/>
      <c r="J1344" s="40"/>
      <c r="K1344" s="40"/>
      <c r="L1344" s="40"/>
      <c r="M1344" s="40"/>
      <c r="N1344" s="40"/>
      <c r="O1344" s="40"/>
      <c r="P1344" s="40"/>
      <c r="Q1344" s="40"/>
      <c r="R1344" s="40"/>
      <c r="S1344" s="40"/>
    </row>
    <row r="1345" spans="4:19" s="21" customFormat="1">
      <c r="D1345" s="40"/>
      <c r="E1345" s="40"/>
      <c r="F1345" s="40"/>
      <c r="G1345" s="40"/>
      <c r="H1345" s="40"/>
      <c r="I1345" s="40"/>
      <c r="J1345" s="40"/>
      <c r="K1345" s="40"/>
      <c r="L1345" s="40"/>
      <c r="M1345" s="40"/>
      <c r="N1345" s="40"/>
      <c r="O1345" s="40"/>
      <c r="P1345" s="40"/>
      <c r="Q1345" s="40"/>
      <c r="R1345" s="40"/>
      <c r="S1345" s="40"/>
    </row>
    <row r="1346" spans="4:19" s="21" customFormat="1">
      <c r="D1346" s="40"/>
      <c r="E1346" s="40"/>
      <c r="F1346" s="40"/>
      <c r="G1346" s="40"/>
      <c r="H1346" s="40"/>
      <c r="I1346" s="40"/>
      <c r="J1346" s="40"/>
      <c r="K1346" s="40"/>
      <c r="L1346" s="40"/>
      <c r="M1346" s="40"/>
      <c r="N1346" s="40"/>
      <c r="O1346" s="40"/>
      <c r="P1346" s="40"/>
      <c r="Q1346" s="40"/>
      <c r="R1346" s="40"/>
      <c r="S1346" s="40"/>
    </row>
    <row r="1347" spans="4:19" s="21" customFormat="1">
      <c r="D1347" s="40"/>
      <c r="E1347" s="40"/>
      <c r="F1347" s="40"/>
      <c r="G1347" s="40"/>
      <c r="H1347" s="40"/>
      <c r="I1347" s="40"/>
      <c r="J1347" s="40"/>
      <c r="K1347" s="40"/>
      <c r="L1347" s="40"/>
      <c r="M1347" s="40"/>
      <c r="N1347" s="40"/>
      <c r="O1347" s="40"/>
      <c r="P1347" s="40"/>
      <c r="Q1347" s="40"/>
      <c r="R1347" s="40"/>
      <c r="S1347" s="40"/>
    </row>
    <row r="1348" spans="4:19" s="21" customFormat="1">
      <c r="D1348" s="40"/>
      <c r="E1348" s="40"/>
      <c r="F1348" s="40"/>
      <c r="G1348" s="40"/>
      <c r="H1348" s="40"/>
      <c r="I1348" s="40"/>
      <c r="J1348" s="40"/>
      <c r="K1348" s="40"/>
      <c r="L1348" s="40"/>
      <c r="M1348" s="40"/>
      <c r="N1348" s="40"/>
      <c r="O1348" s="40"/>
      <c r="P1348" s="40"/>
      <c r="Q1348" s="40"/>
      <c r="R1348" s="40"/>
      <c r="S1348" s="40"/>
    </row>
    <row r="1349" spans="4:19" s="21" customFormat="1">
      <c r="D1349" s="40"/>
      <c r="E1349" s="40"/>
      <c r="F1349" s="40"/>
      <c r="G1349" s="40"/>
      <c r="H1349" s="40"/>
      <c r="I1349" s="40"/>
      <c r="J1349" s="40"/>
      <c r="K1349" s="40"/>
      <c r="L1349" s="40"/>
      <c r="M1349" s="40"/>
      <c r="N1349" s="40"/>
      <c r="O1349" s="40"/>
      <c r="P1349" s="40"/>
      <c r="Q1349" s="40"/>
      <c r="R1349" s="40"/>
      <c r="S1349" s="40"/>
    </row>
    <row r="1350" spans="4:19" s="21" customFormat="1">
      <c r="D1350" s="40"/>
      <c r="E1350" s="40"/>
      <c r="F1350" s="40"/>
      <c r="G1350" s="40"/>
      <c r="H1350" s="40"/>
      <c r="I1350" s="40"/>
      <c r="J1350" s="40"/>
      <c r="K1350" s="40"/>
      <c r="L1350" s="40"/>
      <c r="M1350" s="40"/>
      <c r="N1350" s="40"/>
      <c r="O1350" s="40"/>
      <c r="P1350" s="40"/>
      <c r="Q1350" s="40"/>
      <c r="R1350" s="40"/>
      <c r="S1350" s="40"/>
    </row>
    <row r="1351" spans="4:19" s="21" customFormat="1">
      <c r="D1351" s="40"/>
      <c r="E1351" s="40"/>
      <c r="F1351" s="40"/>
      <c r="G1351" s="40"/>
      <c r="H1351" s="40"/>
      <c r="I1351" s="40"/>
      <c r="J1351" s="40"/>
      <c r="K1351" s="40"/>
      <c r="L1351" s="40"/>
      <c r="M1351" s="40"/>
      <c r="N1351" s="40"/>
      <c r="O1351" s="40"/>
      <c r="P1351" s="40"/>
      <c r="Q1351" s="40"/>
      <c r="R1351" s="40"/>
      <c r="S1351" s="40"/>
    </row>
    <row r="1352" spans="4:19" s="21" customFormat="1">
      <c r="D1352" s="40"/>
      <c r="E1352" s="40"/>
      <c r="F1352" s="40"/>
      <c r="G1352" s="40"/>
      <c r="H1352" s="40"/>
      <c r="I1352" s="40"/>
      <c r="J1352" s="40"/>
      <c r="K1352" s="40"/>
      <c r="L1352" s="40"/>
      <c r="M1352" s="40"/>
      <c r="N1352" s="40"/>
      <c r="O1352" s="40"/>
      <c r="P1352" s="40"/>
      <c r="Q1352" s="40"/>
      <c r="R1352" s="40"/>
      <c r="S1352" s="40"/>
    </row>
    <row r="1353" spans="4:19" s="21" customFormat="1">
      <c r="D1353" s="40"/>
      <c r="E1353" s="40"/>
      <c r="F1353" s="40"/>
      <c r="G1353" s="40"/>
      <c r="H1353" s="40"/>
      <c r="I1353" s="40"/>
      <c r="J1353" s="40"/>
      <c r="K1353" s="40"/>
      <c r="L1353" s="40"/>
      <c r="M1353" s="40"/>
      <c r="N1353" s="40"/>
      <c r="O1353" s="40"/>
      <c r="P1353" s="40"/>
      <c r="Q1353" s="40"/>
      <c r="R1353" s="40"/>
      <c r="S1353" s="40"/>
    </row>
    <row r="1354" spans="4:19" s="21" customFormat="1">
      <c r="D1354" s="40"/>
      <c r="E1354" s="40"/>
      <c r="F1354" s="40"/>
      <c r="G1354" s="40"/>
      <c r="H1354" s="40"/>
      <c r="I1354" s="40"/>
      <c r="J1354" s="40"/>
      <c r="K1354" s="40"/>
      <c r="L1354" s="40"/>
      <c r="M1354" s="40"/>
      <c r="N1354" s="40"/>
      <c r="O1354" s="40"/>
      <c r="P1354" s="40"/>
      <c r="Q1354" s="40"/>
      <c r="R1354" s="40"/>
      <c r="S1354" s="40"/>
    </row>
    <row r="1355" spans="4:19" s="21" customFormat="1">
      <c r="D1355" s="40"/>
      <c r="E1355" s="40"/>
      <c r="F1355" s="40"/>
      <c r="G1355" s="40"/>
      <c r="H1355" s="40"/>
      <c r="I1355" s="40"/>
      <c r="J1355" s="40"/>
      <c r="K1355" s="40"/>
      <c r="L1355" s="40"/>
      <c r="M1355" s="40"/>
      <c r="N1355" s="40"/>
      <c r="O1355" s="40"/>
      <c r="P1355" s="40"/>
      <c r="Q1355" s="40"/>
      <c r="R1355" s="40"/>
      <c r="S1355" s="40"/>
    </row>
    <row r="1356" spans="4:19" s="21" customFormat="1">
      <c r="D1356" s="40"/>
      <c r="E1356" s="40"/>
      <c r="F1356" s="40"/>
      <c r="G1356" s="40"/>
      <c r="H1356" s="40"/>
      <c r="I1356" s="40"/>
      <c r="J1356" s="40"/>
      <c r="K1356" s="40"/>
      <c r="L1356" s="40"/>
      <c r="M1356" s="40"/>
      <c r="N1356" s="40"/>
      <c r="O1356" s="40"/>
      <c r="P1356" s="40"/>
      <c r="Q1356" s="40"/>
      <c r="R1356" s="40"/>
      <c r="S1356" s="40"/>
    </row>
    <row r="1357" spans="4:19" s="21" customFormat="1">
      <c r="D1357" s="40"/>
      <c r="E1357" s="40"/>
      <c r="F1357" s="40"/>
      <c r="G1357" s="40"/>
      <c r="H1357" s="40"/>
      <c r="I1357" s="40"/>
      <c r="J1357" s="40"/>
      <c r="K1357" s="40"/>
      <c r="L1357" s="40"/>
      <c r="M1357" s="40"/>
      <c r="N1357" s="40"/>
      <c r="O1357" s="40"/>
      <c r="P1357" s="40"/>
      <c r="Q1357" s="40"/>
      <c r="R1357" s="40"/>
      <c r="S1357" s="40"/>
    </row>
    <row r="1358" spans="4:19" s="21" customFormat="1">
      <c r="D1358" s="40"/>
      <c r="E1358" s="40"/>
      <c r="F1358" s="40"/>
      <c r="G1358" s="40"/>
      <c r="H1358" s="40"/>
      <c r="I1358" s="40"/>
      <c r="J1358" s="40"/>
      <c r="K1358" s="40"/>
      <c r="L1358" s="40"/>
      <c r="M1358" s="40"/>
      <c r="N1358" s="40"/>
      <c r="O1358" s="40"/>
      <c r="P1358" s="40"/>
      <c r="Q1358" s="40"/>
      <c r="R1358" s="40"/>
      <c r="S1358" s="40"/>
    </row>
    <row r="1359" spans="4:19" s="21" customFormat="1">
      <c r="D1359" s="40"/>
      <c r="E1359" s="40"/>
      <c r="F1359" s="40"/>
      <c r="G1359" s="40"/>
      <c r="H1359" s="40"/>
      <c r="I1359" s="40"/>
      <c r="J1359" s="40"/>
      <c r="K1359" s="40"/>
      <c r="L1359" s="40"/>
      <c r="M1359" s="40"/>
      <c r="N1359" s="40"/>
      <c r="O1359" s="40"/>
      <c r="P1359" s="40"/>
      <c r="Q1359" s="40"/>
      <c r="R1359" s="40"/>
      <c r="S1359" s="40"/>
    </row>
    <row r="1360" spans="4:19" s="21" customFormat="1">
      <c r="D1360" s="40"/>
      <c r="E1360" s="40"/>
      <c r="F1360" s="40"/>
      <c r="G1360" s="40"/>
      <c r="H1360" s="40"/>
      <c r="I1360" s="40"/>
      <c r="J1360" s="40"/>
      <c r="K1360" s="40"/>
      <c r="L1360" s="40"/>
      <c r="M1360" s="40"/>
      <c r="N1360" s="40"/>
      <c r="O1360" s="40"/>
      <c r="P1360" s="40"/>
      <c r="Q1360" s="40"/>
      <c r="R1360" s="40"/>
      <c r="S1360" s="40"/>
    </row>
    <row r="1361" spans="4:19" s="21" customFormat="1">
      <c r="D1361" s="40"/>
      <c r="E1361" s="40"/>
      <c r="F1361" s="40"/>
      <c r="G1361" s="40"/>
      <c r="H1361" s="40"/>
      <c r="I1361" s="40"/>
      <c r="J1361" s="40"/>
      <c r="K1361" s="40"/>
      <c r="L1361" s="40"/>
      <c r="M1361" s="40"/>
      <c r="N1361" s="40"/>
      <c r="O1361" s="40"/>
      <c r="P1361" s="40"/>
      <c r="Q1361" s="40"/>
      <c r="R1361" s="40"/>
      <c r="S1361" s="40"/>
    </row>
    <row r="1362" spans="4:19" s="21" customFormat="1">
      <c r="D1362" s="40"/>
      <c r="E1362" s="40"/>
      <c r="F1362" s="40"/>
      <c r="G1362" s="40"/>
      <c r="H1362" s="40"/>
      <c r="I1362" s="40"/>
      <c r="J1362" s="40"/>
      <c r="K1362" s="40"/>
      <c r="L1362" s="40"/>
      <c r="M1362" s="40"/>
      <c r="N1362" s="40"/>
      <c r="O1362" s="40"/>
      <c r="P1362" s="40"/>
      <c r="Q1362" s="40"/>
      <c r="R1362" s="40"/>
      <c r="S1362" s="40"/>
    </row>
    <row r="1363" spans="4:19" s="21" customFormat="1">
      <c r="D1363" s="40"/>
      <c r="E1363" s="40"/>
      <c r="F1363" s="40"/>
      <c r="G1363" s="40"/>
      <c r="H1363" s="40"/>
      <c r="I1363" s="40"/>
      <c r="J1363" s="40"/>
      <c r="K1363" s="40"/>
      <c r="L1363" s="40"/>
      <c r="M1363" s="40"/>
      <c r="N1363" s="40"/>
      <c r="O1363" s="40"/>
      <c r="P1363" s="40"/>
      <c r="Q1363" s="40"/>
      <c r="R1363" s="40"/>
      <c r="S1363" s="40"/>
    </row>
    <row r="1364" spans="4:19" s="21" customFormat="1">
      <c r="D1364" s="40"/>
      <c r="E1364" s="40"/>
      <c r="F1364" s="40"/>
      <c r="G1364" s="40"/>
      <c r="H1364" s="40"/>
      <c r="I1364" s="40"/>
      <c r="J1364" s="40"/>
      <c r="K1364" s="40"/>
      <c r="L1364" s="40"/>
      <c r="M1364" s="40"/>
      <c r="N1364" s="40"/>
      <c r="O1364" s="40"/>
      <c r="P1364" s="40"/>
      <c r="Q1364" s="40"/>
      <c r="R1364" s="40"/>
      <c r="S1364" s="40"/>
    </row>
    <row r="1365" spans="4:19" s="21" customFormat="1">
      <c r="D1365" s="40"/>
      <c r="E1365" s="40"/>
      <c r="F1365" s="40"/>
      <c r="G1365" s="40"/>
      <c r="H1365" s="40"/>
      <c r="I1365" s="40"/>
      <c r="J1365" s="40"/>
      <c r="K1365" s="40"/>
      <c r="L1365" s="40"/>
      <c r="M1365" s="40"/>
      <c r="N1365" s="40"/>
      <c r="O1365" s="40"/>
      <c r="P1365" s="40"/>
      <c r="Q1365" s="40"/>
      <c r="R1365" s="40"/>
      <c r="S1365" s="40"/>
    </row>
    <row r="1366" spans="4:19" s="21" customFormat="1">
      <c r="D1366" s="40"/>
      <c r="E1366" s="40"/>
      <c r="F1366" s="40"/>
      <c r="G1366" s="40"/>
      <c r="H1366" s="40"/>
      <c r="I1366" s="40"/>
      <c r="J1366" s="40"/>
      <c r="K1366" s="40"/>
      <c r="L1366" s="40"/>
      <c r="M1366" s="40"/>
      <c r="N1366" s="40"/>
      <c r="O1366" s="40"/>
      <c r="P1366" s="40"/>
      <c r="Q1366" s="40"/>
      <c r="R1366" s="40"/>
      <c r="S1366" s="40"/>
    </row>
    <row r="1367" spans="4:19" s="21" customFormat="1">
      <c r="D1367" s="40"/>
      <c r="E1367" s="40"/>
      <c r="F1367" s="40"/>
      <c r="G1367" s="40"/>
      <c r="H1367" s="40"/>
      <c r="I1367" s="40"/>
      <c r="J1367" s="40"/>
      <c r="K1367" s="40"/>
      <c r="L1367" s="40"/>
      <c r="M1367" s="40"/>
      <c r="N1367" s="40"/>
      <c r="O1367" s="40"/>
      <c r="P1367" s="40"/>
      <c r="Q1367" s="40"/>
      <c r="R1367" s="40"/>
      <c r="S1367" s="40"/>
    </row>
    <row r="1368" spans="4:19" s="21" customFormat="1">
      <c r="D1368" s="40"/>
      <c r="E1368" s="40"/>
      <c r="F1368" s="40"/>
      <c r="G1368" s="40"/>
      <c r="H1368" s="40"/>
      <c r="I1368" s="40"/>
      <c r="J1368" s="40"/>
      <c r="K1368" s="40"/>
      <c r="L1368" s="40"/>
      <c r="M1368" s="40"/>
      <c r="N1368" s="40"/>
      <c r="O1368" s="40"/>
      <c r="P1368" s="40"/>
      <c r="Q1368" s="40"/>
      <c r="R1368" s="40"/>
      <c r="S1368" s="40"/>
    </row>
    <row r="1369" spans="4:19" s="21" customFormat="1">
      <c r="D1369" s="40"/>
      <c r="E1369" s="40"/>
      <c r="F1369" s="40"/>
      <c r="G1369" s="40"/>
      <c r="H1369" s="40"/>
      <c r="I1369" s="40"/>
      <c r="J1369" s="40"/>
      <c r="K1369" s="40"/>
      <c r="L1369" s="40"/>
      <c r="M1369" s="40"/>
      <c r="N1369" s="40"/>
      <c r="O1369" s="40"/>
      <c r="P1369" s="40"/>
      <c r="Q1369" s="40"/>
      <c r="R1369" s="40"/>
      <c r="S1369" s="40"/>
    </row>
    <row r="1370" spans="4:19" s="21" customFormat="1">
      <c r="D1370" s="40"/>
      <c r="E1370" s="40"/>
      <c r="F1370" s="40"/>
      <c r="G1370" s="40"/>
      <c r="H1370" s="40"/>
      <c r="I1370" s="40"/>
      <c r="J1370" s="40"/>
      <c r="K1370" s="40"/>
      <c r="L1370" s="40"/>
      <c r="M1370" s="40"/>
      <c r="N1370" s="40"/>
      <c r="O1370" s="40"/>
      <c r="P1370" s="40"/>
      <c r="Q1370" s="40"/>
      <c r="R1370" s="40"/>
      <c r="S1370" s="40"/>
    </row>
    <row r="1371" spans="4:19" s="21" customFormat="1">
      <c r="D1371" s="40"/>
      <c r="E1371" s="40"/>
      <c r="F1371" s="40"/>
      <c r="G1371" s="40"/>
      <c r="H1371" s="40"/>
      <c r="I1371" s="40"/>
      <c r="J1371" s="40"/>
      <c r="K1371" s="40"/>
      <c r="L1371" s="40"/>
      <c r="M1371" s="40"/>
      <c r="N1371" s="40"/>
      <c r="O1371" s="40"/>
      <c r="P1371" s="40"/>
      <c r="Q1371" s="40"/>
      <c r="R1371" s="40"/>
      <c r="S1371" s="40"/>
    </row>
    <row r="1372" spans="4:19" s="21" customFormat="1">
      <c r="D1372" s="40"/>
      <c r="E1372" s="40"/>
      <c r="F1372" s="40"/>
      <c r="G1372" s="40"/>
      <c r="H1372" s="40"/>
      <c r="I1372" s="40"/>
      <c r="J1372" s="40"/>
      <c r="K1372" s="40"/>
      <c r="L1372" s="40"/>
      <c r="M1372" s="40"/>
      <c r="N1372" s="40"/>
      <c r="O1372" s="40"/>
      <c r="P1372" s="40"/>
      <c r="Q1372" s="40"/>
      <c r="R1372" s="40"/>
      <c r="S1372" s="40"/>
    </row>
    <row r="1373" spans="4:19" s="21" customFormat="1">
      <c r="D1373" s="40"/>
      <c r="E1373" s="40"/>
      <c r="F1373" s="40"/>
      <c r="G1373" s="40"/>
      <c r="H1373" s="40"/>
      <c r="I1373" s="40"/>
      <c r="J1373" s="40"/>
      <c r="K1373" s="40"/>
      <c r="L1373" s="40"/>
      <c r="M1373" s="40"/>
      <c r="N1373" s="40"/>
      <c r="O1373" s="40"/>
      <c r="P1373" s="40"/>
      <c r="Q1373" s="40"/>
      <c r="R1373" s="40"/>
      <c r="S1373" s="40"/>
    </row>
    <row r="1374" spans="4:19" s="21" customFormat="1">
      <c r="D1374" s="40"/>
      <c r="E1374" s="40"/>
      <c r="F1374" s="40"/>
      <c r="G1374" s="40"/>
      <c r="H1374" s="40"/>
      <c r="I1374" s="40"/>
      <c r="J1374" s="40"/>
      <c r="K1374" s="40"/>
      <c r="L1374" s="40"/>
      <c r="M1374" s="40"/>
      <c r="N1374" s="40"/>
      <c r="O1374" s="40"/>
      <c r="P1374" s="40"/>
      <c r="Q1374" s="40"/>
      <c r="R1374" s="40"/>
      <c r="S1374" s="40"/>
    </row>
    <row r="1375" spans="4:19" s="21" customFormat="1">
      <c r="D1375" s="40"/>
      <c r="E1375" s="40"/>
      <c r="F1375" s="40"/>
      <c r="G1375" s="40"/>
      <c r="H1375" s="40"/>
      <c r="I1375" s="40"/>
      <c r="J1375" s="40"/>
      <c r="K1375" s="40"/>
      <c r="L1375" s="40"/>
      <c r="M1375" s="40"/>
      <c r="N1375" s="40"/>
      <c r="O1375" s="40"/>
      <c r="P1375" s="40"/>
      <c r="Q1375" s="40"/>
      <c r="R1375" s="40"/>
      <c r="S1375" s="40"/>
    </row>
    <row r="1376" spans="4:19" s="21" customFormat="1">
      <c r="D1376" s="40"/>
      <c r="E1376" s="40"/>
      <c r="F1376" s="40"/>
      <c r="G1376" s="40"/>
      <c r="H1376" s="40"/>
      <c r="I1376" s="40"/>
      <c r="J1376" s="40"/>
      <c r="K1376" s="40"/>
      <c r="L1376" s="40"/>
      <c r="M1376" s="40"/>
      <c r="N1376" s="40"/>
      <c r="O1376" s="40"/>
      <c r="P1376" s="40"/>
      <c r="Q1376" s="40"/>
      <c r="R1376" s="40"/>
      <c r="S1376" s="40"/>
    </row>
    <row r="1377" spans="4:19" s="21" customFormat="1">
      <c r="D1377" s="40"/>
      <c r="E1377" s="40"/>
      <c r="F1377" s="40"/>
      <c r="G1377" s="40"/>
      <c r="H1377" s="40"/>
      <c r="I1377" s="40"/>
      <c r="J1377" s="40"/>
      <c r="K1377" s="40"/>
      <c r="L1377" s="40"/>
      <c r="M1377" s="40"/>
      <c r="N1377" s="40"/>
      <c r="O1377" s="40"/>
      <c r="P1377" s="40"/>
      <c r="Q1377" s="40"/>
      <c r="R1377" s="40"/>
      <c r="S1377" s="40"/>
    </row>
    <row r="1378" spans="4:19" s="21" customFormat="1">
      <c r="D1378" s="40"/>
      <c r="E1378" s="40"/>
      <c r="F1378" s="40"/>
      <c r="G1378" s="40"/>
      <c r="H1378" s="40"/>
      <c r="I1378" s="40"/>
      <c r="J1378" s="40"/>
      <c r="K1378" s="40"/>
      <c r="L1378" s="40"/>
      <c r="M1378" s="40"/>
      <c r="N1378" s="40"/>
      <c r="O1378" s="40"/>
      <c r="P1378" s="40"/>
      <c r="Q1378" s="40"/>
      <c r="R1378" s="40"/>
      <c r="S1378" s="40"/>
    </row>
    <row r="1379" spans="4:19" s="21" customFormat="1">
      <c r="D1379" s="40"/>
      <c r="E1379" s="40"/>
      <c r="F1379" s="40"/>
      <c r="G1379" s="40"/>
      <c r="H1379" s="40"/>
      <c r="I1379" s="40"/>
      <c r="J1379" s="40"/>
      <c r="K1379" s="40"/>
      <c r="L1379" s="40"/>
      <c r="M1379" s="40"/>
      <c r="N1379" s="40"/>
      <c r="O1379" s="40"/>
      <c r="P1379" s="40"/>
      <c r="Q1379" s="40"/>
      <c r="R1379" s="40"/>
      <c r="S1379" s="40"/>
    </row>
    <row r="1380" spans="4:19" s="21" customFormat="1">
      <c r="D1380" s="40"/>
      <c r="E1380" s="40"/>
      <c r="F1380" s="40"/>
      <c r="G1380" s="40"/>
      <c r="H1380" s="40"/>
      <c r="I1380" s="40"/>
      <c r="J1380" s="40"/>
      <c r="K1380" s="40"/>
      <c r="L1380" s="40"/>
      <c r="M1380" s="40"/>
      <c r="N1380" s="40"/>
      <c r="O1380" s="40"/>
      <c r="P1380" s="40"/>
      <c r="Q1380" s="40"/>
      <c r="R1380" s="40"/>
      <c r="S1380" s="40"/>
    </row>
    <row r="1381" spans="4:19" s="21" customFormat="1">
      <c r="D1381" s="40"/>
      <c r="E1381" s="40"/>
      <c r="F1381" s="40"/>
      <c r="G1381" s="40"/>
      <c r="H1381" s="40"/>
      <c r="I1381" s="40"/>
      <c r="J1381" s="40"/>
      <c r="K1381" s="40"/>
      <c r="L1381" s="40"/>
      <c r="M1381" s="40"/>
      <c r="N1381" s="40"/>
      <c r="O1381" s="40"/>
      <c r="P1381" s="40"/>
      <c r="Q1381" s="40"/>
      <c r="R1381" s="40"/>
      <c r="S1381" s="40"/>
    </row>
    <row r="1382" spans="4:19" s="21" customFormat="1">
      <c r="D1382" s="40"/>
      <c r="E1382" s="40"/>
      <c r="F1382" s="40"/>
      <c r="G1382" s="40"/>
      <c r="H1382" s="40"/>
      <c r="I1382" s="40"/>
      <c r="J1382" s="40"/>
      <c r="K1382" s="40"/>
      <c r="L1382" s="40"/>
      <c r="M1382" s="40"/>
      <c r="N1382" s="40"/>
      <c r="O1382" s="40"/>
      <c r="P1382" s="40"/>
      <c r="Q1382" s="40"/>
      <c r="R1382" s="40"/>
      <c r="S1382" s="40"/>
    </row>
    <row r="1383" spans="4:19" s="21" customFormat="1">
      <c r="D1383" s="40"/>
      <c r="E1383" s="40"/>
      <c r="F1383" s="40"/>
      <c r="G1383" s="40"/>
      <c r="H1383" s="40"/>
      <c r="I1383" s="40"/>
      <c r="J1383" s="40"/>
      <c r="K1383" s="40"/>
      <c r="L1383" s="40"/>
      <c r="M1383" s="40"/>
      <c r="N1383" s="40"/>
      <c r="O1383" s="40"/>
      <c r="P1383" s="40"/>
      <c r="Q1383" s="40"/>
      <c r="R1383" s="40"/>
      <c r="S1383" s="40"/>
    </row>
    <row r="1384" spans="4:19" s="21" customFormat="1">
      <c r="D1384" s="40"/>
      <c r="E1384" s="40"/>
      <c r="F1384" s="40"/>
      <c r="G1384" s="40"/>
      <c r="H1384" s="40"/>
      <c r="I1384" s="40"/>
      <c r="J1384" s="40"/>
      <c r="K1384" s="40"/>
      <c r="L1384" s="40"/>
      <c r="M1384" s="40"/>
      <c r="N1384" s="40"/>
      <c r="O1384" s="40"/>
      <c r="P1384" s="40"/>
      <c r="Q1384" s="40"/>
      <c r="R1384" s="40"/>
      <c r="S1384" s="40"/>
    </row>
    <row r="1385" spans="4:19" s="21" customFormat="1">
      <c r="D1385" s="40"/>
      <c r="E1385" s="40"/>
      <c r="F1385" s="40"/>
      <c r="G1385" s="40"/>
      <c r="H1385" s="40"/>
      <c r="I1385" s="40"/>
      <c r="J1385" s="40"/>
      <c r="K1385" s="40"/>
      <c r="L1385" s="40"/>
      <c r="M1385" s="40"/>
      <c r="N1385" s="40"/>
      <c r="O1385" s="40"/>
      <c r="P1385" s="40"/>
      <c r="Q1385" s="40"/>
      <c r="R1385" s="40"/>
      <c r="S1385" s="40"/>
    </row>
    <row r="1386" spans="4:19" s="21" customFormat="1">
      <c r="D1386" s="40"/>
      <c r="E1386" s="40"/>
      <c r="F1386" s="40"/>
      <c r="G1386" s="40"/>
      <c r="H1386" s="40"/>
      <c r="I1386" s="40"/>
      <c r="J1386" s="40"/>
      <c r="K1386" s="40"/>
      <c r="L1386" s="40"/>
      <c r="M1386" s="40"/>
      <c r="N1386" s="40"/>
      <c r="O1386" s="40"/>
      <c r="P1386" s="40"/>
      <c r="Q1386" s="40"/>
      <c r="R1386" s="40"/>
      <c r="S1386" s="40"/>
    </row>
    <row r="1387" spans="4:19" s="21" customFormat="1">
      <c r="D1387" s="40"/>
      <c r="E1387" s="40"/>
      <c r="F1387" s="40"/>
      <c r="G1387" s="40"/>
      <c r="H1387" s="40"/>
      <c r="I1387" s="40"/>
      <c r="J1387" s="40"/>
      <c r="K1387" s="40"/>
      <c r="L1387" s="40"/>
      <c r="M1387" s="40"/>
      <c r="N1387" s="40"/>
      <c r="O1387" s="40"/>
      <c r="P1387" s="40"/>
      <c r="Q1387" s="40"/>
      <c r="R1387" s="40"/>
      <c r="S1387" s="40"/>
    </row>
    <row r="1388" spans="4:19" s="21" customFormat="1">
      <c r="D1388" s="40"/>
      <c r="E1388" s="40"/>
      <c r="F1388" s="40"/>
      <c r="G1388" s="40"/>
      <c r="H1388" s="40"/>
      <c r="I1388" s="40"/>
      <c r="J1388" s="40"/>
      <c r="K1388" s="40"/>
      <c r="L1388" s="40"/>
      <c r="M1388" s="40"/>
      <c r="N1388" s="40"/>
      <c r="O1388" s="40"/>
      <c r="P1388" s="40"/>
      <c r="Q1388" s="40"/>
      <c r="R1388" s="40"/>
      <c r="S1388" s="40"/>
    </row>
    <row r="1389" spans="4:19" s="21" customFormat="1">
      <c r="D1389" s="40"/>
      <c r="E1389" s="40"/>
      <c r="F1389" s="40"/>
      <c r="G1389" s="40"/>
      <c r="H1389" s="40"/>
      <c r="I1389" s="40"/>
      <c r="J1389" s="40"/>
      <c r="K1389" s="40"/>
      <c r="L1389" s="40"/>
      <c r="M1389" s="40"/>
      <c r="N1389" s="40"/>
      <c r="O1389" s="40"/>
      <c r="P1389" s="40"/>
      <c r="Q1389" s="40"/>
      <c r="R1389" s="40"/>
      <c r="S1389" s="40"/>
    </row>
    <row r="1390" spans="4:19" s="21" customFormat="1">
      <c r="D1390" s="40"/>
      <c r="E1390" s="40"/>
      <c r="F1390" s="40"/>
      <c r="G1390" s="40"/>
      <c r="H1390" s="40"/>
      <c r="I1390" s="40"/>
      <c r="J1390" s="40"/>
      <c r="K1390" s="40"/>
      <c r="L1390" s="40"/>
      <c r="M1390" s="40"/>
      <c r="N1390" s="40"/>
      <c r="O1390" s="40"/>
      <c r="P1390" s="40"/>
      <c r="Q1390" s="40"/>
      <c r="R1390" s="40"/>
      <c r="S1390" s="40"/>
    </row>
    <row r="1391" spans="4:19" s="21" customFormat="1">
      <c r="D1391" s="40"/>
      <c r="E1391" s="40"/>
      <c r="F1391" s="40"/>
      <c r="G1391" s="40"/>
      <c r="H1391" s="40"/>
      <c r="I1391" s="40"/>
      <c r="J1391" s="40"/>
      <c r="K1391" s="40"/>
      <c r="L1391" s="40"/>
      <c r="M1391" s="40"/>
      <c r="N1391" s="40"/>
      <c r="O1391" s="40"/>
      <c r="P1391" s="40"/>
      <c r="Q1391" s="40"/>
      <c r="R1391" s="40"/>
      <c r="S1391" s="40"/>
    </row>
    <row r="1392" spans="4:19" s="21" customFormat="1">
      <c r="D1392" s="40"/>
      <c r="E1392" s="40"/>
      <c r="F1392" s="40"/>
      <c r="G1392" s="40"/>
      <c r="H1392" s="40"/>
      <c r="I1392" s="40"/>
      <c r="J1392" s="40"/>
      <c r="K1392" s="40"/>
      <c r="L1392" s="40"/>
      <c r="M1392" s="40"/>
      <c r="N1392" s="40"/>
      <c r="O1392" s="40"/>
      <c r="P1392" s="40"/>
      <c r="Q1392" s="40"/>
      <c r="R1392" s="40"/>
      <c r="S1392" s="40"/>
    </row>
    <row r="1393" spans="4:19" s="21" customFormat="1">
      <c r="D1393" s="40"/>
      <c r="E1393" s="40"/>
      <c r="F1393" s="40"/>
      <c r="G1393" s="40"/>
      <c r="H1393" s="40"/>
      <c r="I1393" s="40"/>
      <c r="J1393" s="40"/>
      <c r="K1393" s="40"/>
      <c r="L1393" s="40"/>
      <c r="M1393" s="40"/>
      <c r="N1393" s="40"/>
      <c r="O1393" s="40"/>
      <c r="P1393" s="40"/>
      <c r="Q1393" s="40"/>
      <c r="R1393" s="40"/>
      <c r="S1393" s="40"/>
    </row>
    <row r="1394" spans="4:19" s="21" customFormat="1">
      <c r="D1394" s="40"/>
      <c r="E1394" s="40"/>
      <c r="F1394" s="40"/>
      <c r="G1394" s="40"/>
      <c r="H1394" s="40"/>
      <c r="I1394" s="40"/>
      <c r="J1394" s="40"/>
      <c r="K1394" s="40"/>
      <c r="L1394" s="40"/>
      <c r="M1394" s="40"/>
      <c r="N1394" s="40"/>
      <c r="O1394" s="40"/>
      <c r="P1394" s="40"/>
      <c r="Q1394" s="40"/>
      <c r="R1394" s="40"/>
      <c r="S1394" s="40"/>
    </row>
    <row r="1395" spans="4:19" s="21" customFormat="1">
      <c r="D1395" s="40"/>
      <c r="E1395" s="40"/>
      <c r="F1395" s="40"/>
      <c r="G1395" s="40"/>
      <c r="H1395" s="40"/>
      <c r="I1395" s="40"/>
      <c r="J1395" s="40"/>
      <c r="K1395" s="40"/>
      <c r="L1395" s="40"/>
      <c r="M1395" s="40"/>
      <c r="N1395" s="40"/>
      <c r="O1395" s="40"/>
      <c r="P1395" s="40"/>
      <c r="Q1395" s="40"/>
      <c r="R1395" s="40"/>
      <c r="S1395" s="40"/>
    </row>
    <row r="1396" spans="4:19" s="21" customFormat="1">
      <c r="D1396" s="40"/>
      <c r="E1396" s="40"/>
      <c r="F1396" s="40"/>
      <c r="G1396" s="40"/>
      <c r="H1396" s="40"/>
      <c r="I1396" s="40"/>
      <c r="J1396" s="40"/>
      <c r="K1396" s="40"/>
      <c r="L1396" s="40"/>
      <c r="M1396" s="40"/>
      <c r="N1396" s="40"/>
      <c r="O1396" s="40"/>
      <c r="P1396" s="40"/>
      <c r="Q1396" s="40"/>
      <c r="R1396" s="40"/>
      <c r="S1396" s="40"/>
    </row>
    <row r="1397" spans="4:19" s="21" customFormat="1">
      <c r="D1397" s="40"/>
      <c r="E1397" s="40"/>
      <c r="F1397" s="40"/>
      <c r="G1397" s="40"/>
      <c r="H1397" s="40"/>
      <c r="I1397" s="40"/>
      <c r="J1397" s="40"/>
      <c r="K1397" s="40"/>
      <c r="L1397" s="40"/>
      <c r="M1397" s="40"/>
      <c r="N1397" s="40"/>
      <c r="O1397" s="40"/>
      <c r="P1397" s="40"/>
      <c r="Q1397" s="40"/>
      <c r="R1397" s="40"/>
      <c r="S1397" s="40"/>
    </row>
    <row r="1398" spans="4:19" s="21" customFormat="1">
      <c r="D1398" s="40"/>
      <c r="E1398" s="40"/>
      <c r="F1398" s="40"/>
      <c r="G1398" s="40"/>
      <c r="H1398" s="40"/>
      <c r="I1398" s="40"/>
      <c r="J1398" s="40"/>
      <c r="K1398" s="40"/>
      <c r="L1398" s="40"/>
      <c r="M1398" s="40"/>
      <c r="N1398" s="40"/>
      <c r="O1398" s="40"/>
      <c r="P1398" s="40"/>
      <c r="Q1398" s="40"/>
      <c r="R1398" s="40"/>
      <c r="S1398" s="40"/>
    </row>
    <row r="1399" spans="4:19" s="21" customFormat="1">
      <c r="D1399" s="40"/>
      <c r="E1399" s="40"/>
      <c r="F1399" s="40"/>
      <c r="G1399" s="40"/>
      <c r="H1399" s="40"/>
      <c r="I1399" s="40"/>
      <c r="J1399" s="40"/>
      <c r="K1399" s="40"/>
      <c r="L1399" s="40"/>
      <c r="M1399" s="40"/>
      <c r="N1399" s="40"/>
      <c r="O1399" s="40"/>
      <c r="P1399" s="40"/>
      <c r="Q1399" s="40"/>
      <c r="R1399" s="40"/>
      <c r="S1399" s="40"/>
    </row>
    <row r="1400" spans="4:19" s="21" customFormat="1">
      <c r="D1400" s="40"/>
      <c r="E1400" s="40"/>
      <c r="F1400" s="40"/>
      <c r="G1400" s="40"/>
      <c r="H1400" s="40"/>
      <c r="I1400" s="40"/>
      <c r="J1400" s="40"/>
      <c r="K1400" s="40"/>
      <c r="L1400" s="40"/>
      <c r="M1400" s="40"/>
      <c r="N1400" s="40"/>
      <c r="O1400" s="40"/>
      <c r="P1400" s="40"/>
      <c r="Q1400" s="40"/>
      <c r="R1400" s="40"/>
      <c r="S1400" s="40"/>
    </row>
    <row r="1401" spans="4:19" s="21" customFormat="1">
      <c r="D1401" s="40"/>
      <c r="E1401" s="40"/>
      <c r="F1401" s="40"/>
      <c r="G1401" s="40"/>
      <c r="H1401" s="40"/>
      <c r="I1401" s="40"/>
      <c r="J1401" s="40"/>
      <c r="K1401" s="40"/>
      <c r="L1401" s="40"/>
      <c r="M1401" s="40"/>
      <c r="N1401" s="40"/>
      <c r="O1401" s="40"/>
      <c r="P1401" s="40"/>
      <c r="Q1401" s="40"/>
      <c r="R1401" s="40"/>
      <c r="S1401" s="40"/>
    </row>
    <row r="1402" spans="4:19" s="21" customFormat="1">
      <c r="D1402" s="40"/>
      <c r="E1402" s="40"/>
      <c r="F1402" s="40"/>
      <c r="G1402" s="40"/>
      <c r="H1402" s="40"/>
      <c r="I1402" s="40"/>
      <c r="J1402" s="40"/>
      <c r="K1402" s="40"/>
      <c r="L1402" s="40"/>
      <c r="M1402" s="40"/>
      <c r="N1402" s="40"/>
      <c r="O1402" s="40"/>
      <c r="P1402" s="40"/>
      <c r="Q1402" s="40"/>
      <c r="R1402" s="40"/>
      <c r="S1402" s="40"/>
    </row>
    <row r="1403" spans="4:19" s="21" customFormat="1">
      <c r="D1403" s="40"/>
      <c r="E1403" s="40"/>
      <c r="F1403" s="40"/>
      <c r="G1403" s="40"/>
      <c r="H1403" s="40"/>
      <c r="I1403" s="40"/>
      <c r="J1403" s="40"/>
      <c r="K1403" s="40"/>
      <c r="L1403" s="40"/>
      <c r="M1403" s="40"/>
      <c r="N1403" s="40"/>
      <c r="O1403" s="40"/>
      <c r="P1403" s="40"/>
      <c r="Q1403" s="40"/>
      <c r="R1403" s="40"/>
      <c r="S1403" s="40"/>
    </row>
    <row r="1404" spans="4:19" s="21" customFormat="1">
      <c r="D1404" s="40"/>
      <c r="E1404" s="40"/>
      <c r="F1404" s="40"/>
      <c r="G1404" s="40"/>
      <c r="H1404" s="40"/>
      <c r="I1404" s="40"/>
      <c r="J1404" s="40"/>
      <c r="K1404" s="40"/>
      <c r="L1404" s="40"/>
      <c r="M1404" s="40"/>
      <c r="N1404" s="40"/>
      <c r="O1404" s="40"/>
      <c r="P1404" s="40"/>
      <c r="Q1404" s="40"/>
      <c r="R1404" s="40"/>
      <c r="S1404" s="40"/>
    </row>
    <row r="1405" spans="4:19" s="21" customFormat="1">
      <c r="D1405" s="40"/>
      <c r="E1405" s="40"/>
      <c r="F1405" s="40"/>
      <c r="G1405" s="40"/>
      <c r="H1405" s="40"/>
      <c r="I1405" s="40"/>
      <c r="J1405" s="40"/>
      <c r="K1405" s="40"/>
      <c r="L1405" s="40"/>
      <c r="M1405" s="40"/>
      <c r="N1405" s="40"/>
      <c r="O1405" s="40"/>
      <c r="P1405" s="40"/>
      <c r="Q1405" s="40"/>
      <c r="R1405" s="40"/>
      <c r="S1405" s="40"/>
    </row>
    <row r="1406" spans="4:19" s="21" customFormat="1">
      <c r="D1406" s="40"/>
      <c r="E1406" s="40"/>
      <c r="F1406" s="40"/>
      <c r="G1406" s="40"/>
      <c r="H1406" s="40"/>
      <c r="I1406" s="40"/>
      <c r="J1406" s="40"/>
      <c r="K1406" s="40"/>
      <c r="L1406" s="40"/>
      <c r="M1406" s="40"/>
      <c r="N1406" s="40"/>
      <c r="O1406" s="40"/>
      <c r="P1406" s="40"/>
      <c r="Q1406" s="40"/>
      <c r="R1406" s="40"/>
      <c r="S1406" s="40"/>
    </row>
    <row r="1407" spans="4:19" s="21" customFormat="1">
      <c r="D1407" s="40"/>
      <c r="E1407" s="40"/>
      <c r="F1407" s="40"/>
      <c r="G1407" s="40"/>
      <c r="H1407" s="40"/>
      <c r="I1407" s="40"/>
      <c r="J1407" s="40"/>
      <c r="K1407" s="40"/>
      <c r="L1407" s="40"/>
      <c r="M1407" s="40"/>
      <c r="N1407" s="40"/>
      <c r="O1407" s="40"/>
      <c r="P1407" s="40"/>
      <c r="Q1407" s="40"/>
      <c r="R1407" s="40"/>
      <c r="S1407" s="40"/>
    </row>
    <row r="1408" spans="4:19" s="21" customFormat="1">
      <c r="D1408" s="40"/>
      <c r="E1408" s="40"/>
      <c r="F1408" s="40"/>
      <c r="G1408" s="40"/>
      <c r="H1408" s="40"/>
      <c r="I1408" s="40"/>
      <c r="J1408" s="40"/>
      <c r="K1408" s="40"/>
      <c r="L1408" s="40"/>
      <c r="M1408" s="40"/>
      <c r="N1408" s="40"/>
      <c r="O1408" s="40"/>
      <c r="P1408" s="40"/>
      <c r="Q1408" s="40"/>
      <c r="R1408" s="40"/>
      <c r="S1408" s="40"/>
    </row>
    <row r="1409" spans="4:19" s="21" customFormat="1">
      <c r="D1409" s="40"/>
      <c r="E1409" s="40"/>
      <c r="F1409" s="40"/>
      <c r="G1409" s="40"/>
      <c r="H1409" s="40"/>
      <c r="I1409" s="40"/>
      <c r="J1409" s="40"/>
      <c r="K1409" s="40"/>
      <c r="L1409" s="40"/>
      <c r="M1409" s="40"/>
      <c r="N1409" s="40"/>
      <c r="O1409" s="40"/>
      <c r="P1409" s="40"/>
      <c r="Q1409" s="40"/>
      <c r="R1409" s="40"/>
      <c r="S1409" s="40"/>
    </row>
    <row r="1410" spans="4:19" s="21" customFormat="1">
      <c r="D1410" s="40"/>
      <c r="E1410" s="40"/>
      <c r="F1410" s="40"/>
      <c r="G1410" s="40"/>
      <c r="H1410" s="40"/>
      <c r="I1410" s="40"/>
      <c r="J1410" s="40"/>
      <c r="K1410" s="40"/>
      <c r="L1410" s="40"/>
      <c r="M1410" s="40"/>
      <c r="N1410" s="40"/>
      <c r="O1410" s="40"/>
      <c r="P1410" s="40"/>
      <c r="Q1410" s="40"/>
      <c r="R1410" s="40"/>
      <c r="S1410" s="40"/>
    </row>
    <row r="1411" spans="4:19" s="21" customFormat="1">
      <c r="D1411" s="40"/>
      <c r="E1411" s="40"/>
      <c r="F1411" s="40"/>
      <c r="G1411" s="40"/>
      <c r="H1411" s="40"/>
      <c r="I1411" s="40"/>
      <c r="J1411" s="40"/>
      <c r="K1411" s="40"/>
      <c r="L1411" s="40"/>
      <c r="M1411" s="40"/>
      <c r="N1411" s="40"/>
      <c r="O1411" s="40"/>
      <c r="P1411" s="40"/>
      <c r="Q1411" s="40"/>
      <c r="R1411" s="40"/>
      <c r="S1411" s="40"/>
    </row>
    <row r="1412" spans="4:19" s="21" customFormat="1">
      <c r="D1412" s="40"/>
      <c r="E1412" s="40"/>
      <c r="F1412" s="40"/>
      <c r="G1412" s="40"/>
      <c r="H1412" s="40"/>
      <c r="I1412" s="40"/>
      <c r="J1412" s="40"/>
      <c r="K1412" s="40"/>
      <c r="L1412" s="40"/>
      <c r="M1412" s="40"/>
      <c r="N1412" s="40"/>
      <c r="O1412" s="40"/>
      <c r="P1412" s="40"/>
      <c r="Q1412" s="40"/>
      <c r="R1412" s="40"/>
      <c r="S1412" s="40"/>
    </row>
    <row r="1413" spans="4:19" s="21" customFormat="1">
      <c r="D1413" s="40"/>
      <c r="E1413" s="40"/>
      <c r="F1413" s="40"/>
      <c r="G1413" s="40"/>
      <c r="H1413" s="40"/>
      <c r="I1413" s="40"/>
      <c r="J1413" s="40"/>
      <c r="K1413" s="40"/>
      <c r="L1413" s="40"/>
      <c r="M1413" s="40"/>
      <c r="N1413" s="40"/>
      <c r="O1413" s="40"/>
      <c r="P1413" s="40"/>
      <c r="Q1413" s="40"/>
      <c r="R1413" s="40"/>
      <c r="S1413" s="40"/>
    </row>
    <row r="1414" spans="4:19" s="21" customFormat="1">
      <c r="D1414" s="40"/>
      <c r="E1414" s="40"/>
      <c r="F1414" s="40"/>
      <c r="G1414" s="40"/>
      <c r="H1414" s="40"/>
      <c r="I1414" s="40"/>
      <c r="J1414" s="40"/>
      <c r="K1414" s="40"/>
      <c r="L1414" s="40"/>
      <c r="M1414" s="40"/>
      <c r="N1414" s="40"/>
      <c r="O1414" s="40"/>
      <c r="P1414" s="40"/>
      <c r="Q1414" s="40"/>
      <c r="R1414" s="40"/>
      <c r="S1414" s="40"/>
    </row>
    <row r="1415" spans="4:19" s="21" customFormat="1">
      <c r="D1415" s="40"/>
      <c r="E1415" s="40"/>
      <c r="F1415" s="40"/>
      <c r="G1415" s="40"/>
      <c r="H1415" s="40"/>
      <c r="I1415" s="40"/>
      <c r="J1415" s="40"/>
      <c r="K1415" s="40"/>
      <c r="L1415" s="40"/>
      <c r="M1415" s="40"/>
      <c r="N1415" s="40"/>
      <c r="O1415" s="40"/>
      <c r="P1415" s="40"/>
      <c r="Q1415" s="40"/>
      <c r="R1415" s="40"/>
      <c r="S1415" s="40"/>
    </row>
    <row r="1416" spans="4:19" s="21" customFormat="1">
      <c r="D1416" s="40"/>
      <c r="E1416" s="40"/>
      <c r="F1416" s="40"/>
      <c r="G1416" s="40"/>
      <c r="H1416" s="40"/>
      <c r="I1416" s="40"/>
      <c r="J1416" s="40"/>
      <c r="K1416" s="40"/>
      <c r="L1416" s="40"/>
      <c r="M1416" s="40"/>
      <c r="N1416" s="40"/>
      <c r="O1416" s="40"/>
      <c r="P1416" s="40"/>
      <c r="Q1416" s="40"/>
      <c r="R1416" s="40"/>
      <c r="S1416" s="40"/>
    </row>
    <row r="1417" spans="4:19" s="21" customFormat="1">
      <c r="D1417" s="40"/>
      <c r="E1417" s="40"/>
      <c r="F1417" s="40"/>
      <c r="G1417" s="40"/>
      <c r="H1417" s="40"/>
      <c r="I1417" s="40"/>
      <c r="J1417" s="40"/>
      <c r="K1417" s="40"/>
      <c r="L1417" s="40"/>
      <c r="M1417" s="40"/>
      <c r="N1417" s="40"/>
      <c r="O1417" s="40"/>
      <c r="P1417" s="40"/>
      <c r="Q1417" s="40"/>
      <c r="R1417" s="40"/>
      <c r="S1417" s="40"/>
    </row>
    <row r="1418" spans="4:19" s="21" customFormat="1">
      <c r="D1418" s="40"/>
      <c r="E1418" s="40"/>
      <c r="F1418" s="40"/>
      <c r="G1418" s="40"/>
      <c r="H1418" s="40"/>
      <c r="I1418" s="40"/>
      <c r="J1418" s="40"/>
      <c r="K1418" s="40"/>
      <c r="L1418" s="40"/>
      <c r="M1418" s="40"/>
      <c r="N1418" s="40"/>
      <c r="O1418" s="40"/>
      <c r="P1418" s="40"/>
      <c r="Q1418" s="40"/>
      <c r="R1418" s="40"/>
      <c r="S1418" s="40"/>
    </row>
    <row r="1419" spans="4:19" s="21" customFormat="1">
      <c r="D1419" s="40"/>
      <c r="E1419" s="40"/>
      <c r="F1419" s="40"/>
      <c r="G1419" s="40"/>
      <c r="H1419" s="40"/>
      <c r="I1419" s="40"/>
      <c r="J1419" s="40"/>
      <c r="K1419" s="40"/>
      <c r="L1419" s="40"/>
      <c r="M1419" s="40"/>
      <c r="N1419" s="40"/>
      <c r="O1419" s="40"/>
      <c r="P1419" s="40"/>
      <c r="Q1419" s="40"/>
      <c r="R1419" s="40"/>
      <c r="S1419" s="40"/>
    </row>
    <row r="1420" spans="4:19" s="21" customFormat="1">
      <c r="D1420" s="40"/>
      <c r="E1420" s="40"/>
      <c r="F1420" s="40"/>
      <c r="G1420" s="40"/>
      <c r="H1420" s="40"/>
      <c r="I1420" s="40"/>
      <c r="J1420" s="40"/>
      <c r="K1420" s="40"/>
      <c r="L1420" s="40"/>
      <c r="M1420" s="40"/>
      <c r="N1420" s="40"/>
      <c r="O1420" s="40"/>
      <c r="P1420" s="40"/>
      <c r="Q1420" s="40"/>
      <c r="R1420" s="40"/>
      <c r="S1420" s="40"/>
    </row>
    <row r="1421" spans="4:19" s="21" customFormat="1">
      <c r="D1421" s="40"/>
      <c r="E1421" s="40"/>
      <c r="F1421" s="40"/>
      <c r="G1421" s="40"/>
      <c r="H1421" s="40"/>
      <c r="I1421" s="40"/>
      <c r="J1421" s="40"/>
      <c r="K1421" s="40"/>
      <c r="L1421" s="40"/>
      <c r="M1421" s="40"/>
      <c r="N1421" s="40"/>
      <c r="O1421" s="40"/>
      <c r="P1421" s="40"/>
      <c r="Q1421" s="40"/>
      <c r="R1421" s="40"/>
      <c r="S1421" s="40"/>
    </row>
    <row r="1422" spans="4:19" s="21" customFormat="1">
      <c r="D1422" s="40"/>
      <c r="E1422" s="40"/>
      <c r="F1422" s="40"/>
      <c r="G1422" s="40"/>
      <c r="H1422" s="40"/>
      <c r="I1422" s="40"/>
      <c r="J1422" s="40"/>
      <c r="K1422" s="40"/>
      <c r="L1422" s="40"/>
      <c r="M1422" s="40"/>
      <c r="N1422" s="40"/>
      <c r="O1422" s="40"/>
      <c r="P1422" s="40"/>
      <c r="Q1422" s="40"/>
      <c r="R1422" s="40"/>
      <c r="S1422" s="40"/>
    </row>
    <row r="1423" spans="4:19" s="21" customFormat="1">
      <c r="D1423" s="40"/>
      <c r="E1423" s="40"/>
      <c r="F1423" s="40"/>
      <c r="G1423" s="40"/>
      <c r="H1423" s="40"/>
      <c r="I1423" s="40"/>
      <c r="J1423" s="40"/>
      <c r="K1423" s="40"/>
      <c r="L1423" s="40"/>
      <c r="M1423" s="40"/>
      <c r="N1423" s="40"/>
      <c r="O1423" s="40"/>
      <c r="P1423" s="40"/>
      <c r="Q1423" s="40"/>
      <c r="R1423" s="40"/>
      <c r="S1423" s="40"/>
    </row>
    <row r="1424" spans="4:19" s="21" customFormat="1">
      <c r="D1424" s="40"/>
      <c r="E1424" s="40"/>
      <c r="F1424" s="40"/>
      <c r="G1424" s="40"/>
      <c r="H1424" s="40"/>
      <c r="I1424" s="40"/>
      <c r="J1424" s="40"/>
      <c r="K1424" s="40"/>
      <c r="L1424" s="40"/>
      <c r="M1424" s="40"/>
      <c r="N1424" s="40"/>
      <c r="O1424" s="40"/>
      <c r="P1424" s="40"/>
      <c r="Q1424" s="40"/>
      <c r="R1424" s="40"/>
      <c r="S1424" s="40"/>
    </row>
    <row r="1425" spans="4:19" s="21" customFormat="1">
      <c r="D1425" s="40"/>
      <c r="E1425" s="40"/>
      <c r="F1425" s="40"/>
      <c r="G1425" s="40"/>
      <c r="H1425" s="40"/>
      <c r="I1425" s="40"/>
      <c r="J1425" s="40"/>
      <c r="K1425" s="40"/>
      <c r="L1425" s="40"/>
      <c r="M1425" s="40"/>
      <c r="N1425" s="40"/>
      <c r="O1425" s="40"/>
      <c r="P1425" s="40"/>
      <c r="Q1425" s="40"/>
      <c r="R1425" s="40"/>
      <c r="S1425" s="40"/>
    </row>
    <row r="1426" spans="4:19" s="21" customFormat="1">
      <c r="D1426" s="40"/>
      <c r="E1426" s="40"/>
      <c r="F1426" s="40"/>
      <c r="G1426" s="40"/>
      <c r="H1426" s="40"/>
      <c r="I1426" s="40"/>
      <c r="J1426" s="40"/>
      <c r="K1426" s="40"/>
      <c r="L1426" s="40"/>
      <c r="M1426" s="40"/>
      <c r="N1426" s="40"/>
      <c r="O1426" s="40"/>
      <c r="P1426" s="40"/>
      <c r="Q1426" s="40"/>
      <c r="R1426" s="40"/>
      <c r="S1426" s="40"/>
    </row>
    <row r="1427" spans="4:19" s="21" customFormat="1">
      <c r="D1427" s="40"/>
      <c r="E1427" s="40"/>
      <c r="F1427" s="40"/>
      <c r="G1427" s="40"/>
      <c r="H1427" s="40"/>
      <c r="I1427" s="40"/>
      <c r="J1427" s="40"/>
      <c r="K1427" s="40"/>
      <c r="L1427" s="40"/>
      <c r="M1427" s="40"/>
      <c r="N1427" s="40"/>
      <c r="O1427" s="40"/>
      <c r="P1427" s="40"/>
      <c r="Q1427" s="40"/>
      <c r="R1427" s="40"/>
      <c r="S1427" s="40"/>
    </row>
    <row r="1428" spans="4:19" s="21" customFormat="1">
      <c r="D1428" s="40"/>
      <c r="E1428" s="40"/>
      <c r="F1428" s="40"/>
      <c r="G1428" s="40"/>
      <c r="H1428" s="40"/>
      <c r="I1428" s="40"/>
      <c r="J1428" s="40"/>
      <c r="K1428" s="40"/>
      <c r="L1428" s="40"/>
      <c r="M1428" s="40"/>
      <c r="N1428" s="40"/>
      <c r="O1428" s="40"/>
      <c r="P1428" s="40"/>
      <c r="Q1428" s="40"/>
      <c r="R1428" s="40"/>
      <c r="S1428" s="40"/>
    </row>
    <row r="1429" spans="4:19" s="21" customFormat="1">
      <c r="D1429" s="40"/>
      <c r="E1429" s="40"/>
      <c r="F1429" s="40"/>
      <c r="G1429" s="40"/>
      <c r="H1429" s="40"/>
      <c r="I1429" s="40"/>
      <c r="J1429" s="40"/>
      <c r="K1429" s="40"/>
      <c r="L1429" s="40"/>
      <c r="M1429" s="40"/>
      <c r="N1429" s="40"/>
      <c r="O1429" s="40"/>
      <c r="P1429" s="40"/>
      <c r="Q1429" s="40"/>
      <c r="R1429" s="40"/>
      <c r="S1429" s="40"/>
    </row>
    <row r="1430" spans="4:19" s="21" customFormat="1">
      <c r="D1430" s="40"/>
      <c r="E1430" s="40"/>
      <c r="F1430" s="40"/>
      <c r="G1430" s="40"/>
      <c r="H1430" s="40"/>
      <c r="I1430" s="40"/>
      <c r="J1430" s="40"/>
      <c r="K1430" s="40"/>
      <c r="L1430" s="40"/>
      <c r="M1430" s="40"/>
      <c r="N1430" s="40"/>
      <c r="O1430" s="40"/>
      <c r="P1430" s="40"/>
      <c r="Q1430" s="40"/>
      <c r="R1430" s="40"/>
      <c r="S1430" s="40"/>
    </row>
    <row r="1431" spans="4:19" s="21" customFormat="1">
      <c r="D1431" s="40"/>
      <c r="E1431" s="40"/>
      <c r="F1431" s="40"/>
      <c r="G1431" s="40"/>
      <c r="H1431" s="40"/>
      <c r="I1431" s="40"/>
      <c r="J1431" s="40"/>
      <c r="K1431" s="40"/>
      <c r="L1431" s="40"/>
      <c r="M1431" s="40"/>
      <c r="N1431" s="40"/>
      <c r="O1431" s="40"/>
      <c r="P1431" s="40"/>
      <c r="Q1431" s="40"/>
      <c r="R1431" s="40"/>
      <c r="S1431" s="40"/>
    </row>
    <row r="1432" spans="4:19" s="21" customFormat="1">
      <c r="D1432" s="40"/>
      <c r="E1432" s="40"/>
      <c r="F1432" s="40"/>
      <c r="G1432" s="40"/>
      <c r="H1432" s="40"/>
      <c r="I1432" s="40"/>
      <c r="J1432" s="40"/>
      <c r="K1432" s="40"/>
      <c r="L1432" s="40"/>
      <c r="M1432" s="40"/>
      <c r="N1432" s="40"/>
      <c r="O1432" s="40"/>
      <c r="P1432" s="40"/>
      <c r="Q1432" s="40"/>
      <c r="R1432" s="40"/>
      <c r="S1432" s="40"/>
    </row>
    <row r="1433" spans="4:19" s="21" customFormat="1">
      <c r="D1433" s="40"/>
      <c r="E1433" s="40"/>
      <c r="F1433" s="40"/>
      <c r="G1433" s="40"/>
      <c r="H1433" s="40"/>
      <c r="I1433" s="40"/>
      <c r="J1433" s="40"/>
      <c r="K1433" s="40"/>
      <c r="L1433" s="40"/>
      <c r="M1433" s="40"/>
      <c r="N1433" s="40"/>
      <c r="O1433" s="40"/>
      <c r="P1433" s="40"/>
      <c r="Q1433" s="40"/>
      <c r="R1433" s="40"/>
      <c r="S1433" s="40"/>
    </row>
    <row r="1434" spans="4:19" s="21" customFormat="1">
      <c r="D1434" s="40"/>
      <c r="E1434" s="40"/>
      <c r="F1434" s="40"/>
      <c r="G1434" s="40"/>
      <c r="H1434" s="40"/>
      <c r="I1434" s="40"/>
      <c r="J1434" s="40"/>
      <c r="K1434" s="40"/>
      <c r="L1434" s="40"/>
      <c r="M1434" s="40"/>
      <c r="N1434" s="40"/>
      <c r="O1434" s="40"/>
      <c r="P1434" s="40"/>
      <c r="Q1434" s="40"/>
      <c r="R1434" s="40"/>
      <c r="S1434" s="40"/>
    </row>
    <row r="1435" spans="4:19" s="21" customFormat="1">
      <c r="D1435" s="40"/>
      <c r="E1435" s="40"/>
      <c r="F1435" s="40"/>
      <c r="G1435" s="40"/>
      <c r="H1435" s="40"/>
      <c r="I1435" s="40"/>
      <c r="J1435" s="40"/>
      <c r="K1435" s="40"/>
      <c r="L1435" s="40"/>
      <c r="M1435" s="40"/>
      <c r="N1435" s="40"/>
      <c r="O1435" s="40"/>
      <c r="P1435" s="40"/>
      <c r="Q1435" s="40"/>
      <c r="R1435" s="40"/>
      <c r="S1435" s="40"/>
    </row>
    <row r="1436" spans="4:19" s="21" customFormat="1">
      <c r="D1436" s="40"/>
      <c r="E1436" s="40"/>
      <c r="F1436" s="40"/>
      <c r="G1436" s="40"/>
      <c r="H1436" s="40"/>
      <c r="I1436" s="40"/>
      <c r="J1436" s="40"/>
      <c r="K1436" s="40"/>
      <c r="L1436" s="40"/>
      <c r="M1436" s="40"/>
      <c r="N1436" s="40"/>
      <c r="O1436" s="40"/>
      <c r="P1436" s="40"/>
      <c r="Q1436" s="40"/>
      <c r="R1436" s="40"/>
      <c r="S1436" s="40"/>
    </row>
    <row r="1437" spans="4:19" s="21" customFormat="1">
      <c r="D1437" s="40"/>
      <c r="E1437" s="40"/>
      <c r="F1437" s="40"/>
      <c r="G1437" s="40"/>
      <c r="H1437" s="40"/>
      <c r="I1437" s="40"/>
      <c r="J1437" s="40"/>
      <c r="K1437" s="40"/>
      <c r="L1437" s="40"/>
      <c r="M1437" s="40"/>
      <c r="N1437" s="40"/>
      <c r="O1437" s="40"/>
      <c r="P1437" s="40"/>
      <c r="Q1437" s="40"/>
      <c r="R1437" s="40"/>
      <c r="S1437" s="40"/>
    </row>
    <row r="1438" spans="4:19" s="21" customFormat="1">
      <c r="D1438" s="40"/>
      <c r="E1438" s="40"/>
      <c r="F1438" s="40"/>
      <c r="G1438" s="40"/>
      <c r="H1438" s="40"/>
      <c r="I1438" s="40"/>
      <c r="J1438" s="40"/>
      <c r="K1438" s="40"/>
      <c r="L1438" s="40"/>
      <c r="M1438" s="40"/>
      <c r="N1438" s="40"/>
      <c r="O1438" s="40"/>
      <c r="P1438" s="40"/>
      <c r="Q1438" s="40"/>
      <c r="R1438" s="40"/>
      <c r="S1438" s="40"/>
    </row>
    <row r="1439" spans="4:19" s="21" customFormat="1">
      <c r="D1439" s="40"/>
      <c r="E1439" s="40"/>
      <c r="F1439" s="40"/>
      <c r="G1439" s="40"/>
      <c r="H1439" s="40"/>
      <c r="I1439" s="40"/>
      <c r="J1439" s="40"/>
      <c r="K1439" s="40"/>
      <c r="L1439" s="40"/>
      <c r="M1439" s="40"/>
      <c r="N1439" s="40"/>
      <c r="O1439" s="40"/>
      <c r="P1439" s="40"/>
      <c r="Q1439" s="40"/>
      <c r="R1439" s="40"/>
      <c r="S1439" s="40"/>
    </row>
    <row r="1440" spans="4:19" s="21" customFormat="1">
      <c r="D1440" s="40"/>
      <c r="E1440" s="40"/>
      <c r="F1440" s="40"/>
      <c r="G1440" s="40"/>
      <c r="H1440" s="40"/>
      <c r="I1440" s="40"/>
      <c r="J1440" s="40"/>
      <c r="K1440" s="40"/>
      <c r="L1440" s="40"/>
      <c r="M1440" s="40"/>
      <c r="N1440" s="40"/>
      <c r="O1440" s="40"/>
      <c r="P1440" s="40"/>
      <c r="Q1440" s="40"/>
      <c r="R1440" s="40"/>
      <c r="S1440" s="40"/>
    </row>
    <row r="1441" spans="4:19" s="21" customFormat="1">
      <c r="D1441" s="40"/>
      <c r="E1441" s="40"/>
      <c r="F1441" s="40"/>
      <c r="G1441" s="40"/>
      <c r="H1441" s="40"/>
      <c r="I1441" s="40"/>
      <c r="J1441" s="40"/>
      <c r="K1441" s="40"/>
      <c r="L1441" s="40"/>
      <c r="M1441" s="40"/>
      <c r="N1441" s="40"/>
      <c r="O1441" s="40"/>
      <c r="P1441" s="40"/>
      <c r="Q1441" s="40"/>
      <c r="R1441" s="40"/>
      <c r="S1441" s="40"/>
    </row>
    <row r="1442" spans="4:19" s="21" customFormat="1">
      <c r="D1442" s="40"/>
      <c r="E1442" s="40"/>
      <c r="F1442" s="40"/>
      <c r="G1442" s="40"/>
      <c r="H1442" s="40"/>
      <c r="I1442" s="40"/>
      <c r="J1442" s="40"/>
      <c r="K1442" s="40"/>
      <c r="L1442" s="40"/>
      <c r="M1442" s="40"/>
      <c r="N1442" s="40"/>
      <c r="O1442" s="40"/>
      <c r="P1442" s="40"/>
      <c r="Q1442" s="40"/>
      <c r="R1442" s="40"/>
      <c r="S1442" s="40"/>
    </row>
    <row r="1443" spans="4:19" s="21" customFormat="1">
      <c r="D1443" s="40"/>
      <c r="E1443" s="40"/>
      <c r="F1443" s="40"/>
      <c r="G1443" s="40"/>
      <c r="H1443" s="40"/>
      <c r="I1443" s="40"/>
      <c r="J1443" s="40"/>
      <c r="K1443" s="40"/>
      <c r="L1443" s="40"/>
      <c r="M1443" s="40"/>
      <c r="N1443" s="40"/>
      <c r="O1443" s="40"/>
      <c r="P1443" s="40"/>
      <c r="Q1443" s="40"/>
      <c r="R1443" s="40"/>
      <c r="S1443" s="40"/>
    </row>
    <row r="1444" spans="4:19" s="21" customFormat="1">
      <c r="D1444" s="40"/>
      <c r="E1444" s="40"/>
      <c r="F1444" s="40"/>
      <c r="G1444" s="40"/>
      <c r="H1444" s="40"/>
      <c r="I1444" s="40"/>
      <c r="J1444" s="40"/>
      <c r="K1444" s="40"/>
      <c r="L1444" s="40"/>
      <c r="M1444" s="40"/>
      <c r="N1444" s="40"/>
      <c r="O1444" s="40"/>
      <c r="P1444" s="40"/>
      <c r="Q1444" s="40"/>
      <c r="R1444" s="40"/>
      <c r="S1444" s="40"/>
    </row>
    <row r="1445" spans="4:19" s="21" customFormat="1">
      <c r="D1445" s="40"/>
      <c r="E1445" s="40"/>
      <c r="F1445" s="40"/>
      <c r="G1445" s="40"/>
      <c r="H1445" s="40"/>
      <c r="I1445" s="40"/>
      <c r="J1445" s="40"/>
      <c r="K1445" s="40"/>
      <c r="L1445" s="40"/>
      <c r="M1445" s="40"/>
      <c r="N1445" s="40"/>
      <c r="O1445" s="40"/>
      <c r="P1445" s="40"/>
      <c r="Q1445" s="40"/>
      <c r="R1445" s="40"/>
      <c r="S1445" s="40"/>
    </row>
    <row r="1446" spans="4:19" s="21" customFormat="1">
      <c r="D1446" s="40"/>
      <c r="E1446" s="40"/>
      <c r="F1446" s="40"/>
      <c r="G1446" s="40"/>
      <c r="H1446" s="40"/>
      <c r="I1446" s="40"/>
      <c r="J1446" s="40"/>
      <c r="K1446" s="40"/>
      <c r="L1446" s="40"/>
      <c r="M1446" s="40"/>
      <c r="N1446" s="40"/>
      <c r="O1446" s="40"/>
      <c r="P1446" s="40"/>
      <c r="Q1446" s="40"/>
      <c r="R1446" s="40"/>
      <c r="S1446" s="40"/>
    </row>
    <row r="1447" spans="4:19" s="21" customFormat="1">
      <c r="D1447" s="40"/>
      <c r="E1447" s="40"/>
      <c r="F1447" s="40"/>
      <c r="G1447" s="40"/>
      <c r="H1447" s="40"/>
      <c r="I1447" s="40"/>
      <c r="J1447" s="40"/>
      <c r="K1447" s="40"/>
      <c r="L1447" s="40"/>
      <c r="M1447" s="40"/>
      <c r="N1447" s="40"/>
      <c r="O1447" s="40"/>
      <c r="P1447" s="40"/>
      <c r="Q1447" s="40"/>
      <c r="R1447" s="40"/>
      <c r="S1447" s="40"/>
    </row>
    <row r="1448" spans="4:19" s="21" customFormat="1">
      <c r="D1448" s="40"/>
      <c r="E1448" s="40"/>
      <c r="F1448" s="40"/>
      <c r="G1448" s="40"/>
      <c r="H1448" s="40"/>
      <c r="I1448" s="40"/>
      <c r="J1448" s="40"/>
      <c r="K1448" s="40"/>
      <c r="L1448" s="40"/>
      <c r="M1448" s="40"/>
      <c r="N1448" s="40"/>
      <c r="O1448" s="40"/>
      <c r="P1448" s="40"/>
      <c r="Q1448" s="40"/>
      <c r="R1448" s="40"/>
      <c r="S1448" s="40"/>
    </row>
    <row r="1449" spans="4:19" s="21" customFormat="1">
      <c r="D1449" s="40"/>
      <c r="E1449" s="40"/>
      <c r="F1449" s="40"/>
      <c r="G1449" s="40"/>
      <c r="H1449" s="40"/>
      <c r="I1449" s="40"/>
      <c r="J1449" s="40"/>
      <c r="K1449" s="40"/>
      <c r="L1449" s="40"/>
      <c r="M1449" s="40"/>
      <c r="N1449" s="40"/>
      <c r="O1449" s="40"/>
      <c r="P1449" s="40"/>
      <c r="Q1449" s="40"/>
      <c r="R1449" s="40"/>
      <c r="S1449" s="40"/>
    </row>
    <row r="1450" spans="4:19" s="21" customFormat="1">
      <c r="D1450" s="40"/>
      <c r="E1450" s="40"/>
      <c r="F1450" s="40"/>
      <c r="G1450" s="40"/>
      <c r="H1450" s="40"/>
      <c r="I1450" s="40"/>
      <c r="J1450" s="40"/>
      <c r="K1450" s="40"/>
      <c r="L1450" s="40"/>
      <c r="M1450" s="40"/>
      <c r="N1450" s="40"/>
      <c r="O1450" s="40"/>
      <c r="P1450" s="40"/>
      <c r="Q1450" s="40"/>
      <c r="R1450" s="40"/>
      <c r="S1450" s="40"/>
    </row>
    <row r="1451" spans="4:19" s="21" customFormat="1">
      <c r="D1451" s="40"/>
      <c r="E1451" s="40"/>
      <c r="F1451" s="40"/>
      <c r="G1451" s="40"/>
      <c r="H1451" s="40"/>
      <c r="I1451" s="40"/>
      <c r="J1451" s="40"/>
      <c r="K1451" s="40"/>
      <c r="L1451" s="40"/>
      <c r="M1451" s="40"/>
      <c r="N1451" s="40"/>
      <c r="O1451" s="40"/>
      <c r="P1451" s="40"/>
      <c r="Q1451" s="40"/>
      <c r="R1451" s="40"/>
      <c r="S1451" s="40"/>
    </row>
    <row r="1452" spans="4:19" s="21" customFormat="1">
      <c r="D1452" s="40"/>
      <c r="E1452" s="40"/>
      <c r="F1452" s="40"/>
      <c r="G1452" s="40"/>
      <c r="H1452" s="40"/>
      <c r="I1452" s="40"/>
      <c r="J1452" s="40"/>
      <c r="K1452" s="40"/>
      <c r="L1452" s="40"/>
      <c r="M1452" s="40"/>
      <c r="N1452" s="40"/>
      <c r="O1452" s="40"/>
      <c r="P1452" s="40"/>
      <c r="Q1452" s="40"/>
      <c r="R1452" s="40"/>
      <c r="S1452" s="40"/>
    </row>
    <row r="1453" spans="4:19" s="21" customFormat="1">
      <c r="D1453" s="40"/>
      <c r="E1453" s="40"/>
      <c r="F1453" s="40"/>
      <c r="G1453" s="40"/>
      <c r="H1453" s="40"/>
      <c r="I1453" s="40"/>
      <c r="J1453" s="40"/>
      <c r="K1453" s="40"/>
      <c r="L1453" s="40"/>
      <c r="M1453" s="40"/>
      <c r="N1453" s="40"/>
      <c r="O1453" s="40"/>
      <c r="P1453" s="40"/>
      <c r="Q1453" s="40"/>
      <c r="R1453" s="40"/>
      <c r="S1453" s="40"/>
    </row>
    <row r="1454" spans="4:19" s="21" customFormat="1">
      <c r="D1454" s="40"/>
      <c r="E1454" s="40"/>
      <c r="F1454" s="40"/>
      <c r="G1454" s="40"/>
      <c r="H1454" s="40"/>
      <c r="I1454" s="40"/>
      <c r="J1454" s="40"/>
      <c r="K1454" s="40"/>
      <c r="L1454" s="40"/>
      <c r="M1454" s="40"/>
      <c r="N1454" s="40"/>
      <c r="O1454" s="40"/>
      <c r="P1454" s="40"/>
      <c r="Q1454" s="40"/>
      <c r="R1454" s="40"/>
      <c r="S1454" s="40"/>
    </row>
    <row r="1455" spans="4:19" s="21" customFormat="1">
      <c r="D1455" s="40"/>
      <c r="E1455" s="40"/>
      <c r="F1455" s="40"/>
      <c r="G1455" s="40"/>
      <c r="H1455" s="40"/>
      <c r="I1455" s="40"/>
      <c r="J1455" s="40"/>
      <c r="K1455" s="40"/>
      <c r="L1455" s="40"/>
      <c r="M1455" s="40"/>
      <c r="N1455" s="40"/>
      <c r="O1455" s="40"/>
      <c r="P1455" s="40"/>
      <c r="Q1455" s="40"/>
      <c r="R1455" s="40"/>
      <c r="S1455" s="40"/>
    </row>
    <row r="1456" spans="4:19" s="21" customFormat="1">
      <c r="D1456" s="40"/>
      <c r="E1456" s="40"/>
      <c r="F1456" s="40"/>
      <c r="G1456" s="40"/>
      <c r="H1456" s="40"/>
      <c r="I1456" s="40"/>
      <c r="J1456" s="40"/>
      <c r="K1456" s="40"/>
      <c r="L1456" s="40"/>
      <c r="M1456" s="40"/>
      <c r="N1456" s="40"/>
      <c r="O1456" s="40"/>
      <c r="P1456" s="40"/>
      <c r="Q1456" s="40"/>
      <c r="R1456" s="40"/>
      <c r="S1456" s="40"/>
    </row>
    <row r="1457" spans="4:19" s="21" customFormat="1">
      <c r="D1457" s="40"/>
      <c r="E1457" s="40"/>
      <c r="F1457" s="40"/>
      <c r="G1457" s="40"/>
      <c r="H1457" s="40"/>
      <c r="I1457" s="40"/>
      <c r="J1457" s="40"/>
      <c r="K1457" s="40"/>
      <c r="L1457" s="40"/>
      <c r="M1457" s="40"/>
      <c r="N1457" s="40"/>
      <c r="O1457" s="40"/>
      <c r="P1457" s="40"/>
      <c r="Q1457" s="40"/>
      <c r="R1457" s="40"/>
      <c r="S1457" s="40"/>
    </row>
    <row r="1458" spans="4:19" s="21" customFormat="1">
      <c r="D1458" s="40"/>
      <c r="E1458" s="40"/>
      <c r="F1458" s="40"/>
      <c r="G1458" s="40"/>
      <c r="H1458" s="40"/>
      <c r="I1458" s="40"/>
      <c r="J1458" s="40"/>
      <c r="K1458" s="40"/>
      <c r="L1458" s="40"/>
      <c r="M1458" s="40"/>
      <c r="N1458" s="40"/>
      <c r="O1458" s="40"/>
      <c r="P1458" s="40"/>
      <c r="Q1458" s="40"/>
      <c r="R1458" s="40"/>
      <c r="S1458" s="40"/>
    </row>
    <row r="1459" spans="4:19" s="21" customFormat="1">
      <c r="D1459" s="40"/>
      <c r="E1459" s="40"/>
      <c r="F1459" s="40"/>
      <c r="G1459" s="40"/>
      <c r="H1459" s="40"/>
      <c r="I1459" s="40"/>
      <c r="J1459" s="40"/>
      <c r="K1459" s="40"/>
      <c r="L1459" s="40"/>
      <c r="M1459" s="40"/>
      <c r="N1459" s="40"/>
      <c r="O1459" s="40"/>
      <c r="P1459" s="40"/>
      <c r="Q1459" s="40"/>
      <c r="R1459" s="40"/>
      <c r="S1459" s="40"/>
    </row>
    <row r="1460" spans="4:19" s="21" customFormat="1">
      <c r="D1460" s="40"/>
      <c r="E1460" s="40"/>
      <c r="F1460" s="40"/>
      <c r="G1460" s="40"/>
      <c r="H1460" s="40"/>
      <c r="I1460" s="40"/>
      <c r="J1460" s="40"/>
      <c r="K1460" s="40"/>
      <c r="L1460" s="40"/>
      <c r="M1460" s="40"/>
      <c r="N1460" s="40"/>
      <c r="O1460" s="40"/>
      <c r="P1460" s="40"/>
      <c r="Q1460" s="40"/>
      <c r="R1460" s="40"/>
      <c r="S1460" s="40"/>
    </row>
    <row r="1461" spans="4:19" s="21" customFormat="1">
      <c r="D1461" s="40"/>
      <c r="E1461" s="40"/>
      <c r="F1461" s="40"/>
      <c r="G1461" s="40"/>
      <c r="H1461" s="40"/>
      <c r="I1461" s="40"/>
      <c r="J1461" s="40"/>
      <c r="K1461" s="40"/>
      <c r="L1461" s="40"/>
      <c r="M1461" s="40"/>
      <c r="N1461" s="40"/>
      <c r="O1461" s="40"/>
      <c r="P1461" s="40"/>
      <c r="Q1461" s="40"/>
      <c r="R1461" s="40"/>
      <c r="S1461" s="40"/>
    </row>
    <row r="1462" spans="4:19" s="21" customFormat="1">
      <c r="D1462" s="40"/>
      <c r="E1462" s="40"/>
      <c r="F1462" s="40"/>
      <c r="G1462" s="40"/>
      <c r="H1462" s="40"/>
      <c r="I1462" s="40"/>
      <c r="J1462" s="40"/>
      <c r="K1462" s="40"/>
      <c r="L1462" s="40"/>
      <c r="M1462" s="40"/>
      <c r="N1462" s="40"/>
      <c r="O1462" s="40"/>
      <c r="P1462" s="40"/>
      <c r="Q1462" s="40"/>
      <c r="R1462" s="40"/>
      <c r="S1462" s="40"/>
    </row>
    <row r="1463" spans="4:19" s="21" customFormat="1">
      <c r="D1463" s="40"/>
      <c r="E1463" s="40"/>
      <c r="F1463" s="40"/>
      <c r="G1463" s="40"/>
      <c r="H1463" s="40"/>
      <c r="I1463" s="40"/>
      <c r="J1463" s="40"/>
      <c r="K1463" s="40"/>
      <c r="L1463" s="40"/>
      <c r="M1463" s="40"/>
      <c r="N1463" s="40"/>
      <c r="O1463" s="40"/>
      <c r="P1463" s="40"/>
      <c r="Q1463" s="40"/>
      <c r="R1463" s="40"/>
      <c r="S1463" s="40"/>
    </row>
    <row r="1464" spans="4:19" s="21" customFormat="1">
      <c r="D1464" s="40"/>
      <c r="E1464" s="40"/>
      <c r="F1464" s="40"/>
      <c r="G1464" s="40"/>
      <c r="H1464" s="40"/>
      <c r="I1464" s="40"/>
      <c r="J1464" s="40"/>
      <c r="K1464" s="40"/>
      <c r="L1464" s="40"/>
      <c r="M1464" s="40"/>
      <c r="N1464" s="40"/>
      <c r="O1464" s="40"/>
      <c r="P1464" s="40"/>
      <c r="Q1464" s="40"/>
      <c r="R1464" s="40"/>
      <c r="S1464" s="40"/>
    </row>
    <row r="1465" spans="4:19" s="21" customFormat="1">
      <c r="D1465" s="40"/>
      <c r="E1465" s="40"/>
      <c r="F1465" s="40"/>
      <c r="G1465" s="40"/>
      <c r="H1465" s="40"/>
      <c r="I1465" s="40"/>
      <c r="J1465" s="40"/>
      <c r="K1465" s="40"/>
      <c r="L1465" s="40"/>
      <c r="M1465" s="40"/>
      <c r="N1465" s="40"/>
      <c r="O1465" s="40"/>
      <c r="P1465" s="40"/>
      <c r="Q1465" s="40"/>
      <c r="R1465" s="40"/>
      <c r="S1465" s="40"/>
    </row>
    <row r="1466" spans="4:19" s="21" customFormat="1">
      <c r="D1466" s="40"/>
      <c r="E1466" s="40"/>
      <c r="F1466" s="40"/>
      <c r="G1466" s="40"/>
      <c r="H1466" s="40"/>
      <c r="I1466" s="40"/>
      <c r="J1466" s="40"/>
      <c r="K1466" s="40"/>
      <c r="L1466" s="40"/>
      <c r="M1466" s="40"/>
      <c r="N1466" s="40"/>
      <c r="O1466" s="40"/>
      <c r="P1466" s="40"/>
      <c r="Q1466" s="40"/>
      <c r="R1466" s="40"/>
      <c r="S1466" s="40"/>
    </row>
    <row r="1467" spans="4:19" s="21" customFormat="1">
      <c r="D1467" s="40"/>
      <c r="E1467" s="40"/>
      <c r="F1467" s="40"/>
      <c r="G1467" s="40"/>
      <c r="H1467" s="40"/>
      <c r="I1467" s="40"/>
      <c r="J1467" s="40"/>
      <c r="K1467" s="40"/>
      <c r="L1467" s="40"/>
      <c r="M1467" s="40"/>
      <c r="N1467" s="40"/>
      <c r="O1467" s="40"/>
      <c r="P1467" s="40"/>
      <c r="Q1467" s="40"/>
      <c r="R1467" s="40"/>
      <c r="S1467" s="40"/>
    </row>
    <row r="1468" spans="4:19" s="21" customFormat="1">
      <c r="D1468" s="40"/>
      <c r="E1468" s="40"/>
      <c r="F1468" s="40"/>
      <c r="G1468" s="40"/>
      <c r="H1468" s="40"/>
      <c r="I1468" s="40"/>
      <c r="J1468" s="40"/>
      <c r="K1468" s="40"/>
      <c r="L1468" s="40"/>
      <c r="M1468" s="40"/>
      <c r="N1468" s="40"/>
      <c r="O1468" s="40"/>
      <c r="P1468" s="40"/>
      <c r="Q1468" s="40"/>
      <c r="R1468" s="40"/>
      <c r="S1468" s="40"/>
    </row>
    <row r="1469" spans="4:19" s="21" customFormat="1">
      <c r="D1469" s="40"/>
      <c r="E1469" s="40"/>
      <c r="F1469" s="40"/>
      <c r="G1469" s="40"/>
      <c r="H1469" s="40"/>
      <c r="I1469" s="40"/>
      <c r="J1469" s="40"/>
      <c r="K1469" s="40"/>
      <c r="L1469" s="40"/>
      <c r="M1469" s="40"/>
      <c r="N1469" s="40"/>
      <c r="O1469" s="40"/>
      <c r="P1469" s="40"/>
      <c r="Q1469" s="40"/>
      <c r="R1469" s="40"/>
      <c r="S1469" s="40"/>
    </row>
    <row r="1470" spans="4:19" s="21" customFormat="1">
      <c r="D1470" s="40"/>
      <c r="E1470" s="40"/>
      <c r="F1470" s="40"/>
      <c r="G1470" s="40"/>
      <c r="H1470" s="40"/>
      <c r="I1470" s="40"/>
      <c r="J1470" s="40"/>
      <c r="K1470" s="40"/>
      <c r="L1470" s="40"/>
      <c r="M1470" s="40"/>
      <c r="N1470" s="40"/>
      <c r="O1470" s="40"/>
      <c r="P1470" s="40"/>
      <c r="Q1470" s="40"/>
      <c r="R1470" s="40"/>
      <c r="S1470" s="40"/>
    </row>
    <row r="1471" spans="4:19" s="21" customFormat="1">
      <c r="D1471" s="40"/>
      <c r="E1471" s="40"/>
      <c r="F1471" s="40"/>
      <c r="G1471" s="40"/>
      <c r="H1471" s="40"/>
      <c r="I1471" s="40"/>
      <c r="J1471" s="40"/>
      <c r="K1471" s="40"/>
      <c r="L1471" s="40"/>
      <c r="M1471" s="40"/>
      <c r="N1471" s="40"/>
      <c r="O1471" s="40"/>
      <c r="P1471" s="40"/>
      <c r="Q1471" s="40"/>
      <c r="R1471" s="40"/>
      <c r="S1471" s="40"/>
    </row>
    <row r="1472" spans="4:19" s="21" customFormat="1">
      <c r="D1472" s="40"/>
      <c r="E1472" s="40"/>
      <c r="F1472" s="40"/>
      <c r="G1472" s="40"/>
      <c r="H1472" s="40"/>
      <c r="I1472" s="40"/>
      <c r="J1472" s="40"/>
      <c r="K1472" s="40"/>
      <c r="L1472" s="40"/>
      <c r="M1472" s="40"/>
      <c r="N1472" s="40"/>
      <c r="O1472" s="40"/>
      <c r="P1472" s="40"/>
      <c r="Q1472" s="40"/>
      <c r="R1472" s="40"/>
      <c r="S1472" s="40"/>
    </row>
    <row r="1473" spans="4:19" s="21" customFormat="1">
      <c r="D1473" s="40"/>
      <c r="E1473" s="40"/>
      <c r="F1473" s="40"/>
      <c r="G1473" s="40"/>
      <c r="H1473" s="40"/>
      <c r="I1473" s="40"/>
      <c r="J1473" s="40"/>
      <c r="K1473" s="40"/>
      <c r="L1473" s="40"/>
      <c r="M1473" s="40"/>
      <c r="N1473" s="40"/>
      <c r="O1473" s="40"/>
      <c r="P1473" s="40"/>
      <c r="Q1473" s="40"/>
      <c r="R1473" s="40"/>
      <c r="S1473" s="40"/>
    </row>
    <row r="1474" spans="4:19" s="21" customFormat="1">
      <c r="D1474" s="40"/>
      <c r="E1474" s="40"/>
      <c r="F1474" s="40"/>
      <c r="G1474" s="40"/>
      <c r="H1474" s="40"/>
      <c r="I1474" s="40"/>
      <c r="J1474" s="40"/>
      <c r="K1474" s="40"/>
      <c r="L1474" s="40"/>
      <c r="M1474" s="40"/>
      <c r="N1474" s="40"/>
      <c r="O1474" s="40"/>
      <c r="P1474" s="40"/>
      <c r="Q1474" s="40"/>
      <c r="R1474" s="40"/>
      <c r="S1474" s="40"/>
    </row>
    <row r="1475" spans="4:19" s="21" customFormat="1">
      <c r="D1475" s="40"/>
      <c r="E1475" s="40"/>
      <c r="F1475" s="40"/>
      <c r="G1475" s="40"/>
      <c r="H1475" s="40"/>
      <c r="I1475" s="40"/>
      <c r="J1475" s="40"/>
      <c r="K1475" s="40"/>
      <c r="L1475" s="40"/>
      <c r="M1475" s="40"/>
      <c r="N1475" s="40"/>
      <c r="O1475" s="40"/>
      <c r="P1475" s="40"/>
      <c r="Q1475" s="40"/>
      <c r="R1475" s="40"/>
      <c r="S1475" s="40"/>
    </row>
    <row r="1476" spans="4:19" s="21" customFormat="1">
      <c r="D1476" s="40"/>
      <c r="E1476" s="40"/>
      <c r="F1476" s="40"/>
      <c r="G1476" s="40"/>
      <c r="H1476" s="40"/>
      <c r="I1476" s="40"/>
      <c r="J1476" s="40"/>
      <c r="K1476" s="40"/>
      <c r="L1476" s="40"/>
      <c r="M1476" s="40"/>
      <c r="N1476" s="40"/>
      <c r="O1476" s="40"/>
      <c r="P1476" s="40"/>
      <c r="Q1476" s="40"/>
      <c r="R1476" s="40"/>
      <c r="S1476" s="40"/>
    </row>
    <row r="1477" spans="4:19" s="21" customFormat="1">
      <c r="D1477" s="40"/>
      <c r="E1477" s="40"/>
      <c r="F1477" s="40"/>
      <c r="G1477" s="40"/>
      <c r="H1477" s="40"/>
      <c r="I1477" s="40"/>
      <c r="J1477" s="40"/>
      <c r="K1477" s="40"/>
      <c r="L1477" s="40"/>
      <c r="M1477" s="40"/>
      <c r="N1477" s="40"/>
      <c r="O1477" s="40"/>
      <c r="P1477" s="40"/>
      <c r="Q1477" s="40"/>
      <c r="R1477" s="40"/>
      <c r="S1477" s="40"/>
    </row>
    <row r="1478" spans="4:19" s="21" customFormat="1">
      <c r="D1478" s="40"/>
      <c r="E1478" s="40"/>
      <c r="F1478" s="40"/>
      <c r="G1478" s="40"/>
      <c r="H1478" s="40"/>
      <c r="I1478" s="40"/>
      <c r="J1478" s="40"/>
      <c r="K1478" s="40"/>
      <c r="L1478" s="40"/>
      <c r="M1478" s="40"/>
      <c r="N1478" s="40"/>
      <c r="O1478" s="40"/>
      <c r="P1478" s="40"/>
      <c r="Q1478" s="40"/>
      <c r="R1478" s="40"/>
      <c r="S1478" s="40"/>
    </row>
    <row r="1479" spans="4:19" s="21" customFormat="1">
      <c r="D1479" s="40"/>
      <c r="E1479" s="40"/>
      <c r="F1479" s="40"/>
      <c r="G1479" s="40"/>
      <c r="H1479" s="40"/>
      <c r="I1479" s="40"/>
      <c r="J1479" s="40"/>
      <c r="K1479" s="40"/>
      <c r="L1479" s="40"/>
      <c r="M1479" s="40"/>
      <c r="N1479" s="40"/>
      <c r="O1479" s="40"/>
      <c r="P1479" s="40"/>
      <c r="Q1479" s="40"/>
      <c r="R1479" s="40"/>
      <c r="S1479" s="40"/>
    </row>
    <row r="1480" spans="4:19" s="21" customFormat="1">
      <c r="D1480" s="40"/>
      <c r="E1480" s="40"/>
      <c r="F1480" s="40"/>
      <c r="G1480" s="40"/>
      <c r="H1480" s="40"/>
      <c r="I1480" s="40"/>
      <c r="J1480" s="40"/>
      <c r="K1480" s="40"/>
      <c r="L1480" s="40"/>
      <c r="M1480" s="40"/>
      <c r="N1480" s="40"/>
      <c r="O1480" s="40"/>
      <c r="P1480" s="40"/>
      <c r="Q1480" s="40"/>
      <c r="R1480" s="40"/>
      <c r="S1480" s="40"/>
    </row>
    <row r="1481" spans="4:19" s="21" customFormat="1">
      <c r="D1481" s="40"/>
      <c r="E1481" s="40"/>
      <c r="F1481" s="40"/>
      <c r="G1481" s="40"/>
      <c r="H1481" s="40"/>
      <c r="I1481" s="40"/>
      <c r="J1481" s="40"/>
      <c r="K1481" s="40"/>
      <c r="L1481" s="40"/>
      <c r="M1481" s="40"/>
      <c r="N1481" s="40"/>
      <c r="O1481" s="40"/>
      <c r="P1481" s="40"/>
      <c r="Q1481" s="40"/>
      <c r="R1481" s="40"/>
      <c r="S1481" s="40"/>
    </row>
    <row r="1482" spans="4:19" s="21" customFormat="1">
      <c r="D1482" s="40"/>
      <c r="E1482" s="40"/>
      <c r="F1482" s="40"/>
      <c r="G1482" s="40"/>
      <c r="H1482" s="40"/>
      <c r="I1482" s="40"/>
      <c r="J1482" s="40"/>
      <c r="K1482" s="40"/>
      <c r="L1482" s="40"/>
      <c r="M1482" s="40"/>
      <c r="N1482" s="40"/>
      <c r="O1482" s="40"/>
      <c r="P1482" s="40"/>
      <c r="Q1482" s="40"/>
      <c r="R1482" s="40"/>
      <c r="S1482" s="40"/>
    </row>
    <row r="1483" spans="4:19" s="21" customFormat="1">
      <c r="D1483" s="40"/>
      <c r="E1483" s="40"/>
      <c r="F1483" s="40"/>
      <c r="G1483" s="40"/>
      <c r="H1483" s="40"/>
      <c r="I1483" s="40"/>
      <c r="J1483" s="40"/>
      <c r="K1483" s="40"/>
      <c r="L1483" s="40"/>
      <c r="M1483" s="40"/>
      <c r="N1483" s="40"/>
      <c r="O1483" s="40"/>
      <c r="P1483" s="40"/>
      <c r="Q1483" s="40"/>
      <c r="R1483" s="40"/>
      <c r="S1483" s="40"/>
    </row>
    <row r="1484" spans="4:19" s="21" customFormat="1">
      <c r="D1484" s="40"/>
      <c r="E1484" s="40"/>
      <c r="F1484" s="40"/>
      <c r="G1484" s="40"/>
      <c r="H1484" s="40"/>
      <c r="I1484" s="40"/>
      <c r="J1484" s="40"/>
      <c r="K1484" s="40"/>
      <c r="L1484" s="40"/>
      <c r="M1484" s="40"/>
      <c r="N1484" s="40"/>
      <c r="O1484" s="40"/>
      <c r="P1484" s="40"/>
      <c r="Q1484" s="40"/>
      <c r="R1484" s="40"/>
      <c r="S1484" s="40"/>
    </row>
    <row r="1485" spans="4:19" s="21" customFormat="1">
      <c r="D1485" s="40"/>
      <c r="E1485" s="40"/>
      <c r="F1485" s="40"/>
      <c r="G1485" s="40"/>
      <c r="H1485" s="40"/>
      <c r="I1485" s="40"/>
      <c r="J1485" s="40"/>
      <c r="K1485" s="40"/>
      <c r="L1485" s="40"/>
      <c r="M1485" s="40"/>
      <c r="N1485" s="40"/>
      <c r="O1485" s="40"/>
      <c r="P1485" s="40"/>
      <c r="Q1485" s="40"/>
      <c r="R1485" s="40"/>
      <c r="S1485" s="40"/>
    </row>
    <row r="1486" spans="4:19" s="21" customFormat="1">
      <c r="D1486" s="40"/>
      <c r="E1486" s="40"/>
      <c r="F1486" s="40"/>
      <c r="G1486" s="40"/>
      <c r="H1486" s="40"/>
      <c r="I1486" s="40"/>
      <c r="J1486" s="40"/>
      <c r="K1486" s="40"/>
      <c r="L1486" s="40"/>
      <c r="M1486" s="40"/>
      <c r="N1486" s="40"/>
      <c r="O1486" s="40"/>
      <c r="P1486" s="40"/>
      <c r="Q1486" s="40"/>
      <c r="R1486" s="40"/>
      <c r="S1486" s="40"/>
    </row>
    <row r="1487" spans="4:19" s="21" customFormat="1">
      <c r="D1487" s="40"/>
      <c r="E1487" s="40"/>
      <c r="F1487" s="40"/>
      <c r="G1487" s="40"/>
      <c r="H1487" s="40"/>
      <c r="I1487" s="40"/>
      <c r="J1487" s="40"/>
      <c r="K1487" s="40"/>
      <c r="L1487" s="40"/>
      <c r="M1487" s="40"/>
      <c r="N1487" s="40"/>
      <c r="O1487" s="40"/>
      <c r="P1487" s="40"/>
      <c r="Q1487" s="40"/>
      <c r="R1487" s="40"/>
      <c r="S1487" s="40"/>
    </row>
    <row r="1488" spans="4:19" s="21" customFormat="1">
      <c r="D1488" s="40"/>
      <c r="E1488" s="40"/>
      <c r="F1488" s="40"/>
      <c r="G1488" s="40"/>
      <c r="H1488" s="40"/>
      <c r="I1488" s="40"/>
      <c r="J1488" s="40"/>
      <c r="K1488" s="40"/>
      <c r="L1488" s="40"/>
      <c r="M1488" s="40"/>
      <c r="N1488" s="40"/>
      <c r="O1488" s="40"/>
      <c r="P1488" s="40"/>
      <c r="Q1488" s="40"/>
      <c r="R1488" s="40"/>
      <c r="S1488" s="40"/>
    </row>
    <row r="1489" spans="4:19" s="21" customFormat="1">
      <c r="D1489" s="40"/>
      <c r="E1489" s="40"/>
      <c r="F1489" s="40"/>
      <c r="G1489" s="40"/>
      <c r="H1489" s="40"/>
      <c r="I1489" s="40"/>
      <c r="J1489" s="40"/>
      <c r="K1489" s="40"/>
      <c r="L1489" s="40"/>
      <c r="M1489" s="40"/>
      <c r="N1489" s="40"/>
      <c r="O1489" s="40"/>
      <c r="P1489" s="40"/>
      <c r="Q1489" s="40"/>
      <c r="R1489" s="40"/>
      <c r="S1489" s="40"/>
    </row>
    <row r="1490" spans="4:19" s="21" customFormat="1">
      <c r="D1490" s="40"/>
      <c r="E1490" s="40"/>
      <c r="F1490" s="40"/>
      <c r="G1490" s="40"/>
      <c r="H1490" s="40"/>
      <c r="I1490" s="40"/>
      <c r="J1490" s="40"/>
      <c r="K1490" s="40"/>
      <c r="L1490" s="40"/>
      <c r="M1490" s="40"/>
      <c r="N1490" s="40"/>
      <c r="O1490" s="40"/>
      <c r="P1490" s="40"/>
      <c r="Q1490" s="40"/>
      <c r="R1490" s="40"/>
      <c r="S1490" s="40"/>
    </row>
    <row r="1491" spans="4:19" s="21" customFormat="1">
      <c r="D1491" s="40"/>
      <c r="E1491" s="40"/>
      <c r="F1491" s="40"/>
      <c r="G1491" s="40"/>
      <c r="H1491" s="40"/>
      <c r="I1491" s="40"/>
      <c r="J1491" s="40"/>
      <c r="K1491" s="40"/>
      <c r="L1491" s="40"/>
      <c r="M1491" s="40"/>
      <c r="N1491" s="40"/>
      <c r="O1491" s="40"/>
      <c r="P1491" s="40"/>
      <c r="Q1491" s="40"/>
      <c r="R1491" s="40"/>
      <c r="S1491" s="40"/>
    </row>
    <row r="1492" spans="4:19" s="21" customFormat="1">
      <c r="D1492" s="40"/>
      <c r="E1492" s="40"/>
      <c r="F1492" s="40"/>
      <c r="G1492" s="40"/>
      <c r="H1492" s="40"/>
      <c r="I1492" s="40"/>
      <c r="J1492" s="40"/>
      <c r="K1492" s="40"/>
      <c r="L1492" s="40"/>
      <c r="M1492" s="40"/>
      <c r="N1492" s="40"/>
      <c r="O1492" s="40"/>
      <c r="P1492" s="40"/>
      <c r="Q1492" s="40"/>
      <c r="R1492" s="40"/>
      <c r="S1492" s="40"/>
    </row>
    <row r="1493" spans="4:19" s="21" customFormat="1">
      <c r="D1493" s="40"/>
      <c r="E1493" s="40"/>
      <c r="F1493" s="40"/>
      <c r="G1493" s="40"/>
      <c r="H1493" s="40"/>
      <c r="I1493" s="40"/>
      <c r="J1493" s="40"/>
      <c r="K1493" s="40"/>
      <c r="L1493" s="40"/>
      <c r="M1493" s="40"/>
      <c r="N1493" s="40"/>
      <c r="O1493" s="40"/>
      <c r="P1493" s="40"/>
      <c r="Q1493" s="40"/>
      <c r="R1493" s="40"/>
      <c r="S1493" s="40"/>
    </row>
    <row r="1494" spans="4:19" s="21" customFormat="1">
      <c r="D1494" s="40"/>
      <c r="E1494" s="40"/>
      <c r="F1494" s="40"/>
      <c r="G1494" s="40"/>
      <c r="H1494" s="40"/>
      <c r="I1494" s="40"/>
      <c r="J1494" s="40"/>
      <c r="K1494" s="40"/>
      <c r="L1494" s="40"/>
      <c r="M1494" s="40"/>
      <c r="N1494" s="40"/>
      <c r="O1494" s="40"/>
      <c r="P1494" s="40"/>
      <c r="Q1494" s="40"/>
      <c r="R1494" s="40"/>
      <c r="S1494" s="40"/>
    </row>
    <row r="1495" spans="4:19" s="21" customFormat="1">
      <c r="D1495" s="40"/>
      <c r="E1495" s="40"/>
      <c r="F1495" s="40"/>
      <c r="G1495" s="40"/>
      <c r="H1495" s="40"/>
      <c r="I1495" s="40"/>
      <c r="J1495" s="40"/>
      <c r="K1495" s="40"/>
      <c r="L1495" s="40"/>
      <c r="M1495" s="40"/>
      <c r="N1495" s="40"/>
      <c r="O1495" s="40"/>
      <c r="P1495" s="40"/>
      <c r="Q1495" s="40"/>
      <c r="R1495" s="40"/>
      <c r="S1495" s="40"/>
    </row>
    <row r="1496" spans="4:19" s="21" customFormat="1">
      <c r="D1496" s="40"/>
      <c r="E1496" s="40"/>
      <c r="F1496" s="40"/>
      <c r="G1496" s="40"/>
      <c r="H1496" s="40"/>
      <c r="I1496" s="40"/>
      <c r="J1496" s="40"/>
      <c r="K1496" s="40"/>
      <c r="L1496" s="40"/>
      <c r="M1496" s="40"/>
      <c r="N1496" s="40"/>
      <c r="O1496" s="40"/>
      <c r="P1496" s="40"/>
      <c r="Q1496" s="40"/>
      <c r="R1496" s="40"/>
      <c r="S1496" s="40"/>
    </row>
    <row r="1497" spans="4:19" s="21" customFormat="1">
      <c r="D1497" s="40"/>
      <c r="E1497" s="40"/>
      <c r="F1497" s="40"/>
      <c r="G1497" s="40"/>
      <c r="H1497" s="40"/>
      <c r="I1497" s="40"/>
      <c r="J1497" s="40"/>
      <c r="K1497" s="40"/>
      <c r="L1497" s="40"/>
      <c r="M1497" s="40"/>
      <c r="N1497" s="40"/>
      <c r="O1497" s="40"/>
      <c r="P1497" s="40"/>
      <c r="Q1497" s="40"/>
      <c r="R1497" s="40"/>
      <c r="S1497" s="40"/>
    </row>
    <row r="1498" spans="4:19" s="21" customFormat="1">
      <c r="D1498" s="40"/>
      <c r="E1498" s="40"/>
      <c r="F1498" s="40"/>
      <c r="G1498" s="40"/>
      <c r="H1498" s="40"/>
      <c r="I1498" s="40"/>
      <c r="J1498" s="40"/>
      <c r="K1498" s="40"/>
      <c r="L1498" s="40"/>
      <c r="M1498" s="40"/>
      <c r="N1498" s="40"/>
      <c r="O1498" s="40"/>
      <c r="P1498" s="40"/>
      <c r="Q1498" s="40"/>
      <c r="R1498" s="40"/>
      <c r="S1498" s="40"/>
    </row>
    <row r="1499" spans="4:19" s="21" customFormat="1">
      <c r="D1499" s="40"/>
      <c r="E1499" s="40"/>
      <c r="F1499" s="40"/>
      <c r="G1499" s="40"/>
      <c r="H1499" s="40"/>
      <c r="I1499" s="40"/>
      <c r="J1499" s="40"/>
      <c r="K1499" s="40"/>
      <c r="L1499" s="40"/>
      <c r="M1499" s="40"/>
      <c r="N1499" s="40"/>
      <c r="O1499" s="40"/>
      <c r="P1499" s="40"/>
      <c r="Q1499" s="40"/>
      <c r="R1499" s="40"/>
      <c r="S1499" s="40"/>
    </row>
    <row r="1500" spans="4:19" s="21" customFormat="1">
      <c r="D1500" s="40"/>
      <c r="E1500" s="40"/>
      <c r="F1500" s="40"/>
      <c r="G1500" s="40"/>
      <c r="H1500" s="40"/>
      <c r="I1500" s="40"/>
      <c r="J1500" s="40"/>
      <c r="K1500" s="40"/>
      <c r="L1500" s="40"/>
      <c r="M1500" s="40"/>
      <c r="N1500" s="40"/>
      <c r="O1500" s="40"/>
      <c r="P1500" s="40"/>
      <c r="Q1500" s="40"/>
      <c r="R1500" s="40"/>
      <c r="S1500" s="40"/>
    </row>
    <row r="1501" spans="4:19" s="21" customFormat="1">
      <c r="D1501" s="40"/>
      <c r="E1501" s="40"/>
      <c r="F1501" s="40"/>
      <c r="G1501" s="40"/>
      <c r="H1501" s="40"/>
      <c r="I1501" s="40"/>
      <c r="J1501" s="40"/>
      <c r="K1501" s="40"/>
      <c r="L1501" s="40"/>
      <c r="M1501" s="40"/>
      <c r="N1501" s="40"/>
      <c r="O1501" s="40"/>
      <c r="P1501" s="40"/>
      <c r="Q1501" s="40"/>
      <c r="R1501" s="40"/>
      <c r="S1501" s="40"/>
    </row>
    <row r="1502" spans="4:19" s="21" customFormat="1">
      <c r="D1502" s="40"/>
      <c r="E1502" s="40"/>
      <c r="F1502" s="40"/>
      <c r="G1502" s="40"/>
      <c r="H1502" s="40"/>
      <c r="I1502" s="40"/>
      <c r="J1502" s="40"/>
      <c r="K1502" s="40"/>
      <c r="L1502" s="40"/>
      <c r="M1502" s="40"/>
      <c r="N1502" s="40"/>
      <c r="O1502" s="40"/>
      <c r="P1502" s="40"/>
      <c r="Q1502" s="40"/>
      <c r="R1502" s="40"/>
      <c r="S1502" s="40"/>
    </row>
    <row r="1503" spans="4:19" s="21" customFormat="1">
      <c r="D1503" s="40"/>
      <c r="E1503" s="40"/>
      <c r="F1503" s="40"/>
      <c r="G1503" s="40"/>
      <c r="H1503" s="40"/>
      <c r="I1503" s="40"/>
      <c r="J1503" s="40"/>
      <c r="K1503" s="40"/>
      <c r="L1503" s="40"/>
      <c r="M1503" s="40"/>
      <c r="N1503" s="40"/>
      <c r="O1503" s="40"/>
      <c r="P1503" s="40"/>
      <c r="Q1503" s="40"/>
      <c r="R1503" s="40"/>
      <c r="S1503" s="40"/>
    </row>
    <row r="1504" spans="4:19" s="21" customFormat="1">
      <c r="D1504" s="40"/>
      <c r="E1504" s="40"/>
      <c r="F1504" s="40"/>
      <c r="G1504" s="40"/>
      <c r="H1504" s="40"/>
      <c r="I1504" s="40"/>
      <c r="J1504" s="40"/>
      <c r="K1504" s="40"/>
      <c r="L1504" s="40"/>
      <c r="M1504" s="40"/>
      <c r="N1504" s="40"/>
      <c r="O1504" s="40"/>
      <c r="P1504" s="40"/>
      <c r="Q1504" s="40"/>
      <c r="R1504" s="40"/>
      <c r="S1504" s="40"/>
    </row>
    <row r="1505" spans="4:19" s="21" customFormat="1">
      <c r="D1505" s="40"/>
      <c r="E1505" s="40"/>
      <c r="F1505" s="40"/>
      <c r="G1505" s="40"/>
      <c r="H1505" s="40"/>
      <c r="I1505" s="40"/>
      <c r="J1505" s="40"/>
      <c r="K1505" s="40"/>
      <c r="L1505" s="40"/>
      <c r="M1505" s="40"/>
      <c r="N1505" s="40"/>
      <c r="O1505" s="40"/>
      <c r="P1505" s="40"/>
      <c r="Q1505" s="40"/>
      <c r="R1505" s="40"/>
      <c r="S1505" s="40"/>
    </row>
    <row r="1506" spans="4:19" s="21" customFormat="1">
      <c r="D1506" s="40"/>
      <c r="E1506" s="40"/>
      <c r="F1506" s="40"/>
      <c r="G1506" s="40"/>
      <c r="H1506" s="40"/>
      <c r="I1506" s="40"/>
      <c r="J1506" s="40"/>
      <c r="K1506" s="40"/>
      <c r="L1506" s="40"/>
      <c r="M1506" s="40"/>
      <c r="N1506" s="40"/>
      <c r="O1506" s="40"/>
      <c r="P1506" s="40"/>
      <c r="Q1506" s="40"/>
      <c r="R1506" s="40"/>
      <c r="S1506" s="40"/>
    </row>
    <row r="1507" spans="4:19" s="21" customFormat="1">
      <c r="D1507" s="40"/>
      <c r="E1507" s="40"/>
      <c r="F1507" s="40"/>
      <c r="G1507" s="40"/>
      <c r="H1507" s="40"/>
      <c r="I1507" s="40"/>
      <c r="J1507" s="40"/>
      <c r="K1507" s="40"/>
      <c r="L1507" s="40"/>
      <c r="M1507" s="40"/>
      <c r="N1507" s="40"/>
      <c r="O1507" s="40"/>
      <c r="P1507" s="40"/>
      <c r="Q1507" s="40"/>
      <c r="R1507" s="40"/>
      <c r="S1507" s="40"/>
    </row>
    <row r="1508" spans="4:19" s="21" customFormat="1">
      <c r="D1508" s="40"/>
      <c r="E1508" s="40"/>
      <c r="F1508" s="40"/>
      <c r="G1508" s="40"/>
      <c r="H1508" s="40"/>
      <c r="I1508" s="40"/>
      <c r="J1508" s="40"/>
      <c r="K1508" s="40"/>
      <c r="L1508" s="40"/>
      <c r="M1508" s="40"/>
      <c r="N1508" s="40"/>
      <c r="O1508" s="40"/>
      <c r="P1508" s="40"/>
      <c r="Q1508" s="40"/>
      <c r="R1508" s="40"/>
      <c r="S1508" s="40"/>
    </row>
    <row r="1509" spans="4:19" s="21" customFormat="1">
      <c r="D1509" s="40"/>
      <c r="E1509" s="40"/>
      <c r="F1509" s="40"/>
      <c r="G1509" s="40"/>
      <c r="H1509" s="40"/>
      <c r="I1509" s="40"/>
      <c r="J1509" s="40"/>
      <c r="K1509" s="40"/>
      <c r="L1509" s="40"/>
      <c r="M1509" s="40"/>
      <c r="N1509" s="40"/>
      <c r="O1509" s="40"/>
      <c r="P1509" s="40"/>
      <c r="Q1509" s="40"/>
      <c r="R1509" s="40"/>
      <c r="S1509" s="40"/>
    </row>
    <row r="1510" spans="4:19" s="21" customFormat="1">
      <c r="D1510" s="40"/>
      <c r="E1510" s="40"/>
      <c r="F1510" s="40"/>
      <c r="G1510" s="40"/>
      <c r="H1510" s="40"/>
      <c r="I1510" s="40"/>
      <c r="J1510" s="40"/>
      <c r="K1510" s="40"/>
      <c r="L1510" s="40"/>
      <c r="M1510" s="40"/>
      <c r="N1510" s="40"/>
      <c r="O1510" s="40"/>
      <c r="P1510" s="40"/>
      <c r="Q1510" s="40"/>
      <c r="R1510" s="40"/>
      <c r="S1510" s="40"/>
    </row>
    <row r="1511" spans="4:19" s="21" customFormat="1">
      <c r="D1511" s="40"/>
      <c r="E1511" s="40"/>
      <c r="F1511" s="40"/>
      <c r="G1511" s="40"/>
      <c r="H1511" s="40"/>
      <c r="I1511" s="40"/>
      <c r="J1511" s="40"/>
      <c r="K1511" s="40"/>
      <c r="L1511" s="40"/>
      <c r="M1511" s="40"/>
      <c r="N1511" s="40"/>
      <c r="O1511" s="40"/>
      <c r="P1511" s="40"/>
      <c r="Q1511" s="40"/>
      <c r="R1511" s="40"/>
      <c r="S1511" s="40"/>
    </row>
    <row r="1512" spans="4:19" s="21" customFormat="1">
      <c r="D1512" s="40"/>
      <c r="E1512" s="40"/>
      <c r="F1512" s="40"/>
      <c r="G1512" s="40"/>
      <c r="H1512" s="40"/>
      <c r="I1512" s="40"/>
      <c r="J1512" s="40"/>
      <c r="K1512" s="40"/>
      <c r="L1512" s="40"/>
      <c r="M1512" s="40"/>
      <c r="N1512" s="40"/>
      <c r="O1512" s="40"/>
      <c r="P1512" s="40"/>
      <c r="Q1512" s="40"/>
      <c r="R1512" s="40"/>
      <c r="S1512" s="40"/>
    </row>
    <row r="1513" spans="4:19" s="21" customFormat="1">
      <c r="D1513" s="40"/>
      <c r="E1513" s="40"/>
      <c r="F1513" s="40"/>
      <c r="G1513" s="40"/>
      <c r="H1513" s="40"/>
      <c r="I1513" s="40"/>
      <c r="J1513" s="40"/>
      <c r="K1513" s="40"/>
      <c r="L1513" s="40"/>
      <c r="M1513" s="40"/>
      <c r="N1513" s="40"/>
      <c r="O1513" s="40"/>
      <c r="P1513" s="40"/>
      <c r="Q1513" s="40"/>
      <c r="R1513" s="40"/>
      <c r="S1513" s="40"/>
    </row>
    <row r="1514" spans="4:19" s="21" customFormat="1">
      <c r="D1514" s="40"/>
      <c r="E1514" s="40"/>
      <c r="F1514" s="40"/>
      <c r="G1514" s="40"/>
      <c r="H1514" s="40"/>
      <c r="I1514" s="40"/>
      <c r="J1514" s="40"/>
      <c r="K1514" s="40"/>
      <c r="L1514" s="40"/>
      <c r="M1514" s="40"/>
      <c r="N1514" s="40"/>
      <c r="O1514" s="40"/>
      <c r="P1514" s="40"/>
      <c r="Q1514" s="40"/>
      <c r="R1514" s="40"/>
      <c r="S1514" s="40"/>
    </row>
    <row r="1515" spans="4:19" s="21" customFormat="1">
      <c r="D1515" s="40"/>
      <c r="E1515" s="40"/>
      <c r="F1515" s="40"/>
      <c r="G1515" s="40"/>
      <c r="H1515" s="40"/>
      <c r="I1515" s="40"/>
      <c r="J1515" s="40"/>
      <c r="K1515" s="40"/>
      <c r="L1515" s="40"/>
      <c r="M1515" s="40"/>
      <c r="N1515" s="40"/>
      <c r="O1515" s="40"/>
      <c r="P1515" s="40"/>
      <c r="Q1515" s="40"/>
      <c r="R1515" s="40"/>
      <c r="S1515" s="40"/>
    </row>
    <row r="1516" spans="4:19" s="21" customFormat="1">
      <c r="D1516" s="40"/>
      <c r="E1516" s="40"/>
      <c r="F1516" s="40"/>
      <c r="G1516" s="40"/>
      <c r="H1516" s="40"/>
      <c r="I1516" s="40"/>
      <c r="J1516" s="40"/>
      <c r="K1516" s="40"/>
      <c r="L1516" s="40"/>
      <c r="M1516" s="40"/>
      <c r="N1516" s="40"/>
      <c r="O1516" s="40"/>
      <c r="P1516" s="40"/>
      <c r="Q1516" s="40"/>
      <c r="R1516" s="40"/>
      <c r="S1516" s="40"/>
    </row>
    <row r="1517" spans="4:19" s="21" customFormat="1">
      <c r="D1517" s="40"/>
      <c r="E1517" s="40"/>
      <c r="F1517" s="40"/>
      <c r="G1517" s="40"/>
      <c r="H1517" s="40"/>
      <c r="I1517" s="40"/>
      <c r="J1517" s="40"/>
      <c r="K1517" s="40"/>
      <c r="L1517" s="40"/>
      <c r="M1517" s="40"/>
      <c r="N1517" s="40"/>
      <c r="O1517" s="40"/>
      <c r="P1517" s="40"/>
      <c r="Q1517" s="40"/>
      <c r="R1517" s="40"/>
      <c r="S1517" s="40"/>
    </row>
    <row r="1518" spans="4:19" s="21" customFormat="1">
      <c r="D1518" s="40"/>
      <c r="E1518" s="40"/>
      <c r="F1518" s="40"/>
      <c r="G1518" s="40"/>
      <c r="H1518" s="40"/>
      <c r="I1518" s="40"/>
      <c r="J1518" s="40"/>
      <c r="K1518" s="40"/>
      <c r="L1518" s="40"/>
      <c r="M1518" s="40"/>
      <c r="N1518" s="40"/>
      <c r="O1518" s="40"/>
      <c r="P1518" s="40"/>
      <c r="Q1518" s="40"/>
      <c r="R1518" s="40"/>
      <c r="S1518" s="40"/>
    </row>
    <row r="1519" spans="4:19" s="21" customFormat="1">
      <c r="D1519" s="40"/>
      <c r="E1519" s="40"/>
      <c r="F1519" s="40"/>
      <c r="G1519" s="40"/>
      <c r="H1519" s="40"/>
      <c r="I1519" s="40"/>
      <c r="J1519" s="40"/>
      <c r="K1519" s="40"/>
      <c r="L1519" s="40"/>
      <c r="M1519" s="40"/>
      <c r="N1519" s="40"/>
      <c r="O1519" s="40"/>
      <c r="P1519" s="40"/>
      <c r="Q1519" s="40"/>
      <c r="R1519" s="40"/>
      <c r="S1519" s="40"/>
    </row>
    <row r="1520" spans="4:19" s="21" customFormat="1">
      <c r="D1520" s="40"/>
      <c r="E1520" s="40"/>
      <c r="F1520" s="40"/>
      <c r="G1520" s="40"/>
      <c r="H1520" s="40"/>
      <c r="I1520" s="40"/>
      <c r="J1520" s="40"/>
      <c r="K1520" s="40"/>
      <c r="L1520" s="40"/>
      <c r="M1520" s="40"/>
      <c r="N1520" s="40"/>
      <c r="O1520" s="40"/>
      <c r="P1520" s="40"/>
      <c r="Q1520" s="40"/>
      <c r="R1520" s="40"/>
      <c r="S1520" s="40"/>
    </row>
    <row r="1521" spans="4:19" s="21" customFormat="1">
      <c r="D1521" s="40"/>
      <c r="E1521" s="40"/>
      <c r="F1521" s="40"/>
      <c r="G1521" s="40"/>
      <c r="H1521" s="40"/>
      <c r="I1521" s="40"/>
      <c r="J1521" s="40"/>
      <c r="K1521" s="40"/>
      <c r="L1521" s="40"/>
      <c r="M1521" s="40"/>
      <c r="N1521" s="40"/>
      <c r="O1521" s="40"/>
      <c r="P1521" s="40"/>
      <c r="Q1521" s="40"/>
      <c r="R1521" s="40"/>
      <c r="S1521" s="40"/>
    </row>
    <row r="1522" spans="4:19" s="21" customFormat="1">
      <c r="D1522" s="40"/>
      <c r="E1522" s="40"/>
      <c r="F1522" s="40"/>
      <c r="G1522" s="40"/>
      <c r="H1522" s="40"/>
      <c r="I1522" s="40"/>
      <c r="J1522" s="40"/>
      <c r="K1522" s="40"/>
      <c r="L1522" s="40"/>
      <c r="M1522" s="40"/>
      <c r="N1522" s="40"/>
      <c r="O1522" s="40"/>
      <c r="P1522" s="40"/>
      <c r="Q1522" s="40"/>
      <c r="R1522" s="40"/>
      <c r="S1522" s="40"/>
    </row>
    <row r="1523" spans="4:19" s="21" customFormat="1">
      <c r="D1523" s="40"/>
      <c r="E1523" s="40"/>
      <c r="F1523" s="40"/>
      <c r="G1523" s="40"/>
      <c r="H1523" s="40"/>
      <c r="I1523" s="40"/>
      <c r="J1523" s="40"/>
      <c r="K1523" s="40"/>
      <c r="L1523" s="40"/>
      <c r="M1523" s="40"/>
      <c r="N1523" s="40"/>
      <c r="O1523" s="40"/>
      <c r="P1523" s="40"/>
      <c r="Q1523" s="40"/>
      <c r="R1523" s="40"/>
      <c r="S1523" s="40"/>
    </row>
    <row r="1524" spans="4:19" s="21" customFormat="1">
      <c r="D1524" s="40"/>
      <c r="E1524" s="40"/>
      <c r="F1524" s="40"/>
      <c r="G1524" s="40"/>
      <c r="H1524" s="40"/>
      <c r="I1524" s="40"/>
      <c r="J1524" s="40"/>
      <c r="K1524" s="40"/>
      <c r="L1524" s="40"/>
      <c r="M1524" s="40"/>
      <c r="N1524" s="40"/>
      <c r="O1524" s="40"/>
      <c r="P1524" s="40"/>
      <c r="Q1524" s="40"/>
      <c r="R1524" s="40"/>
      <c r="S1524" s="40"/>
    </row>
    <row r="1525" spans="4:19" s="21" customFormat="1">
      <c r="D1525" s="40"/>
      <c r="E1525" s="40"/>
      <c r="F1525" s="40"/>
      <c r="G1525" s="40"/>
      <c r="H1525" s="40"/>
      <c r="I1525" s="40"/>
      <c r="J1525" s="40"/>
      <c r="K1525" s="40"/>
      <c r="L1525" s="40"/>
      <c r="M1525" s="40"/>
      <c r="N1525" s="40"/>
      <c r="O1525" s="40"/>
      <c r="P1525" s="40"/>
      <c r="Q1525" s="40"/>
      <c r="R1525" s="40"/>
      <c r="S1525" s="40"/>
    </row>
    <row r="1526" spans="4:19" s="21" customFormat="1">
      <c r="D1526" s="40"/>
      <c r="E1526" s="40"/>
      <c r="F1526" s="40"/>
      <c r="G1526" s="40"/>
      <c r="H1526" s="40"/>
      <c r="I1526" s="40"/>
      <c r="J1526" s="40"/>
      <c r="K1526" s="40"/>
      <c r="L1526" s="40"/>
      <c r="M1526" s="40"/>
      <c r="N1526" s="40"/>
      <c r="O1526" s="40"/>
      <c r="P1526" s="40"/>
      <c r="Q1526" s="40"/>
      <c r="R1526" s="40"/>
      <c r="S1526" s="40"/>
    </row>
    <row r="1527" spans="4:19" s="21" customFormat="1">
      <c r="D1527" s="40"/>
      <c r="E1527" s="40"/>
      <c r="F1527" s="40"/>
      <c r="G1527" s="40"/>
      <c r="H1527" s="40"/>
      <c r="I1527" s="40"/>
      <c r="J1527" s="40"/>
      <c r="K1527" s="40"/>
      <c r="L1527" s="40"/>
      <c r="M1527" s="40"/>
      <c r="N1527" s="40"/>
      <c r="O1527" s="40"/>
      <c r="P1527" s="40"/>
      <c r="Q1527" s="40"/>
      <c r="R1527" s="40"/>
      <c r="S1527" s="40"/>
    </row>
    <row r="1528" spans="4:19" s="21" customFormat="1">
      <c r="D1528" s="40"/>
      <c r="E1528" s="40"/>
      <c r="F1528" s="40"/>
      <c r="G1528" s="40"/>
      <c r="H1528" s="40"/>
      <c r="I1528" s="40"/>
      <c r="J1528" s="40"/>
      <c r="K1528" s="40"/>
      <c r="L1528" s="40"/>
      <c r="M1528" s="40"/>
      <c r="N1528" s="40"/>
      <c r="O1528" s="40"/>
      <c r="P1528" s="40"/>
      <c r="Q1528" s="40"/>
      <c r="R1528" s="40"/>
      <c r="S1528" s="40"/>
    </row>
    <row r="1529" spans="4:19" s="21" customFormat="1">
      <c r="D1529" s="40"/>
      <c r="E1529" s="40"/>
      <c r="F1529" s="40"/>
      <c r="G1529" s="40"/>
      <c r="H1529" s="40"/>
      <c r="I1529" s="40"/>
      <c r="J1529" s="40"/>
      <c r="K1529" s="40"/>
      <c r="L1529" s="40"/>
      <c r="M1529" s="40"/>
      <c r="N1529" s="40"/>
      <c r="O1529" s="40"/>
      <c r="P1529" s="40"/>
      <c r="Q1529" s="40"/>
      <c r="R1529" s="40"/>
      <c r="S1529" s="40"/>
    </row>
    <row r="1530" spans="4:19" s="21" customFormat="1">
      <c r="D1530" s="40"/>
      <c r="E1530" s="40"/>
      <c r="F1530" s="40"/>
      <c r="G1530" s="40"/>
      <c r="H1530" s="40"/>
      <c r="I1530" s="40"/>
      <c r="J1530" s="40"/>
      <c r="K1530" s="40"/>
      <c r="L1530" s="40"/>
      <c r="M1530" s="40"/>
      <c r="N1530" s="40"/>
      <c r="O1530" s="40"/>
      <c r="P1530" s="40"/>
      <c r="Q1530" s="40"/>
      <c r="R1530" s="40"/>
      <c r="S1530" s="40"/>
    </row>
    <row r="1531" spans="4:19" s="21" customFormat="1">
      <c r="D1531" s="40"/>
      <c r="E1531" s="40"/>
      <c r="F1531" s="40"/>
      <c r="G1531" s="40"/>
      <c r="H1531" s="40"/>
      <c r="I1531" s="40"/>
      <c r="J1531" s="40"/>
      <c r="K1531" s="40"/>
      <c r="L1531" s="40"/>
      <c r="M1531" s="40"/>
      <c r="N1531" s="40"/>
      <c r="O1531" s="40"/>
      <c r="P1531" s="40"/>
      <c r="Q1531" s="40"/>
      <c r="R1531" s="40"/>
      <c r="S1531" s="40"/>
    </row>
    <row r="1532" spans="4:19" s="21" customFormat="1">
      <c r="D1532" s="40"/>
      <c r="E1532" s="40"/>
      <c r="F1532" s="40"/>
      <c r="G1532" s="40"/>
      <c r="H1532" s="40"/>
      <c r="I1532" s="40"/>
      <c r="J1532" s="40"/>
      <c r="K1532" s="40"/>
      <c r="L1532" s="40"/>
      <c r="M1532" s="40"/>
      <c r="N1532" s="40"/>
      <c r="O1532" s="40"/>
      <c r="P1532" s="40"/>
      <c r="Q1532" s="40"/>
      <c r="R1532" s="40"/>
      <c r="S1532" s="40"/>
    </row>
    <row r="1533" spans="4:19" s="21" customFormat="1">
      <c r="D1533" s="40"/>
      <c r="E1533" s="40"/>
      <c r="F1533" s="40"/>
      <c r="G1533" s="40"/>
      <c r="H1533" s="40"/>
      <c r="I1533" s="40"/>
      <c r="J1533" s="40"/>
      <c r="K1533" s="40"/>
      <c r="L1533" s="40"/>
      <c r="M1533" s="40"/>
      <c r="N1533" s="40"/>
      <c r="O1533" s="40"/>
      <c r="P1533" s="40"/>
      <c r="Q1533" s="40"/>
      <c r="R1533" s="40"/>
      <c r="S1533" s="40"/>
    </row>
    <row r="1534" spans="4:19" s="21" customFormat="1">
      <c r="D1534" s="40"/>
      <c r="E1534" s="40"/>
      <c r="F1534" s="40"/>
      <c r="G1534" s="40"/>
      <c r="H1534" s="40"/>
      <c r="I1534" s="40"/>
      <c r="J1534" s="40"/>
      <c r="K1534" s="40"/>
      <c r="L1534" s="40"/>
      <c r="M1534" s="40"/>
      <c r="N1534" s="40"/>
      <c r="O1534" s="40"/>
      <c r="P1534" s="40"/>
      <c r="Q1534" s="40"/>
      <c r="R1534" s="40"/>
      <c r="S1534" s="40"/>
    </row>
    <row r="1535" spans="4:19" s="21" customFormat="1">
      <c r="D1535" s="40"/>
      <c r="E1535" s="40"/>
      <c r="F1535" s="40"/>
      <c r="G1535" s="40"/>
      <c r="H1535" s="40"/>
      <c r="I1535" s="40"/>
      <c r="J1535" s="40"/>
      <c r="K1535" s="40"/>
      <c r="L1535" s="40"/>
      <c r="M1535" s="40"/>
      <c r="N1535" s="40"/>
      <c r="O1535" s="40"/>
      <c r="P1535" s="40"/>
      <c r="Q1535" s="40"/>
      <c r="R1535" s="40"/>
      <c r="S1535" s="40"/>
    </row>
    <row r="1536" spans="4:19" s="21" customFormat="1">
      <c r="D1536" s="40"/>
      <c r="E1536" s="40"/>
      <c r="F1536" s="40"/>
      <c r="G1536" s="40"/>
      <c r="H1536" s="40"/>
      <c r="I1536" s="40"/>
      <c r="J1536" s="40"/>
      <c r="K1536" s="40"/>
      <c r="L1536" s="40"/>
      <c r="M1536" s="40"/>
      <c r="N1536" s="40"/>
      <c r="O1536" s="40"/>
      <c r="P1536" s="40"/>
      <c r="Q1536" s="40"/>
      <c r="R1536" s="40"/>
      <c r="S1536" s="40"/>
    </row>
    <row r="1537" spans="4:19" s="21" customFormat="1">
      <c r="D1537" s="40"/>
      <c r="E1537" s="40"/>
      <c r="F1537" s="40"/>
      <c r="G1537" s="40"/>
      <c r="H1537" s="40"/>
      <c r="I1537" s="40"/>
      <c r="J1537" s="40"/>
      <c r="K1537" s="40"/>
      <c r="L1537" s="40"/>
      <c r="M1537" s="40"/>
      <c r="N1537" s="40"/>
      <c r="O1537" s="40"/>
      <c r="P1537" s="40"/>
      <c r="Q1537" s="40"/>
      <c r="R1537" s="40"/>
      <c r="S1537" s="40"/>
    </row>
    <row r="1538" spans="4:19" s="21" customFormat="1">
      <c r="D1538" s="40"/>
      <c r="E1538" s="40"/>
      <c r="F1538" s="40"/>
      <c r="G1538" s="40"/>
      <c r="H1538" s="40"/>
      <c r="I1538" s="40"/>
      <c r="J1538" s="40"/>
      <c r="K1538" s="40"/>
      <c r="L1538" s="40"/>
      <c r="M1538" s="40"/>
      <c r="N1538" s="40"/>
      <c r="O1538" s="40"/>
      <c r="P1538" s="40"/>
      <c r="Q1538" s="40"/>
      <c r="R1538" s="40"/>
      <c r="S1538" s="40"/>
    </row>
    <row r="1539" spans="4:19" s="21" customFormat="1">
      <c r="D1539" s="40"/>
      <c r="E1539" s="40"/>
      <c r="F1539" s="40"/>
      <c r="G1539" s="40"/>
      <c r="H1539" s="40"/>
      <c r="I1539" s="40"/>
      <c r="J1539" s="40"/>
      <c r="K1539" s="40"/>
      <c r="L1539" s="40"/>
      <c r="M1539" s="40"/>
      <c r="N1539" s="40"/>
      <c r="O1539" s="40"/>
      <c r="P1539" s="40"/>
      <c r="Q1539" s="40"/>
      <c r="R1539" s="40"/>
      <c r="S1539" s="40"/>
    </row>
    <row r="1540" spans="4:19" s="21" customFormat="1">
      <c r="D1540" s="40"/>
      <c r="E1540" s="40"/>
      <c r="F1540" s="40"/>
      <c r="G1540" s="40"/>
      <c r="H1540" s="40"/>
      <c r="I1540" s="40"/>
      <c r="J1540" s="40"/>
      <c r="K1540" s="40"/>
      <c r="L1540" s="40"/>
      <c r="M1540" s="40"/>
      <c r="N1540" s="40"/>
      <c r="O1540" s="40"/>
      <c r="P1540" s="40"/>
      <c r="Q1540" s="40"/>
      <c r="R1540" s="40"/>
      <c r="S1540" s="40"/>
    </row>
    <row r="1541" spans="4:19" s="21" customFormat="1">
      <c r="D1541" s="40"/>
      <c r="E1541" s="40"/>
      <c r="F1541" s="40"/>
      <c r="G1541" s="40"/>
      <c r="H1541" s="40"/>
      <c r="I1541" s="40"/>
      <c r="J1541" s="40"/>
      <c r="K1541" s="40"/>
      <c r="L1541" s="40"/>
      <c r="M1541" s="40"/>
      <c r="N1541" s="40"/>
      <c r="O1541" s="40"/>
      <c r="P1541" s="40"/>
      <c r="Q1541" s="40"/>
      <c r="R1541" s="40"/>
      <c r="S1541" s="40"/>
    </row>
    <row r="1542" spans="4:19" s="21" customFormat="1">
      <c r="D1542" s="40"/>
      <c r="E1542" s="40"/>
      <c r="F1542" s="40"/>
      <c r="G1542" s="40"/>
      <c r="H1542" s="40"/>
      <c r="I1542" s="40"/>
      <c r="J1542" s="40"/>
      <c r="K1542" s="40"/>
      <c r="L1542" s="40"/>
      <c r="M1542" s="40"/>
      <c r="N1542" s="40"/>
      <c r="O1542" s="40"/>
      <c r="P1542" s="40"/>
      <c r="Q1542" s="40"/>
      <c r="R1542" s="40"/>
      <c r="S1542" s="40"/>
    </row>
    <row r="1543" spans="4:19" s="21" customFormat="1">
      <c r="D1543" s="40"/>
      <c r="E1543" s="40"/>
      <c r="F1543" s="40"/>
      <c r="G1543" s="40"/>
      <c r="H1543" s="40"/>
      <c r="I1543" s="40"/>
      <c r="J1543" s="40"/>
      <c r="K1543" s="40"/>
      <c r="L1543" s="40"/>
      <c r="M1543" s="40"/>
      <c r="N1543" s="40"/>
      <c r="O1543" s="40"/>
      <c r="P1543" s="40"/>
      <c r="Q1543" s="40"/>
      <c r="R1543" s="40"/>
      <c r="S1543" s="40"/>
    </row>
    <row r="1544" spans="4:19" s="21" customFormat="1">
      <c r="D1544" s="40"/>
      <c r="E1544" s="40"/>
      <c r="F1544" s="40"/>
      <c r="G1544" s="40"/>
      <c r="H1544" s="40"/>
      <c r="I1544" s="40"/>
      <c r="J1544" s="40"/>
      <c r="K1544" s="40"/>
      <c r="L1544" s="40"/>
      <c r="M1544" s="40"/>
      <c r="N1544" s="40"/>
      <c r="O1544" s="40"/>
      <c r="P1544" s="40"/>
      <c r="Q1544" s="40"/>
      <c r="R1544" s="40"/>
      <c r="S1544" s="40"/>
    </row>
    <row r="1545" spans="4:19" s="21" customFormat="1">
      <c r="D1545" s="40"/>
      <c r="E1545" s="40"/>
      <c r="F1545" s="40"/>
      <c r="G1545" s="40"/>
      <c r="H1545" s="40"/>
      <c r="I1545" s="40"/>
      <c r="J1545" s="40"/>
      <c r="K1545" s="40"/>
      <c r="L1545" s="40"/>
      <c r="M1545" s="40"/>
      <c r="N1545" s="40"/>
      <c r="O1545" s="40"/>
      <c r="P1545" s="40"/>
      <c r="Q1545" s="40"/>
      <c r="R1545" s="40"/>
      <c r="S1545" s="40"/>
    </row>
    <row r="1546" spans="4:19" s="21" customFormat="1">
      <c r="D1546" s="40"/>
      <c r="E1546" s="40"/>
      <c r="F1546" s="40"/>
      <c r="G1546" s="40"/>
      <c r="H1546" s="40"/>
      <c r="I1546" s="40"/>
      <c r="J1546" s="40"/>
      <c r="K1546" s="40"/>
      <c r="L1546" s="40"/>
      <c r="M1546" s="40"/>
      <c r="N1546" s="40"/>
      <c r="O1546" s="40"/>
      <c r="P1546" s="40"/>
      <c r="Q1546" s="40"/>
      <c r="R1546" s="40"/>
      <c r="S1546" s="40"/>
    </row>
    <row r="1547" spans="4:19" s="21" customFormat="1">
      <c r="D1547" s="40"/>
      <c r="E1547" s="40"/>
      <c r="F1547" s="40"/>
      <c r="G1547" s="40"/>
      <c r="H1547" s="40"/>
      <c r="I1547" s="40"/>
      <c r="J1547" s="40"/>
      <c r="K1547" s="40"/>
      <c r="L1547" s="40"/>
      <c r="M1547" s="40"/>
      <c r="N1547" s="40"/>
      <c r="O1547" s="40"/>
      <c r="P1547" s="40"/>
      <c r="Q1547" s="40"/>
      <c r="R1547" s="40"/>
      <c r="S1547" s="40"/>
    </row>
    <row r="1548" spans="4:19" s="21" customFormat="1">
      <c r="D1548" s="40"/>
      <c r="E1548" s="40"/>
      <c r="F1548" s="40"/>
      <c r="G1548" s="40"/>
      <c r="H1548" s="40"/>
      <c r="I1548" s="40"/>
      <c r="J1548" s="40"/>
      <c r="K1548" s="40"/>
      <c r="L1548" s="40"/>
      <c r="M1548" s="40"/>
      <c r="N1548" s="40"/>
      <c r="O1548" s="40"/>
      <c r="P1548" s="40"/>
      <c r="Q1548" s="40"/>
      <c r="R1548" s="40"/>
      <c r="S1548" s="40"/>
    </row>
    <row r="1549" spans="4:19" s="21" customFormat="1">
      <c r="D1549" s="40"/>
      <c r="E1549" s="40"/>
      <c r="F1549" s="40"/>
      <c r="G1549" s="40"/>
      <c r="H1549" s="40"/>
      <c r="I1549" s="40"/>
      <c r="J1549" s="40"/>
      <c r="K1549" s="40"/>
      <c r="L1549" s="40"/>
      <c r="M1549" s="40"/>
      <c r="N1549" s="40"/>
      <c r="O1549" s="40"/>
      <c r="P1549" s="40"/>
      <c r="Q1549" s="40"/>
      <c r="R1549" s="40"/>
      <c r="S1549" s="40"/>
    </row>
    <row r="1550" spans="4:19" s="21" customFormat="1">
      <c r="D1550" s="40"/>
      <c r="E1550" s="40"/>
      <c r="F1550" s="40"/>
      <c r="G1550" s="40"/>
      <c r="H1550" s="40"/>
      <c r="I1550" s="40"/>
      <c r="J1550" s="40"/>
      <c r="K1550" s="40"/>
      <c r="L1550" s="40"/>
      <c r="M1550" s="40"/>
      <c r="N1550" s="40"/>
      <c r="O1550" s="40"/>
      <c r="P1550" s="40"/>
      <c r="Q1550" s="40"/>
      <c r="R1550" s="40"/>
      <c r="S1550" s="40"/>
    </row>
    <row r="1551" spans="4:19" s="21" customFormat="1">
      <c r="D1551" s="40"/>
      <c r="E1551" s="40"/>
      <c r="F1551" s="40"/>
      <c r="G1551" s="40"/>
      <c r="H1551" s="40"/>
      <c r="I1551" s="40"/>
      <c r="J1551" s="40"/>
      <c r="K1551" s="40"/>
      <c r="L1551" s="40"/>
      <c r="M1551" s="40"/>
      <c r="N1551" s="40"/>
      <c r="O1551" s="40"/>
      <c r="P1551" s="40"/>
      <c r="Q1551" s="40"/>
      <c r="R1551" s="40"/>
      <c r="S1551" s="40"/>
    </row>
    <row r="1552" spans="4:19" s="21" customFormat="1">
      <c r="D1552" s="40"/>
      <c r="E1552" s="40"/>
      <c r="F1552" s="40"/>
      <c r="G1552" s="40"/>
      <c r="H1552" s="40"/>
      <c r="I1552" s="40"/>
      <c r="J1552" s="40"/>
      <c r="K1552" s="40"/>
      <c r="L1552" s="40"/>
      <c r="M1552" s="40"/>
      <c r="N1552" s="40"/>
      <c r="O1552" s="40"/>
      <c r="P1552" s="40"/>
      <c r="Q1552" s="40"/>
      <c r="R1552" s="40"/>
      <c r="S1552" s="40"/>
    </row>
    <row r="1553" spans="4:19" s="21" customFormat="1">
      <c r="D1553" s="40"/>
      <c r="E1553" s="40"/>
      <c r="F1553" s="40"/>
      <c r="G1553" s="40"/>
      <c r="H1553" s="40"/>
      <c r="I1553" s="40"/>
      <c r="J1553" s="40"/>
      <c r="K1553" s="40"/>
      <c r="L1553" s="40"/>
      <c r="M1553" s="40"/>
      <c r="N1553" s="40"/>
      <c r="O1553" s="40"/>
      <c r="P1553" s="40"/>
      <c r="Q1553" s="40"/>
      <c r="R1553" s="40"/>
      <c r="S1553" s="40"/>
    </row>
    <row r="1554" spans="4:19" s="21" customFormat="1">
      <c r="D1554" s="40"/>
      <c r="E1554" s="40"/>
      <c r="F1554" s="40"/>
      <c r="G1554" s="40"/>
      <c r="H1554" s="40"/>
      <c r="I1554" s="40"/>
      <c r="J1554" s="40"/>
      <c r="K1554" s="40"/>
      <c r="L1554" s="40"/>
      <c r="M1554" s="40"/>
      <c r="N1554" s="40"/>
      <c r="O1554" s="40"/>
      <c r="P1554" s="40"/>
      <c r="Q1554" s="40"/>
      <c r="R1554" s="40"/>
      <c r="S1554" s="40"/>
    </row>
    <row r="1555" spans="4:19" s="21" customFormat="1">
      <c r="D1555" s="40"/>
      <c r="E1555" s="40"/>
      <c r="F1555" s="40"/>
      <c r="G1555" s="40"/>
      <c r="H1555" s="40"/>
      <c r="I1555" s="40"/>
      <c r="J1555" s="40"/>
      <c r="K1555" s="40"/>
      <c r="L1555" s="40"/>
      <c r="M1555" s="40"/>
      <c r="N1555" s="40"/>
      <c r="O1555" s="40"/>
      <c r="P1555" s="40"/>
      <c r="Q1555" s="40"/>
      <c r="R1555" s="40"/>
      <c r="S1555" s="40"/>
    </row>
    <row r="1556" spans="4:19" s="21" customFormat="1">
      <c r="D1556" s="40"/>
      <c r="E1556" s="40"/>
      <c r="F1556" s="40"/>
      <c r="G1556" s="40"/>
      <c r="H1556" s="40"/>
      <c r="I1556" s="40"/>
      <c r="J1556" s="40"/>
      <c r="K1556" s="40"/>
      <c r="L1556" s="40"/>
      <c r="M1556" s="40"/>
      <c r="N1556" s="40"/>
      <c r="O1556" s="40"/>
      <c r="P1556" s="40"/>
      <c r="Q1556" s="40"/>
      <c r="R1556" s="40"/>
      <c r="S1556" s="40"/>
    </row>
    <row r="1557" spans="4:19" s="21" customFormat="1">
      <c r="D1557" s="40"/>
      <c r="E1557" s="40"/>
      <c r="F1557" s="40"/>
      <c r="G1557" s="40"/>
      <c r="H1557" s="40"/>
      <c r="I1557" s="40"/>
      <c r="J1557" s="40"/>
      <c r="K1557" s="40"/>
      <c r="L1557" s="40"/>
      <c r="M1557" s="40"/>
      <c r="N1557" s="40"/>
      <c r="O1557" s="40"/>
      <c r="P1557" s="40"/>
      <c r="Q1557" s="40"/>
      <c r="R1557" s="40"/>
      <c r="S1557" s="40"/>
    </row>
    <row r="1558" spans="4:19" s="21" customFormat="1">
      <c r="D1558" s="40"/>
      <c r="E1558" s="40"/>
      <c r="F1558" s="40"/>
      <c r="G1558" s="40"/>
      <c r="H1558" s="40"/>
      <c r="I1558" s="40"/>
      <c r="J1558" s="40"/>
      <c r="K1558" s="40"/>
      <c r="L1558" s="40"/>
      <c r="M1558" s="40"/>
      <c r="N1558" s="40"/>
      <c r="O1558" s="40"/>
      <c r="P1558" s="40"/>
      <c r="Q1558" s="40"/>
      <c r="R1558" s="40"/>
      <c r="S1558" s="40"/>
    </row>
    <row r="1559" spans="4:19" s="21" customFormat="1">
      <c r="D1559" s="40"/>
      <c r="E1559" s="40"/>
      <c r="F1559" s="40"/>
      <c r="G1559" s="40"/>
      <c r="H1559" s="40"/>
      <c r="I1559" s="40"/>
      <c r="J1559" s="40"/>
      <c r="K1559" s="40"/>
      <c r="L1559" s="40"/>
      <c r="M1559" s="40"/>
      <c r="N1559" s="40"/>
      <c r="O1559" s="40"/>
      <c r="P1559" s="40"/>
      <c r="Q1559" s="40"/>
      <c r="R1559" s="40"/>
      <c r="S1559" s="40"/>
    </row>
    <row r="1560" spans="4:19" s="21" customFormat="1">
      <c r="D1560" s="40"/>
      <c r="E1560" s="40"/>
      <c r="F1560" s="40"/>
      <c r="G1560" s="40"/>
      <c r="H1560" s="40"/>
      <c r="I1560" s="40"/>
      <c r="J1560" s="40"/>
      <c r="K1560" s="40"/>
      <c r="L1560" s="40"/>
      <c r="M1560" s="40"/>
      <c r="N1560" s="40"/>
      <c r="O1560" s="40"/>
      <c r="P1560" s="40"/>
      <c r="Q1560" s="40"/>
      <c r="R1560" s="40"/>
      <c r="S1560" s="40"/>
    </row>
    <row r="1561" spans="4:19" s="21" customFormat="1">
      <c r="D1561" s="40"/>
      <c r="E1561" s="40"/>
      <c r="F1561" s="40"/>
      <c r="G1561" s="40"/>
      <c r="H1561" s="40"/>
      <c r="I1561" s="40"/>
      <c r="J1561" s="40"/>
      <c r="K1561" s="40"/>
      <c r="L1561" s="40"/>
      <c r="M1561" s="40"/>
      <c r="N1561" s="40"/>
      <c r="O1561" s="40"/>
      <c r="P1561" s="40"/>
      <c r="Q1561" s="40"/>
      <c r="R1561" s="40"/>
      <c r="S1561" s="40"/>
    </row>
    <row r="1562" spans="4:19" s="21" customFormat="1">
      <c r="D1562" s="40"/>
      <c r="E1562" s="40"/>
      <c r="F1562" s="40"/>
      <c r="G1562" s="40"/>
      <c r="H1562" s="40"/>
      <c r="I1562" s="40"/>
      <c r="J1562" s="40"/>
      <c r="K1562" s="40"/>
      <c r="L1562" s="40"/>
      <c r="M1562" s="40"/>
      <c r="N1562" s="40"/>
      <c r="O1562" s="40"/>
      <c r="P1562" s="40"/>
      <c r="Q1562" s="40"/>
      <c r="R1562" s="40"/>
      <c r="S1562" s="40"/>
    </row>
    <row r="1563" spans="4:19" s="21" customFormat="1">
      <c r="D1563" s="40"/>
      <c r="E1563" s="40"/>
      <c r="F1563" s="40"/>
      <c r="G1563" s="40"/>
      <c r="H1563" s="40"/>
      <c r="I1563" s="40"/>
      <c r="J1563" s="40"/>
      <c r="K1563" s="40"/>
      <c r="L1563" s="40"/>
      <c r="M1563" s="40"/>
      <c r="N1563" s="40"/>
      <c r="O1563" s="40"/>
      <c r="P1563" s="40"/>
      <c r="Q1563" s="40"/>
      <c r="R1563" s="40"/>
      <c r="S1563" s="40"/>
    </row>
    <row r="1564" spans="4:19" s="21" customFormat="1">
      <c r="D1564" s="40"/>
      <c r="E1564" s="40"/>
      <c r="F1564" s="40"/>
      <c r="G1564" s="40"/>
      <c r="H1564" s="40"/>
      <c r="I1564" s="40"/>
      <c r="J1564" s="40"/>
      <c r="K1564" s="40"/>
      <c r="L1564" s="40"/>
      <c r="M1564" s="40"/>
      <c r="N1564" s="40"/>
      <c r="O1564" s="40"/>
      <c r="P1564" s="40"/>
      <c r="Q1564" s="40"/>
      <c r="R1564" s="40"/>
      <c r="S1564" s="40"/>
    </row>
    <row r="1565" spans="4:19" s="21" customFormat="1">
      <c r="D1565" s="40"/>
      <c r="E1565" s="40"/>
      <c r="F1565" s="40"/>
      <c r="G1565" s="40"/>
      <c r="H1565" s="40"/>
      <c r="I1565" s="40"/>
      <c r="J1565" s="40"/>
      <c r="K1565" s="40"/>
      <c r="L1565" s="40"/>
      <c r="M1565" s="40"/>
      <c r="N1565" s="40"/>
      <c r="O1565" s="40"/>
      <c r="P1565" s="40"/>
      <c r="Q1565" s="40"/>
      <c r="R1565" s="40"/>
      <c r="S1565" s="40"/>
    </row>
    <row r="1566" spans="4:19" s="21" customFormat="1">
      <c r="D1566" s="40"/>
      <c r="E1566" s="40"/>
      <c r="F1566" s="40"/>
      <c r="G1566" s="40"/>
      <c r="H1566" s="40"/>
      <c r="I1566" s="40"/>
      <c r="J1566" s="40"/>
      <c r="K1566" s="40"/>
      <c r="L1566" s="40"/>
      <c r="M1566" s="40"/>
      <c r="N1566" s="40"/>
      <c r="O1566" s="40"/>
      <c r="P1566" s="40"/>
      <c r="Q1566" s="40"/>
      <c r="R1566" s="40"/>
      <c r="S1566" s="40"/>
    </row>
    <row r="1567" spans="4:19" s="21" customFormat="1">
      <c r="D1567" s="40"/>
      <c r="E1567" s="40"/>
      <c r="F1567" s="40"/>
      <c r="G1567" s="40"/>
      <c r="H1567" s="40"/>
      <c r="I1567" s="40"/>
      <c r="J1567" s="40"/>
      <c r="K1567" s="40"/>
      <c r="L1567" s="40"/>
      <c r="M1567" s="40"/>
      <c r="N1567" s="40"/>
      <c r="O1567" s="40"/>
      <c r="P1567" s="40"/>
      <c r="Q1567" s="40"/>
      <c r="R1567" s="40"/>
      <c r="S1567" s="40"/>
    </row>
    <row r="1568" spans="4:19" s="21" customFormat="1">
      <c r="D1568" s="40"/>
      <c r="E1568" s="40"/>
      <c r="F1568" s="40"/>
      <c r="G1568" s="40"/>
      <c r="H1568" s="40"/>
      <c r="I1568" s="40"/>
      <c r="J1568" s="40"/>
      <c r="K1568" s="40"/>
      <c r="L1568" s="40"/>
      <c r="M1568" s="40"/>
      <c r="N1568" s="40"/>
      <c r="O1568" s="40"/>
      <c r="P1568" s="40"/>
      <c r="Q1568" s="40"/>
      <c r="R1568" s="40"/>
      <c r="S1568" s="40"/>
    </row>
    <row r="1569" spans="4:19" s="21" customFormat="1">
      <c r="D1569" s="40"/>
      <c r="E1569" s="40"/>
      <c r="F1569" s="40"/>
      <c r="G1569" s="40"/>
      <c r="H1569" s="40"/>
      <c r="I1569" s="40"/>
      <c r="J1569" s="40"/>
      <c r="K1569" s="40"/>
      <c r="L1569" s="40"/>
      <c r="M1569" s="40"/>
      <c r="N1569" s="40"/>
      <c r="O1569" s="40"/>
      <c r="P1569" s="40"/>
      <c r="Q1569" s="40"/>
      <c r="R1569" s="40"/>
      <c r="S1569" s="40"/>
    </row>
    <row r="1570" spans="4:19" s="21" customFormat="1">
      <c r="D1570" s="40"/>
      <c r="E1570" s="40"/>
      <c r="F1570" s="40"/>
      <c r="G1570" s="40"/>
      <c r="H1570" s="40"/>
      <c r="I1570" s="40"/>
      <c r="J1570" s="40"/>
      <c r="K1570" s="40"/>
      <c r="L1570" s="40"/>
      <c r="M1570" s="40"/>
      <c r="N1570" s="40"/>
      <c r="O1570" s="40"/>
      <c r="P1570" s="40"/>
      <c r="Q1570" s="40"/>
      <c r="R1570" s="40"/>
      <c r="S1570" s="40"/>
    </row>
    <row r="1571" spans="4:19" s="21" customFormat="1">
      <c r="D1571" s="40"/>
      <c r="E1571" s="40"/>
      <c r="F1571" s="40"/>
      <c r="G1571" s="40"/>
      <c r="H1571" s="40"/>
      <c r="I1571" s="40"/>
      <c r="J1571" s="40"/>
      <c r="K1571" s="40"/>
      <c r="L1571" s="40"/>
      <c r="M1571" s="40"/>
      <c r="N1571" s="40"/>
      <c r="O1571" s="40"/>
      <c r="P1571" s="40"/>
      <c r="Q1571" s="40"/>
      <c r="R1571" s="40"/>
      <c r="S1571" s="40"/>
    </row>
    <row r="1572" spans="4:19" s="21" customFormat="1">
      <c r="D1572" s="40"/>
      <c r="E1572" s="40"/>
      <c r="F1572" s="40"/>
      <c r="G1572" s="40"/>
      <c r="H1572" s="40"/>
      <c r="I1572" s="40"/>
      <c r="J1572" s="40"/>
      <c r="K1572" s="40"/>
      <c r="L1572" s="40"/>
      <c r="M1572" s="40"/>
      <c r="N1572" s="40"/>
      <c r="O1572" s="40"/>
      <c r="P1572" s="40"/>
      <c r="Q1572" s="40"/>
      <c r="R1572" s="40"/>
      <c r="S1572" s="40"/>
    </row>
    <row r="1573" spans="4:19" s="21" customFormat="1">
      <c r="D1573" s="40"/>
      <c r="E1573" s="40"/>
      <c r="F1573" s="40"/>
      <c r="G1573" s="40"/>
      <c r="H1573" s="40"/>
      <c r="I1573" s="40"/>
      <c r="J1573" s="40"/>
      <c r="K1573" s="40"/>
      <c r="L1573" s="40"/>
      <c r="M1573" s="40"/>
      <c r="N1573" s="40"/>
      <c r="O1573" s="40"/>
      <c r="P1573" s="40"/>
      <c r="Q1573" s="40"/>
      <c r="R1573" s="40"/>
      <c r="S1573" s="40"/>
    </row>
    <row r="1574" spans="4:19" s="21" customFormat="1">
      <c r="D1574" s="40"/>
      <c r="E1574" s="40"/>
      <c r="F1574" s="40"/>
      <c r="G1574" s="40"/>
      <c r="H1574" s="40"/>
      <c r="I1574" s="40"/>
      <c r="J1574" s="40"/>
      <c r="K1574" s="40"/>
      <c r="L1574" s="40"/>
      <c r="M1574" s="40"/>
      <c r="N1574" s="40"/>
      <c r="O1574" s="40"/>
      <c r="P1574" s="40"/>
      <c r="Q1574" s="40"/>
      <c r="R1574" s="40"/>
      <c r="S1574" s="40"/>
    </row>
    <row r="1575" spans="4:19" s="21" customFormat="1">
      <c r="D1575" s="40"/>
      <c r="E1575" s="40"/>
      <c r="F1575" s="40"/>
      <c r="G1575" s="40"/>
      <c r="H1575" s="40"/>
      <c r="I1575" s="40"/>
      <c r="J1575" s="40"/>
      <c r="K1575" s="40"/>
      <c r="L1575" s="40"/>
      <c r="M1575" s="40"/>
      <c r="N1575" s="40"/>
      <c r="O1575" s="40"/>
      <c r="P1575" s="40"/>
      <c r="Q1575" s="40"/>
      <c r="R1575" s="40"/>
      <c r="S1575" s="40"/>
    </row>
    <row r="1576" spans="4:19" s="21" customFormat="1">
      <c r="D1576" s="40"/>
      <c r="E1576" s="40"/>
      <c r="F1576" s="40"/>
      <c r="G1576" s="40"/>
      <c r="H1576" s="40"/>
      <c r="I1576" s="40"/>
      <c r="J1576" s="40"/>
      <c r="K1576" s="40"/>
      <c r="L1576" s="40"/>
      <c r="M1576" s="40"/>
      <c r="N1576" s="40"/>
      <c r="O1576" s="40"/>
      <c r="P1576" s="40"/>
      <c r="Q1576" s="40"/>
      <c r="R1576" s="40"/>
      <c r="S1576" s="40"/>
    </row>
    <row r="1577" spans="4:19" s="21" customFormat="1">
      <c r="D1577" s="40"/>
      <c r="E1577" s="40"/>
      <c r="F1577" s="40"/>
      <c r="G1577" s="40"/>
      <c r="H1577" s="40"/>
      <c r="I1577" s="40"/>
      <c r="J1577" s="40"/>
      <c r="K1577" s="40"/>
      <c r="L1577" s="40"/>
      <c r="M1577" s="40"/>
      <c r="N1577" s="40"/>
      <c r="O1577" s="40"/>
      <c r="P1577" s="40"/>
      <c r="Q1577" s="40"/>
      <c r="R1577" s="40"/>
      <c r="S1577" s="40"/>
    </row>
    <row r="1578" spans="4:19" s="21" customFormat="1">
      <c r="D1578" s="40"/>
      <c r="E1578" s="40"/>
      <c r="F1578" s="40"/>
      <c r="G1578" s="40"/>
      <c r="H1578" s="40"/>
      <c r="I1578" s="40"/>
      <c r="J1578" s="40"/>
      <c r="K1578" s="40"/>
      <c r="L1578" s="40"/>
      <c r="M1578" s="40"/>
      <c r="N1578" s="40"/>
      <c r="O1578" s="40"/>
      <c r="P1578" s="40"/>
      <c r="Q1578" s="40"/>
      <c r="R1578" s="40"/>
      <c r="S1578" s="40"/>
    </row>
    <row r="1579" spans="4:19" s="21" customFormat="1">
      <c r="D1579" s="40"/>
      <c r="E1579" s="40"/>
      <c r="F1579" s="40"/>
      <c r="G1579" s="40"/>
      <c r="H1579" s="40"/>
      <c r="I1579" s="40"/>
      <c r="J1579" s="40"/>
      <c r="K1579" s="40"/>
      <c r="L1579" s="40"/>
      <c r="M1579" s="40"/>
      <c r="N1579" s="40"/>
      <c r="O1579" s="40"/>
      <c r="P1579" s="40"/>
      <c r="Q1579" s="40"/>
      <c r="R1579" s="40"/>
      <c r="S1579" s="40"/>
    </row>
    <row r="1580" spans="4:19" s="21" customFormat="1">
      <c r="D1580" s="40"/>
      <c r="E1580" s="40"/>
      <c r="F1580" s="40"/>
      <c r="G1580" s="40"/>
      <c r="H1580" s="40"/>
      <c r="I1580" s="40"/>
      <c r="J1580" s="40"/>
      <c r="K1580" s="40"/>
      <c r="L1580" s="40"/>
      <c r="M1580" s="40"/>
      <c r="N1580" s="40"/>
      <c r="O1580" s="40"/>
      <c r="P1580" s="40"/>
      <c r="Q1580" s="40"/>
      <c r="R1580" s="40"/>
      <c r="S1580" s="40"/>
    </row>
    <row r="1581" spans="4:19" s="21" customFormat="1">
      <c r="D1581" s="40"/>
      <c r="E1581" s="40"/>
      <c r="F1581" s="40"/>
      <c r="G1581" s="40"/>
      <c r="H1581" s="40"/>
      <c r="I1581" s="40"/>
      <c r="J1581" s="40"/>
      <c r="K1581" s="40"/>
      <c r="L1581" s="40"/>
      <c r="M1581" s="40"/>
      <c r="N1581" s="40"/>
      <c r="O1581" s="40"/>
      <c r="P1581" s="40"/>
      <c r="Q1581" s="40"/>
      <c r="R1581" s="40"/>
      <c r="S1581" s="40"/>
    </row>
    <row r="1582" spans="4:19" s="21" customFormat="1">
      <c r="D1582" s="40"/>
      <c r="E1582" s="40"/>
      <c r="F1582" s="40"/>
      <c r="G1582" s="40"/>
      <c r="H1582" s="40"/>
      <c r="I1582" s="40"/>
      <c r="J1582" s="40"/>
      <c r="K1582" s="40"/>
      <c r="L1582" s="40"/>
      <c r="M1582" s="40"/>
      <c r="N1582" s="40"/>
      <c r="O1582" s="40"/>
      <c r="P1582" s="40"/>
      <c r="Q1582" s="40"/>
      <c r="R1582" s="40"/>
      <c r="S1582" s="40"/>
    </row>
    <row r="1583" spans="4:19" s="21" customFormat="1">
      <c r="D1583" s="40"/>
      <c r="E1583" s="40"/>
      <c r="F1583" s="40"/>
      <c r="G1583" s="40"/>
      <c r="H1583" s="40"/>
      <c r="I1583" s="40"/>
      <c r="J1583" s="40"/>
      <c r="K1583" s="40"/>
      <c r="L1583" s="40"/>
      <c r="M1583" s="40"/>
      <c r="N1583" s="40"/>
      <c r="O1583" s="40"/>
      <c r="P1583" s="40"/>
      <c r="Q1583" s="40"/>
      <c r="R1583" s="40"/>
      <c r="S1583" s="40"/>
    </row>
    <row r="1584" spans="4:19" s="21" customFormat="1">
      <c r="D1584" s="40"/>
      <c r="E1584" s="40"/>
      <c r="F1584" s="40"/>
      <c r="G1584" s="40"/>
      <c r="H1584" s="40"/>
      <c r="I1584" s="40"/>
      <c r="J1584" s="40"/>
      <c r="K1584" s="40"/>
      <c r="L1584" s="40"/>
      <c r="M1584" s="40"/>
      <c r="N1584" s="40"/>
      <c r="O1584" s="40"/>
      <c r="P1584" s="40"/>
      <c r="Q1584" s="40"/>
      <c r="R1584" s="40"/>
      <c r="S1584" s="40"/>
    </row>
    <row r="1585" spans="4:19" s="21" customFormat="1">
      <c r="D1585" s="40"/>
      <c r="E1585" s="40"/>
      <c r="F1585" s="40"/>
      <c r="G1585" s="40"/>
      <c r="H1585" s="40"/>
      <c r="I1585" s="40"/>
      <c r="J1585" s="40"/>
      <c r="K1585" s="40"/>
      <c r="L1585" s="40"/>
      <c r="M1585" s="40"/>
      <c r="N1585" s="40"/>
      <c r="O1585" s="40"/>
      <c r="P1585" s="40"/>
      <c r="Q1585" s="40"/>
      <c r="R1585" s="40"/>
      <c r="S1585" s="40"/>
    </row>
    <row r="1586" spans="4:19" s="21" customFormat="1">
      <c r="D1586" s="40"/>
      <c r="E1586" s="40"/>
      <c r="F1586" s="40"/>
      <c r="G1586" s="40"/>
      <c r="H1586" s="40"/>
      <c r="I1586" s="40"/>
      <c r="J1586" s="40"/>
      <c r="K1586" s="40"/>
      <c r="L1586" s="40"/>
      <c r="M1586" s="40"/>
      <c r="N1586" s="40"/>
      <c r="O1586" s="40"/>
      <c r="P1586" s="40"/>
      <c r="Q1586" s="40"/>
      <c r="R1586" s="40"/>
      <c r="S1586" s="40"/>
    </row>
    <row r="1587" spans="4:19" s="21" customFormat="1">
      <c r="D1587" s="40"/>
      <c r="E1587" s="40"/>
      <c r="F1587" s="40"/>
      <c r="G1587" s="40"/>
      <c r="H1587" s="40"/>
      <c r="I1587" s="40"/>
      <c r="J1587" s="40"/>
      <c r="K1587" s="40"/>
      <c r="L1587" s="40"/>
      <c r="M1587" s="40"/>
      <c r="N1587" s="40"/>
      <c r="O1587" s="40"/>
      <c r="P1587" s="40"/>
      <c r="Q1587" s="40"/>
      <c r="R1587" s="40"/>
      <c r="S1587" s="40"/>
    </row>
    <row r="1588" spans="4:19" s="21" customFormat="1">
      <c r="D1588" s="40"/>
      <c r="E1588" s="40"/>
      <c r="F1588" s="40"/>
      <c r="G1588" s="40"/>
      <c r="H1588" s="40"/>
      <c r="I1588" s="40"/>
      <c r="J1588" s="40"/>
      <c r="K1588" s="40"/>
      <c r="L1588" s="40"/>
      <c r="M1588" s="40"/>
      <c r="N1588" s="40"/>
      <c r="O1588" s="40"/>
      <c r="P1588" s="40"/>
      <c r="Q1588" s="40"/>
      <c r="R1588" s="40"/>
      <c r="S1588" s="40"/>
    </row>
    <row r="1589" spans="4:19" s="21" customFormat="1">
      <c r="D1589" s="40"/>
      <c r="E1589" s="40"/>
      <c r="F1589" s="40"/>
      <c r="G1589" s="40"/>
      <c r="H1589" s="40"/>
      <c r="I1589" s="40"/>
      <c r="J1589" s="40"/>
      <c r="K1589" s="40"/>
      <c r="L1589" s="40"/>
      <c r="M1589" s="40"/>
      <c r="N1589" s="40"/>
      <c r="O1589" s="40"/>
      <c r="P1589" s="40"/>
      <c r="Q1589" s="40"/>
      <c r="R1589" s="40"/>
      <c r="S1589" s="40"/>
    </row>
    <row r="1590" spans="4:19" s="21" customFormat="1">
      <c r="D1590" s="40"/>
      <c r="E1590" s="40"/>
      <c r="F1590" s="40"/>
      <c r="G1590" s="40"/>
      <c r="H1590" s="40"/>
      <c r="I1590" s="40"/>
      <c r="J1590" s="40"/>
      <c r="K1590" s="40"/>
      <c r="L1590" s="40"/>
      <c r="M1590" s="40"/>
      <c r="N1590" s="40"/>
      <c r="O1590" s="40"/>
      <c r="P1590" s="40"/>
      <c r="Q1590" s="40"/>
      <c r="R1590" s="40"/>
      <c r="S1590" s="40"/>
    </row>
    <row r="1591" spans="4:19" s="21" customFormat="1">
      <c r="D1591" s="40"/>
      <c r="E1591" s="40"/>
      <c r="F1591" s="40"/>
      <c r="G1591" s="40"/>
      <c r="H1591" s="40"/>
      <c r="I1591" s="40"/>
      <c r="J1591" s="40"/>
      <c r="K1591" s="40"/>
      <c r="L1591" s="40"/>
      <c r="M1591" s="40"/>
      <c r="N1591" s="40"/>
      <c r="O1591" s="40"/>
      <c r="P1591" s="40"/>
      <c r="Q1591" s="40"/>
      <c r="R1591" s="40"/>
      <c r="S1591" s="40"/>
    </row>
    <row r="1592" spans="4:19" s="21" customFormat="1">
      <c r="D1592" s="40"/>
      <c r="E1592" s="40"/>
      <c r="F1592" s="40"/>
      <c r="G1592" s="40"/>
      <c r="H1592" s="40"/>
      <c r="I1592" s="40"/>
      <c r="J1592" s="40"/>
      <c r="K1592" s="40"/>
      <c r="L1592" s="40"/>
      <c r="M1592" s="40"/>
      <c r="N1592" s="40"/>
      <c r="O1592" s="40"/>
      <c r="P1592" s="40"/>
      <c r="Q1592" s="40"/>
      <c r="R1592" s="40"/>
      <c r="S1592" s="40"/>
    </row>
    <row r="1593" spans="4:19" s="21" customFormat="1">
      <c r="D1593" s="40"/>
      <c r="E1593" s="40"/>
      <c r="F1593" s="40"/>
      <c r="G1593" s="40"/>
      <c r="H1593" s="40"/>
      <c r="I1593" s="40"/>
      <c r="J1593" s="40"/>
      <c r="K1593" s="40"/>
      <c r="L1593" s="40"/>
      <c r="M1593" s="40"/>
      <c r="N1593" s="40"/>
      <c r="O1593" s="40"/>
      <c r="P1593" s="40"/>
      <c r="Q1593" s="40"/>
      <c r="R1593" s="40"/>
      <c r="S1593" s="40"/>
    </row>
  </sheetData>
  <sortState ref="A2:T10">
    <sortCondition ref="C2:C10"/>
    <sortCondition ref="B2:B10"/>
  </sortState>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3" tint="0.39997558519241921"/>
  </sheetPr>
  <dimension ref="A1:AR111"/>
  <sheetViews>
    <sheetView workbookViewId="0">
      <selection sqref="A1:XFD1048576"/>
    </sheetView>
  </sheetViews>
  <sheetFormatPr baseColWidth="10" defaultColWidth="17.109375" defaultRowHeight="14.4"/>
  <cols>
    <col min="1" max="3" width="17.109375" style="21"/>
    <col min="4" max="19" width="17.109375" style="40"/>
    <col min="20" max="16384" width="17.109375" style="21"/>
  </cols>
  <sheetData>
    <row r="1" spans="1:44"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4">
      <c r="A2" s="24" t="s">
        <v>1232</v>
      </c>
      <c r="B2" s="24" t="s">
        <v>1233</v>
      </c>
      <c r="C2" s="24" t="s">
        <v>1234</v>
      </c>
      <c r="D2" s="46" t="s">
        <v>19</v>
      </c>
      <c r="E2" s="46">
        <f>VLOOKUP(M2,Revistas!$B$2:$H$64092,2,FALSE)</f>
        <v>11.847</v>
      </c>
      <c r="F2" s="46" t="str">
        <f>VLOOKUP(M2,Revistas!$B$2:$H$64092,3,FALSE)</f>
        <v>Q1</v>
      </c>
      <c r="G2" s="46" t="str">
        <f>VLOOKUP(M2,Revistas!$B$2:$H$64092,4,FALSE)</f>
        <v>HEMATOLOGY - SCIE</v>
      </c>
      <c r="H2" s="46" t="str">
        <f>VLOOKUP(M2,Revistas!$B$2:$H$64092,5,FALSE)</f>
        <v>70/2</v>
      </c>
      <c r="I2" s="46" t="str">
        <f>VLOOKUP(M2,Revistas!$B$2:$H$64092,6,FALSE)</f>
        <v>SI</v>
      </c>
      <c r="J2" s="46" t="s">
        <v>1235</v>
      </c>
      <c r="K2" s="46" t="s">
        <v>1236</v>
      </c>
      <c r="L2" s="46">
        <v>13</v>
      </c>
      <c r="M2" s="46" t="s">
        <v>1237</v>
      </c>
      <c r="N2" s="46" t="s">
        <v>725</v>
      </c>
      <c r="O2" s="46">
        <v>2016</v>
      </c>
      <c r="P2" s="46">
        <v>127</v>
      </c>
      <c r="Q2" s="46">
        <v>14</v>
      </c>
      <c r="R2" s="46">
        <v>1761</v>
      </c>
      <c r="S2" s="46">
        <v>1769</v>
      </c>
      <c r="U2" s="29"/>
    </row>
    <row r="3" spans="1:44">
      <c r="A3" s="23" t="s">
        <v>1155</v>
      </c>
      <c r="B3" s="23" t="s">
        <v>1156</v>
      </c>
      <c r="C3" s="23" t="s">
        <v>1157</v>
      </c>
      <c r="D3" s="47" t="s">
        <v>19</v>
      </c>
      <c r="E3" s="47">
        <f>VLOOKUP(M3,Revistas!$B$2:$H$64092,2,FALSE)</f>
        <v>5.492</v>
      </c>
      <c r="F3" s="47" t="str">
        <f>VLOOKUP(M3,Revistas!$B$2:$H$64092,3,FALSE)</f>
        <v>Q1</v>
      </c>
      <c r="G3" s="47" t="str">
        <f>VLOOKUP(M3,Revistas!$B$2:$H$64092,4,FALSE)</f>
        <v>HEMATOLOGY - SCIE</v>
      </c>
      <c r="H3" s="47" t="str">
        <f>VLOOKUP(M3,Revistas!$B$2:$H$64092,5,FALSE)</f>
        <v>70/9</v>
      </c>
      <c r="I3" s="47" t="str">
        <f>VLOOKUP(M3,Revistas!$B$2:$H$64092,6,FALSE)</f>
        <v>NO</v>
      </c>
      <c r="J3" s="47" t="s">
        <v>1158</v>
      </c>
      <c r="K3" s="47" t="s">
        <v>1159</v>
      </c>
      <c r="L3" s="47">
        <v>1</v>
      </c>
      <c r="M3" s="47" t="s">
        <v>1160</v>
      </c>
      <c r="N3" s="47" t="s">
        <v>393</v>
      </c>
      <c r="O3" s="47">
        <v>2016</v>
      </c>
      <c r="P3" s="47">
        <v>175</v>
      </c>
      <c r="Q3" s="47">
        <v>5</v>
      </c>
      <c r="R3" s="47">
        <v>925</v>
      </c>
      <c r="S3" s="47">
        <v>934</v>
      </c>
    </row>
    <row r="4" spans="1:44">
      <c r="A4" s="23" t="s">
        <v>1265</v>
      </c>
      <c r="B4" s="23" t="s">
        <v>1266</v>
      </c>
      <c r="C4" s="23" t="s">
        <v>1267</v>
      </c>
      <c r="D4" s="47" t="s">
        <v>19</v>
      </c>
      <c r="E4" s="47" t="str">
        <f>VLOOKUP(M4,Revistas!$B$2:$H$64092,2,FALSE)</f>
        <v>NO TIENE</v>
      </c>
      <c r="F4" s="47" t="str">
        <f>VLOOKUP(M4,Revistas!$B$2:$H$64092,3,FALSE)</f>
        <v>NO TIENE</v>
      </c>
      <c r="G4" s="47" t="str">
        <f>VLOOKUP(M4,Revistas!$B$2:$H$64092,4,FALSE)</f>
        <v>NO TIENE</v>
      </c>
      <c r="H4" s="47" t="str">
        <f>VLOOKUP(M4,Revistas!$B$2:$H$64092,5,FALSE)</f>
        <v>NO TIENE</v>
      </c>
      <c r="I4" s="47" t="str">
        <f>VLOOKUP(M4,Revistas!$B$2:$H$64092,6,FALSE)</f>
        <v>NO</v>
      </c>
      <c r="J4" s="47" t="s">
        <v>1268</v>
      </c>
      <c r="K4" s="47" t="s">
        <v>1269</v>
      </c>
      <c r="L4" s="47">
        <v>0</v>
      </c>
      <c r="M4" s="47" t="s">
        <v>1270</v>
      </c>
      <c r="N4" s="47"/>
      <c r="O4" s="47">
        <v>2016</v>
      </c>
      <c r="P4" s="47"/>
      <c r="Q4" s="47"/>
      <c r="R4" s="47"/>
      <c r="S4" s="47">
        <v>1351873</v>
      </c>
    </row>
    <row r="5" spans="1:44">
      <c r="A5" s="23" t="s">
        <v>1178</v>
      </c>
      <c r="B5" s="23" t="s">
        <v>1179</v>
      </c>
      <c r="C5" s="23" t="s">
        <v>1180</v>
      </c>
      <c r="D5" s="47" t="s">
        <v>19</v>
      </c>
      <c r="E5" s="47">
        <f>VLOOKUP(M5,Revistas!$B$2:$H$64092,2,FALSE)</f>
        <v>2.544</v>
      </c>
      <c r="F5" s="47" t="str">
        <f>VLOOKUP(M5,Revistas!$B$2:$H$64092,3,FALSE)</f>
        <v>Q3</v>
      </c>
      <c r="G5" s="47" t="str">
        <f>VLOOKUP(M5,Revistas!$B$2:$H$64092,4,FALSE)</f>
        <v>HEMATOLOGY - SCIE</v>
      </c>
      <c r="H5" s="47" t="str">
        <f>VLOOKUP(M5,Revistas!$B$2:$H$64092,5,FALSE)</f>
        <v>39/70</v>
      </c>
      <c r="I5" s="47" t="str">
        <f>VLOOKUP(M5,Revistas!$B$2:$H$64092,6,FALSE)</f>
        <v>NO</v>
      </c>
      <c r="J5" s="47" t="s">
        <v>1181</v>
      </c>
      <c r="K5" s="47" t="s">
        <v>1182</v>
      </c>
      <c r="L5" s="47">
        <v>1</v>
      </c>
      <c r="M5" s="47" t="s">
        <v>1183</v>
      </c>
      <c r="N5" s="47" t="s">
        <v>99</v>
      </c>
      <c r="O5" s="47">
        <v>2016</v>
      </c>
      <c r="P5" s="47">
        <v>97</v>
      </c>
      <c r="Q5" s="47">
        <v>3</v>
      </c>
      <c r="R5" s="47">
        <v>297</v>
      </c>
      <c r="S5" s="47">
        <v>302</v>
      </c>
    </row>
    <row r="6" spans="1:44">
      <c r="A6" s="23" t="s">
        <v>1286</v>
      </c>
      <c r="B6" s="23" t="s">
        <v>1285</v>
      </c>
      <c r="C6" s="23" t="s">
        <v>1169</v>
      </c>
      <c r="D6" s="47" t="s">
        <v>19</v>
      </c>
      <c r="E6" s="47">
        <f>VLOOKUP(M6,Revistas!$B$2:$H$64092,2,FALSE)</f>
        <v>2.673</v>
      </c>
      <c r="F6" s="47" t="str">
        <f>VLOOKUP(M6,Revistas!$B$2:$H$64092,3,FALSE)</f>
        <v>Q2</v>
      </c>
      <c r="G6" s="47" t="str">
        <f>VLOOKUP(M6,Revistas!$B$2:$H$64092,4,FALSE)</f>
        <v>HEMATOLOGY - SCIE</v>
      </c>
      <c r="H6" s="47" t="str">
        <f>VLOOKUP(M6,Revistas!$B$2:$H$64092,5,FALSE)</f>
        <v>35/70</v>
      </c>
      <c r="I6" s="47" t="str">
        <f>VLOOKUP(M6,Revistas!$B$2:$H$64092,6,FALSE)</f>
        <v>NO</v>
      </c>
      <c r="J6" s="47" t="s">
        <v>1289</v>
      </c>
      <c r="K6" s="47"/>
      <c r="L6" s="47" t="s">
        <v>361</v>
      </c>
      <c r="M6" s="47" t="s">
        <v>1173</v>
      </c>
      <c r="N6" s="47" t="s">
        <v>1288</v>
      </c>
      <c r="O6" s="47">
        <v>2016</v>
      </c>
      <c r="P6" s="47"/>
      <c r="Q6" s="47"/>
      <c r="R6" s="47"/>
      <c r="S6" s="47"/>
      <c r="AR6" s="22"/>
    </row>
    <row r="7" spans="1:44">
      <c r="A7" s="23" t="s">
        <v>1271</v>
      </c>
      <c r="B7" s="23" t="s">
        <v>1272</v>
      </c>
      <c r="C7" s="23" t="s">
        <v>1169</v>
      </c>
      <c r="D7" s="47" t="s">
        <v>19</v>
      </c>
      <c r="E7" s="47">
        <f>VLOOKUP(M7,Revistas!$B$2:$H$64092,2,FALSE)</f>
        <v>2.673</v>
      </c>
      <c r="F7" s="47" t="str">
        <f>VLOOKUP(M7,Revistas!$B$2:$H$64092,3,FALSE)</f>
        <v>Q2</v>
      </c>
      <c r="G7" s="47" t="str">
        <f>VLOOKUP(M7,Revistas!$B$2:$H$64092,4,FALSE)</f>
        <v>HEMATOLOGY - SCIE</v>
      </c>
      <c r="H7" s="47" t="str">
        <f>VLOOKUP(M7,Revistas!$B$2:$H$64092,5,FALSE)</f>
        <v>35/70</v>
      </c>
      <c r="I7" s="47" t="str">
        <f>VLOOKUP(M7,Revistas!$B$2:$H$64092,6,FALSE)</f>
        <v>NO</v>
      </c>
      <c r="J7" s="47" t="s">
        <v>1273</v>
      </c>
      <c r="K7" s="47" t="s">
        <v>1274</v>
      </c>
      <c r="L7" s="47">
        <v>5</v>
      </c>
      <c r="M7" s="47" t="s">
        <v>1172</v>
      </c>
      <c r="N7" s="47" t="s">
        <v>37</v>
      </c>
      <c r="O7" s="47">
        <v>2016</v>
      </c>
      <c r="P7" s="47">
        <v>22</v>
      </c>
      <c r="Q7" s="47">
        <v>1</v>
      </c>
      <c r="R7" s="47">
        <v>87</v>
      </c>
      <c r="S7" s="47">
        <v>95</v>
      </c>
    </row>
    <row r="8" spans="1:44">
      <c r="A8" s="23" t="s">
        <v>1167</v>
      </c>
      <c r="B8" s="23" t="s">
        <v>1168</v>
      </c>
      <c r="C8" s="23" t="s">
        <v>1169</v>
      </c>
      <c r="D8" s="47" t="s">
        <v>19</v>
      </c>
      <c r="E8" s="47">
        <f>VLOOKUP(M8,Revistas!$B$2:$H$64092,2,FALSE)</f>
        <v>2.673</v>
      </c>
      <c r="F8" s="47" t="str">
        <f>VLOOKUP(M8,Revistas!$B$2:$H$64092,3,FALSE)</f>
        <v>Q2</v>
      </c>
      <c r="G8" s="47" t="str">
        <f>VLOOKUP(M8,Revistas!$B$2:$H$64092,4,FALSE)</f>
        <v>HEMATOLOGY - SCIE</v>
      </c>
      <c r="H8" s="47" t="str">
        <f>VLOOKUP(M8,Revistas!$B$2:$H$64092,5,FALSE)</f>
        <v>35/70</v>
      </c>
      <c r="I8" s="47" t="str">
        <f>VLOOKUP(M8,Revistas!$B$2:$H$64092,6,FALSE)</f>
        <v>NO</v>
      </c>
      <c r="J8" s="47" t="s">
        <v>1170</v>
      </c>
      <c r="K8" s="47" t="s">
        <v>1171</v>
      </c>
      <c r="L8" s="47">
        <v>0</v>
      </c>
      <c r="M8" s="47" t="s">
        <v>1172</v>
      </c>
      <c r="N8" s="47" t="s">
        <v>548</v>
      </c>
      <c r="O8" s="47">
        <v>2016</v>
      </c>
      <c r="P8" s="47">
        <v>22</v>
      </c>
      <c r="Q8" s="47">
        <v>6</v>
      </c>
      <c r="R8" s="47">
        <v>859</v>
      </c>
      <c r="S8" s="47">
        <v>865</v>
      </c>
    </row>
    <row r="9" spans="1:44">
      <c r="A9" s="23" t="s">
        <v>1291</v>
      </c>
      <c r="B9" s="23" t="s">
        <v>1290</v>
      </c>
      <c r="C9" s="23" t="s">
        <v>1169</v>
      </c>
      <c r="D9" s="47" t="s">
        <v>19</v>
      </c>
      <c r="E9" s="47">
        <f>VLOOKUP(M9,Revistas!$B$2:$H$64092,2,FALSE)</f>
        <v>2.673</v>
      </c>
      <c r="F9" s="47" t="str">
        <f>VLOOKUP(M9,Revistas!$B$2:$H$64092,3,FALSE)</f>
        <v>Q2</v>
      </c>
      <c r="G9" s="47" t="str">
        <f>VLOOKUP(M9,Revistas!$B$2:$H$64092,4,FALSE)</f>
        <v>HEMATOLOGY - SCIE</v>
      </c>
      <c r="H9" s="47" t="str">
        <f>VLOOKUP(M9,Revistas!$B$2:$H$64092,5,FALSE)</f>
        <v>35/70</v>
      </c>
      <c r="I9" s="47" t="str">
        <f>VLOOKUP(M9,Revistas!$B$2:$H$64092,6,FALSE)</f>
        <v>NO</v>
      </c>
      <c r="J9" s="47" t="s">
        <v>1293</v>
      </c>
      <c r="K9" s="47"/>
      <c r="L9" s="47" t="s">
        <v>361</v>
      </c>
      <c r="M9" s="47" t="s">
        <v>1173</v>
      </c>
      <c r="N9" s="47" t="s">
        <v>1292</v>
      </c>
      <c r="O9" s="47">
        <v>2016</v>
      </c>
      <c r="P9" s="47"/>
      <c r="Q9" s="47"/>
      <c r="R9" s="47"/>
      <c r="S9" s="47"/>
      <c r="AR9" s="22"/>
    </row>
    <row r="10" spans="1:44">
      <c r="A10" s="23" t="s">
        <v>1281</v>
      </c>
      <c r="B10" s="23" t="s">
        <v>1282</v>
      </c>
      <c r="C10" s="23" t="s">
        <v>1186</v>
      </c>
      <c r="D10" s="47" t="s">
        <v>19</v>
      </c>
      <c r="E10" s="47">
        <f>VLOOKUP(M10,Revistas!$B$2:$H$64092,2,FALSE)</f>
        <v>5.2549999999999999</v>
      </c>
      <c r="F10" s="47" t="str">
        <f>VLOOKUP(M10,Revistas!$B$2:$H$64092,3,FALSE)</f>
        <v>Q1</v>
      </c>
      <c r="G10" s="47" t="str">
        <f>VLOOKUP(M10,Revistas!$B$2:$H$64092,4,FALSE)</f>
        <v>PERIPHERAL VASCULAR DISEASE - SCIE;</v>
      </c>
      <c r="H10" s="47" t="str">
        <f>VLOOKUP(M10,Revistas!$B$2:$H$64092,5,FALSE)</f>
        <v>63/8</v>
      </c>
      <c r="I10" s="47" t="str">
        <f>VLOOKUP(M10,Revistas!$B$2:$H$64092,6,FALSE)</f>
        <v>NO</v>
      </c>
      <c r="J10" s="47" t="s">
        <v>1283</v>
      </c>
      <c r="K10" s="47" t="s">
        <v>1284</v>
      </c>
      <c r="L10" s="47">
        <v>3</v>
      </c>
      <c r="M10" s="47" t="s">
        <v>1189</v>
      </c>
      <c r="N10" s="47" t="s">
        <v>37</v>
      </c>
      <c r="O10" s="47">
        <v>2016</v>
      </c>
      <c r="P10" s="47">
        <v>115</v>
      </c>
      <c r="Q10" s="47">
        <v>1</v>
      </c>
      <c r="R10" s="47">
        <v>40</v>
      </c>
      <c r="S10" s="47">
        <v>50</v>
      </c>
    </row>
    <row r="11" spans="1:44">
      <c r="A11" s="23" t="s">
        <v>1217</v>
      </c>
      <c r="B11" s="23" t="s">
        <v>1218</v>
      </c>
      <c r="C11" s="23" t="s">
        <v>1186</v>
      </c>
      <c r="D11" s="47" t="s">
        <v>19</v>
      </c>
      <c r="E11" s="47">
        <f>VLOOKUP(M11,Revistas!$B$2:$H$64092,2,FALSE)</f>
        <v>5.2549999999999999</v>
      </c>
      <c r="F11" s="47" t="str">
        <f>VLOOKUP(M11,Revistas!$B$2:$H$64092,3,FALSE)</f>
        <v>Q1</v>
      </c>
      <c r="G11" s="47" t="str">
        <f>VLOOKUP(M11,Revistas!$B$2:$H$64092,4,FALSE)</f>
        <v>PERIPHERAL VASCULAR DISEASE - SCIE;</v>
      </c>
      <c r="H11" s="47" t="str">
        <f>VLOOKUP(M11,Revistas!$B$2:$H$64092,5,FALSE)</f>
        <v>63/8</v>
      </c>
      <c r="I11" s="47" t="str">
        <f>VLOOKUP(M11,Revistas!$B$2:$H$64092,6,FALSE)</f>
        <v>NO</v>
      </c>
      <c r="J11" s="47" t="s">
        <v>1219</v>
      </c>
      <c r="K11" s="47" t="s">
        <v>1220</v>
      </c>
      <c r="L11" s="47">
        <v>1</v>
      </c>
      <c r="M11" s="47" t="s">
        <v>1189</v>
      </c>
      <c r="N11" s="47" t="s">
        <v>206</v>
      </c>
      <c r="O11" s="47">
        <v>2016</v>
      </c>
      <c r="P11" s="47">
        <v>115</v>
      </c>
      <c r="Q11" s="47">
        <v>5</v>
      </c>
      <c r="R11" s="47">
        <v>872</v>
      </c>
      <c r="S11" s="47">
        <v>895</v>
      </c>
    </row>
    <row r="12" spans="1:44">
      <c r="A12" s="23" t="s">
        <v>1191</v>
      </c>
      <c r="B12" s="23" t="s">
        <v>1192</v>
      </c>
      <c r="C12" s="23" t="s">
        <v>1186</v>
      </c>
      <c r="D12" s="47" t="s">
        <v>19</v>
      </c>
      <c r="E12" s="47">
        <f>VLOOKUP(M12,Revistas!$B$2:$H$64092,2,FALSE)</f>
        <v>5.2549999999999999</v>
      </c>
      <c r="F12" s="47" t="str">
        <f>VLOOKUP(M12,Revistas!$B$2:$H$64092,3,FALSE)</f>
        <v>Q1</v>
      </c>
      <c r="G12" s="47" t="str">
        <f>VLOOKUP(M12,Revistas!$B$2:$H$64092,4,FALSE)</f>
        <v>PERIPHERAL VASCULAR DISEASE - SCIE;</v>
      </c>
      <c r="H12" s="47" t="str">
        <f>VLOOKUP(M12,Revistas!$B$2:$H$64092,5,FALSE)</f>
        <v>63/8</v>
      </c>
      <c r="I12" s="47" t="str">
        <f>VLOOKUP(M12,Revistas!$B$2:$H$64092,6,FALSE)</f>
        <v>NO</v>
      </c>
      <c r="J12" s="47" t="s">
        <v>1193</v>
      </c>
      <c r="K12" s="47" t="s">
        <v>1194</v>
      </c>
      <c r="L12" s="47">
        <v>0</v>
      </c>
      <c r="M12" s="47" t="s">
        <v>1189</v>
      </c>
      <c r="N12" s="47" t="s">
        <v>99</v>
      </c>
      <c r="O12" s="47">
        <v>2016</v>
      </c>
      <c r="P12" s="47">
        <v>116</v>
      </c>
      <c r="Q12" s="47"/>
      <c r="R12" s="47" t="s">
        <v>1195</v>
      </c>
      <c r="S12" s="47" t="s">
        <v>1196</v>
      </c>
    </row>
    <row r="13" spans="1:44">
      <c r="A13" s="23" t="s">
        <v>1149</v>
      </c>
      <c r="B13" s="23" t="s">
        <v>1150</v>
      </c>
      <c r="C13" s="23" t="s">
        <v>1151</v>
      </c>
      <c r="D13" s="47" t="s">
        <v>19</v>
      </c>
      <c r="E13" s="47">
        <f>VLOOKUP(M13,Revistas!$B$2:$H$64092,2,FALSE)</f>
        <v>2.3199999999999998</v>
      </c>
      <c r="F13" s="47" t="str">
        <f>VLOOKUP(M13,Revistas!$B$2:$H$64092,3,FALSE)</f>
        <v>Q3</v>
      </c>
      <c r="G13" s="47" t="str">
        <f>VLOOKUP(M13,Revistas!$B$2:$H$64092,4,FALSE)</f>
        <v>PERIPHERAL VASCULAR DISEASE - SCIE;</v>
      </c>
      <c r="H13" s="47" t="str">
        <f>VLOOKUP(M13,Revistas!$B$2:$H$64092,5,FALSE)</f>
        <v>38/63</v>
      </c>
      <c r="I13" s="47" t="str">
        <f>VLOOKUP(M13,Revistas!$B$2:$H$64092,6,FALSE)</f>
        <v>NO</v>
      </c>
      <c r="J13" s="47" t="s">
        <v>1152</v>
      </c>
      <c r="K13" s="47" t="s">
        <v>1153</v>
      </c>
      <c r="L13" s="47">
        <v>0</v>
      </c>
      <c r="M13" s="47" t="s">
        <v>1154</v>
      </c>
      <c r="N13" s="47" t="s">
        <v>393</v>
      </c>
      <c r="O13" s="47">
        <v>2016</v>
      </c>
      <c r="P13" s="47">
        <v>148</v>
      </c>
      <c r="Q13" s="47"/>
      <c r="R13" s="47">
        <v>38</v>
      </c>
      <c r="S13" s="47">
        <v>44</v>
      </c>
    </row>
    <row r="14" spans="1:44">
      <c r="A14" s="23" t="s">
        <v>1244</v>
      </c>
      <c r="B14" s="23" t="s">
        <v>1245</v>
      </c>
      <c r="C14" s="23" t="s">
        <v>1246</v>
      </c>
      <c r="D14" s="47" t="s">
        <v>19</v>
      </c>
      <c r="E14" s="47">
        <f>VLOOKUP(M14,Revistas!$B$2:$H$64092,2,FALSE)</f>
        <v>2.5259999999999998</v>
      </c>
      <c r="F14" s="47" t="str">
        <f>VLOOKUP(M14,Revistas!$B$2:$H$64092,3,FALSE)</f>
        <v>Q3</v>
      </c>
      <c r="G14" s="47" t="str">
        <f>VLOOKUP(M14,Revistas!$B$2:$H$64092,4,FALSE)</f>
        <v>VIROLOGY - SCIE</v>
      </c>
      <c r="H14" s="47" t="str">
        <f>VLOOKUP(M14,Revistas!$B$2:$H$64092,5,FALSE)</f>
        <v>18/33</v>
      </c>
      <c r="I14" s="47" t="str">
        <f>VLOOKUP(M14,Revistas!$B$2:$H$64092,6,FALSE)</f>
        <v>NO</v>
      </c>
      <c r="J14" s="47" t="s">
        <v>1247</v>
      </c>
      <c r="K14" s="47" t="s">
        <v>1248</v>
      </c>
      <c r="L14" s="47">
        <v>3</v>
      </c>
      <c r="M14" s="47" t="s">
        <v>1249</v>
      </c>
      <c r="N14" s="48">
        <v>37288</v>
      </c>
      <c r="O14" s="47">
        <v>2016</v>
      </c>
      <c r="P14" s="47">
        <v>213</v>
      </c>
      <c r="Q14" s="47"/>
      <c r="R14" s="47">
        <v>224</v>
      </c>
      <c r="S14" s="47">
        <v>229</v>
      </c>
    </row>
    <row r="15" spans="1:44">
      <c r="A15" s="23" t="s">
        <v>1184</v>
      </c>
      <c r="B15" s="23" t="s">
        <v>1185</v>
      </c>
      <c r="C15" s="23" t="s">
        <v>1186</v>
      </c>
      <c r="D15" s="47" t="s">
        <v>294</v>
      </c>
      <c r="E15" s="47">
        <f>VLOOKUP(M15,Revistas!$B$2:$H$64092,2,FALSE)</f>
        <v>5.2549999999999999</v>
      </c>
      <c r="F15" s="47" t="str">
        <f>VLOOKUP(M15,Revistas!$B$2:$H$64092,3,FALSE)</f>
        <v>Q1</v>
      </c>
      <c r="G15" s="47" t="str">
        <f>VLOOKUP(M15,Revistas!$B$2:$H$64092,4,FALSE)</f>
        <v>PERIPHERAL VASCULAR DISEASE - SCIE;</v>
      </c>
      <c r="H15" s="47" t="str">
        <f>VLOOKUP(M15,Revistas!$B$2:$H$64092,5,FALSE)</f>
        <v>63/8</v>
      </c>
      <c r="I15" s="47" t="str">
        <f>VLOOKUP(M15,Revistas!$B$2:$H$64092,6,FALSE)</f>
        <v>NO</v>
      </c>
      <c r="J15" s="47" t="s">
        <v>1187</v>
      </c>
      <c r="K15" s="47" t="s">
        <v>1188</v>
      </c>
      <c r="L15" s="47">
        <v>1</v>
      </c>
      <c r="M15" s="47" t="s">
        <v>1189</v>
      </c>
      <c r="N15" s="47" t="s">
        <v>99</v>
      </c>
      <c r="O15" s="47">
        <v>2016</v>
      </c>
      <c r="P15" s="47">
        <v>116</v>
      </c>
      <c r="Q15" s="47"/>
      <c r="R15" s="47" t="s">
        <v>1190</v>
      </c>
      <c r="S15" s="47" t="s">
        <v>1190</v>
      </c>
    </row>
    <row r="16" spans="1:44">
      <c r="A16" s="23" t="s">
        <v>1225</v>
      </c>
      <c r="B16" s="23" t="s">
        <v>1226</v>
      </c>
      <c r="C16" s="23" t="s">
        <v>1227</v>
      </c>
      <c r="D16" s="47" t="s">
        <v>215</v>
      </c>
      <c r="E16" s="47">
        <f>VLOOKUP(M16,Revistas!$B$2:$H$64092,2,FALSE)</f>
        <v>4.407</v>
      </c>
      <c r="F16" s="47" t="str">
        <f>VLOOKUP(M16,Revistas!$B$2:$H$64092,3,FALSE)</f>
        <v>Q1</v>
      </c>
      <c r="G16" s="47" t="str">
        <f>VLOOKUP(M16,Revistas!$B$2:$H$64092,4,FALSE)</f>
        <v>IMMUNOLOGY - SCIE;</v>
      </c>
      <c r="H16" s="47" t="str">
        <f>VLOOKUP(M16,Revistas!$B$2:$H$64092,5,FALSE)</f>
        <v>37/151</v>
      </c>
      <c r="I16" s="47" t="str">
        <f>VLOOKUP(M16,Revistas!$B$2:$H$64092,6,FALSE)</f>
        <v>NO</v>
      </c>
      <c r="J16" s="47" t="s">
        <v>1228</v>
      </c>
      <c r="K16" s="47" t="s">
        <v>1229</v>
      </c>
      <c r="L16" s="47">
        <v>0</v>
      </c>
      <c r="M16" s="47" t="s">
        <v>1230</v>
      </c>
      <c r="N16" s="47" t="s">
        <v>1231</v>
      </c>
      <c r="O16" s="47">
        <v>2016</v>
      </c>
      <c r="P16" s="47">
        <v>30</v>
      </c>
      <c r="Q16" s="47">
        <v>7</v>
      </c>
      <c r="R16" s="47">
        <v>1141</v>
      </c>
      <c r="S16" s="47">
        <v>1142</v>
      </c>
    </row>
    <row r="17" spans="1:19">
      <c r="A17" s="23" t="s">
        <v>1275</v>
      </c>
      <c r="B17" s="23" t="s">
        <v>1276</v>
      </c>
      <c r="C17" s="23" t="s">
        <v>1169</v>
      </c>
      <c r="D17" s="47" t="s">
        <v>215</v>
      </c>
      <c r="E17" s="47">
        <f>VLOOKUP(M17,Revistas!$B$2:$H$64092,2,FALSE)</f>
        <v>2.673</v>
      </c>
      <c r="F17" s="47" t="str">
        <f>VLOOKUP(M17,Revistas!$B$2:$H$64092,3,FALSE)</f>
        <v>Q2</v>
      </c>
      <c r="G17" s="47" t="str">
        <f>VLOOKUP(M17,Revistas!$B$2:$H$64092,4,FALSE)</f>
        <v>HEMATOLOGY - SCIE</v>
      </c>
      <c r="H17" s="47" t="str">
        <f>VLOOKUP(M17,Revistas!$B$2:$H$64092,5,FALSE)</f>
        <v>35/70</v>
      </c>
      <c r="I17" s="47" t="str">
        <f>VLOOKUP(M17,Revistas!$B$2:$H$64092,6,FALSE)</f>
        <v>NO</v>
      </c>
      <c r="J17" s="47" t="s">
        <v>1277</v>
      </c>
      <c r="K17" s="47" t="s">
        <v>1278</v>
      </c>
      <c r="L17" s="47">
        <v>0</v>
      </c>
      <c r="M17" s="47" t="s">
        <v>1172</v>
      </c>
      <c r="N17" s="47" t="s">
        <v>37</v>
      </c>
      <c r="O17" s="47">
        <v>2016</v>
      </c>
      <c r="P17" s="47">
        <v>22</v>
      </c>
      <c r="Q17" s="47">
        <v>1</v>
      </c>
      <c r="R17" s="47" t="s">
        <v>1279</v>
      </c>
      <c r="S17" s="47" t="s">
        <v>1280</v>
      </c>
    </row>
    <row r="18" spans="1:19">
      <c r="A18" s="23" t="s">
        <v>1238</v>
      </c>
      <c r="B18" s="23" t="s">
        <v>1239</v>
      </c>
      <c r="C18" s="23" t="s">
        <v>1240</v>
      </c>
      <c r="D18" s="47" t="s">
        <v>103</v>
      </c>
      <c r="E18" s="47">
        <f>VLOOKUP(M18,Revistas!$B$2:$H$64092,2,FALSE)</f>
        <v>3.6360000000000001</v>
      </c>
      <c r="F18" s="47" t="str">
        <f>VLOOKUP(M18,Revistas!$B$2:$H$64092,3,FALSE)</f>
        <v>Q2</v>
      </c>
      <c r="G18" s="47" t="str">
        <f>VLOOKUP(M18,Revistas!$B$2:$H$64092,4,FALSE)</f>
        <v>ONCOLOGY - SCIE</v>
      </c>
      <c r="H18" s="47" t="str">
        <f>VLOOKUP(M18,Revistas!$B$2:$H$64092,5,FALSE)</f>
        <v>71/213</v>
      </c>
      <c r="I18" s="47" t="str">
        <f>VLOOKUP(M18,Revistas!$B$2:$H$64092,6,FALSE)</f>
        <v>NO</v>
      </c>
      <c r="J18" s="47" t="s">
        <v>1241</v>
      </c>
      <c r="K18" s="47"/>
      <c r="L18" s="47">
        <v>0</v>
      </c>
      <c r="M18" s="47" t="s">
        <v>1242</v>
      </c>
      <c r="N18" s="47" t="s">
        <v>15</v>
      </c>
      <c r="O18" s="47">
        <v>2016</v>
      </c>
      <c r="P18" s="47">
        <v>51</v>
      </c>
      <c r="Q18" s="47"/>
      <c r="R18" s="47" t="s">
        <v>1243</v>
      </c>
      <c r="S18" s="47" t="s">
        <v>1243</v>
      </c>
    </row>
    <row r="19" spans="1:19">
      <c r="A19" s="23" t="s">
        <v>1206</v>
      </c>
      <c r="B19" s="23" t="s">
        <v>1207</v>
      </c>
      <c r="C19" s="23" t="s">
        <v>1208</v>
      </c>
      <c r="D19" s="47" t="s">
        <v>103</v>
      </c>
      <c r="E19" s="47">
        <f>VLOOKUP(M19,Revistas!$B$2:$H$64092,2,FALSE)</f>
        <v>6.6710000000000003</v>
      </c>
      <c r="F19" s="47" t="str">
        <f>VLOOKUP(M19,Revistas!$B$2:$H$64092,3,FALSE)</f>
        <v>Q1</v>
      </c>
      <c r="G19" s="47" t="str">
        <f>VLOOKUP(M19,Revistas!$B$2:$H$64092,4,FALSE)</f>
        <v>HEMATOLOGY - SCIE</v>
      </c>
      <c r="H19" s="47" t="str">
        <f>VLOOKUP(M19,Revistas!$B$2:$H$64092,5,FALSE)</f>
        <v>70/4</v>
      </c>
      <c r="I19" s="47" t="str">
        <f>VLOOKUP(M19,Revistas!$B$2:$H$64092,6,FALSE)</f>
        <v>SI</v>
      </c>
      <c r="J19" s="47" t="s">
        <v>1209</v>
      </c>
      <c r="K19" s="47"/>
      <c r="L19" s="47">
        <v>0</v>
      </c>
      <c r="M19" s="47" t="s">
        <v>1210</v>
      </c>
      <c r="N19" s="47" t="s">
        <v>189</v>
      </c>
      <c r="O19" s="47">
        <v>2016</v>
      </c>
      <c r="P19" s="47">
        <v>101</v>
      </c>
      <c r="Q19" s="47"/>
      <c r="R19" s="47">
        <v>305</v>
      </c>
      <c r="S19" s="47">
        <v>306</v>
      </c>
    </row>
    <row r="20" spans="1:19">
      <c r="A20" s="23" t="s">
        <v>1211</v>
      </c>
      <c r="B20" s="23" t="s">
        <v>1212</v>
      </c>
      <c r="C20" s="23" t="s">
        <v>1208</v>
      </c>
      <c r="D20" s="47" t="s">
        <v>103</v>
      </c>
      <c r="E20" s="47">
        <f>VLOOKUP(M20,Revistas!$B$2:$H$64092,2,FALSE)</f>
        <v>6.6710000000000003</v>
      </c>
      <c r="F20" s="47" t="str">
        <f>VLOOKUP(M20,Revistas!$B$2:$H$64092,3,FALSE)</f>
        <v>Q1</v>
      </c>
      <c r="G20" s="47" t="str">
        <f>VLOOKUP(M20,Revistas!$B$2:$H$64092,4,FALSE)</f>
        <v>HEMATOLOGY - SCIE</v>
      </c>
      <c r="H20" s="47" t="str">
        <f>VLOOKUP(M20,Revistas!$B$2:$H$64092,5,FALSE)</f>
        <v>70/4</v>
      </c>
      <c r="I20" s="47" t="str">
        <f>VLOOKUP(M20,Revistas!$B$2:$H$64092,6,FALSE)</f>
        <v>SI</v>
      </c>
      <c r="J20" s="47" t="s">
        <v>1213</v>
      </c>
      <c r="K20" s="47"/>
      <c r="L20" s="47">
        <v>0</v>
      </c>
      <c r="M20" s="47" t="s">
        <v>1210</v>
      </c>
      <c r="N20" s="47" t="s">
        <v>189</v>
      </c>
      <c r="O20" s="47">
        <v>2016</v>
      </c>
      <c r="P20" s="47">
        <v>101</v>
      </c>
      <c r="Q20" s="47"/>
      <c r="R20" s="47">
        <v>592</v>
      </c>
      <c r="S20" s="47">
        <v>592</v>
      </c>
    </row>
    <row r="21" spans="1:19">
      <c r="A21" s="23" t="s">
        <v>1214</v>
      </c>
      <c r="B21" s="23" t="s">
        <v>1215</v>
      </c>
      <c r="C21" s="23" t="s">
        <v>1208</v>
      </c>
      <c r="D21" s="47" t="s">
        <v>103</v>
      </c>
      <c r="E21" s="47">
        <f>VLOOKUP(M21,Revistas!$B$2:$H$64092,2,FALSE)</f>
        <v>6.6710000000000003</v>
      </c>
      <c r="F21" s="47" t="str">
        <f>VLOOKUP(M21,Revistas!$B$2:$H$64092,3,FALSE)</f>
        <v>Q1</v>
      </c>
      <c r="G21" s="47" t="str">
        <f>VLOOKUP(M21,Revistas!$B$2:$H$64092,4,FALSE)</f>
        <v>HEMATOLOGY - SCIE</v>
      </c>
      <c r="H21" s="47" t="str">
        <f>VLOOKUP(M21,Revistas!$B$2:$H$64092,5,FALSE)</f>
        <v>70/4</v>
      </c>
      <c r="I21" s="47" t="str">
        <f>VLOOKUP(M21,Revistas!$B$2:$H$64092,6,FALSE)</f>
        <v>SI</v>
      </c>
      <c r="J21" s="47" t="s">
        <v>1216</v>
      </c>
      <c r="K21" s="47"/>
      <c r="L21" s="47">
        <v>0</v>
      </c>
      <c r="M21" s="47" t="s">
        <v>1210</v>
      </c>
      <c r="N21" s="47" t="s">
        <v>189</v>
      </c>
      <c r="O21" s="47">
        <v>2016</v>
      </c>
      <c r="P21" s="47">
        <v>101</v>
      </c>
      <c r="Q21" s="47"/>
      <c r="R21" s="47">
        <v>708</v>
      </c>
      <c r="S21" s="47">
        <v>708</v>
      </c>
    </row>
    <row r="22" spans="1:19">
      <c r="A22" s="23" t="s">
        <v>1256</v>
      </c>
      <c r="B22" s="23" t="s">
        <v>1257</v>
      </c>
      <c r="C22" s="23" t="s">
        <v>1169</v>
      </c>
      <c r="D22" s="47" t="s">
        <v>103</v>
      </c>
      <c r="E22" s="47">
        <f>VLOOKUP(M22,Revistas!$B$2:$H$64092,2,FALSE)</f>
        <v>2.673</v>
      </c>
      <c r="F22" s="47" t="str">
        <f>VLOOKUP(M22,Revistas!$B$2:$H$64092,3,FALSE)</f>
        <v>Q2</v>
      </c>
      <c r="G22" s="47" t="str">
        <f>VLOOKUP(M22,Revistas!$B$2:$H$64092,4,FALSE)</f>
        <v>HEMATOLOGY - SCIE</v>
      </c>
      <c r="H22" s="47" t="str">
        <f>VLOOKUP(M22,Revistas!$B$2:$H$64092,5,FALSE)</f>
        <v>35/70</v>
      </c>
      <c r="I22" s="47" t="str">
        <f>VLOOKUP(M22,Revistas!$B$2:$H$64092,6,FALSE)</f>
        <v>NO</v>
      </c>
      <c r="J22" s="47" t="s">
        <v>1258</v>
      </c>
      <c r="K22" s="47"/>
      <c r="L22" s="47">
        <v>0</v>
      </c>
      <c r="M22" s="47" t="s">
        <v>1172</v>
      </c>
      <c r="N22" s="47" t="s">
        <v>240</v>
      </c>
      <c r="O22" s="47">
        <v>2016</v>
      </c>
      <c r="P22" s="47">
        <v>22</v>
      </c>
      <c r="Q22" s="47"/>
      <c r="R22" s="47">
        <v>83</v>
      </c>
      <c r="S22" s="47">
        <v>83</v>
      </c>
    </row>
    <row r="23" spans="1:19">
      <c r="A23" s="23" t="s">
        <v>1253</v>
      </c>
      <c r="B23" s="23" t="s">
        <v>1254</v>
      </c>
      <c r="C23" s="23" t="s">
        <v>1169</v>
      </c>
      <c r="D23" s="47" t="s">
        <v>103</v>
      </c>
      <c r="E23" s="47">
        <f>VLOOKUP(M23,Revistas!$B$2:$H$64092,2,FALSE)</f>
        <v>2.673</v>
      </c>
      <c r="F23" s="47" t="str">
        <f>VLOOKUP(M23,Revistas!$B$2:$H$64092,3,FALSE)</f>
        <v>Q2</v>
      </c>
      <c r="G23" s="47" t="str">
        <f>VLOOKUP(M23,Revistas!$B$2:$H$64092,4,FALSE)</f>
        <v>HEMATOLOGY - SCIE</v>
      </c>
      <c r="H23" s="47" t="str">
        <f>VLOOKUP(M23,Revistas!$B$2:$H$64092,5,FALSE)</f>
        <v>35/70</v>
      </c>
      <c r="I23" s="47" t="str">
        <f>VLOOKUP(M23,Revistas!$B$2:$H$64092,6,FALSE)</f>
        <v>NO</v>
      </c>
      <c r="J23" s="47" t="s">
        <v>1255</v>
      </c>
      <c r="K23" s="47"/>
      <c r="L23" s="47">
        <v>1</v>
      </c>
      <c r="M23" s="47" t="s">
        <v>1172</v>
      </c>
      <c r="N23" s="47" t="s">
        <v>240</v>
      </c>
      <c r="O23" s="47">
        <v>2016</v>
      </c>
      <c r="P23" s="47">
        <v>22</v>
      </c>
      <c r="Q23" s="47"/>
      <c r="R23" s="47">
        <v>61</v>
      </c>
      <c r="S23" s="47">
        <v>62</v>
      </c>
    </row>
    <row r="24" spans="1:19">
      <c r="A24" s="23" t="s">
        <v>1250</v>
      </c>
      <c r="B24" s="23" t="s">
        <v>1251</v>
      </c>
      <c r="C24" s="23" t="s">
        <v>1169</v>
      </c>
      <c r="D24" s="47" t="s">
        <v>103</v>
      </c>
      <c r="E24" s="47">
        <f>VLOOKUP(M24,Revistas!$B$2:$H$64092,2,FALSE)</f>
        <v>2.673</v>
      </c>
      <c r="F24" s="47" t="str">
        <f>VLOOKUP(M24,Revistas!$B$2:$H$64092,3,FALSE)</f>
        <v>Q2</v>
      </c>
      <c r="G24" s="47" t="str">
        <f>VLOOKUP(M24,Revistas!$B$2:$H$64092,4,FALSE)</f>
        <v>HEMATOLOGY - SCIE</v>
      </c>
      <c r="H24" s="47" t="str">
        <f>VLOOKUP(M24,Revistas!$B$2:$H$64092,5,FALSE)</f>
        <v>35/70</v>
      </c>
      <c r="I24" s="47" t="str">
        <f>VLOOKUP(M24,Revistas!$B$2:$H$64092,6,FALSE)</f>
        <v>NO</v>
      </c>
      <c r="J24" s="47" t="s">
        <v>1252</v>
      </c>
      <c r="K24" s="47"/>
      <c r="L24" s="47">
        <v>0</v>
      </c>
      <c r="M24" s="47" t="s">
        <v>1172</v>
      </c>
      <c r="N24" s="47" t="s">
        <v>240</v>
      </c>
      <c r="O24" s="47">
        <v>2016</v>
      </c>
      <c r="P24" s="47">
        <v>22</v>
      </c>
      <c r="Q24" s="47"/>
      <c r="R24" s="47">
        <v>22</v>
      </c>
      <c r="S24" s="47">
        <v>23</v>
      </c>
    </row>
    <row r="25" spans="1:19">
      <c r="A25" s="23" t="s">
        <v>1197</v>
      </c>
      <c r="B25" s="23" t="s">
        <v>1198</v>
      </c>
      <c r="C25" s="23" t="s">
        <v>1169</v>
      </c>
      <c r="D25" s="47" t="s">
        <v>103</v>
      </c>
      <c r="E25" s="47">
        <f>VLOOKUP(M25,Revistas!$B$2:$H$64092,2,FALSE)</f>
        <v>2.673</v>
      </c>
      <c r="F25" s="47" t="str">
        <f>VLOOKUP(M25,Revistas!$B$2:$H$64092,3,FALSE)</f>
        <v>Q2</v>
      </c>
      <c r="G25" s="47" t="str">
        <f>VLOOKUP(M25,Revistas!$B$2:$H$64092,4,FALSE)</f>
        <v>HEMATOLOGY - SCIE</v>
      </c>
      <c r="H25" s="47" t="str">
        <f>VLOOKUP(M25,Revistas!$B$2:$H$64092,5,FALSE)</f>
        <v>35/70</v>
      </c>
      <c r="I25" s="47" t="str">
        <f>VLOOKUP(M25,Revistas!$B$2:$H$64092,6,FALSE)</f>
        <v>NO</v>
      </c>
      <c r="J25" s="47" t="s">
        <v>1199</v>
      </c>
      <c r="K25" s="47"/>
      <c r="L25" s="47">
        <v>0</v>
      </c>
      <c r="M25" s="47" t="s">
        <v>1172</v>
      </c>
      <c r="N25" s="47" t="s">
        <v>153</v>
      </c>
      <c r="O25" s="47">
        <v>2016</v>
      </c>
      <c r="P25" s="47">
        <v>22</v>
      </c>
      <c r="Q25" s="47"/>
      <c r="R25" s="47">
        <v>43</v>
      </c>
      <c r="S25" s="47">
        <v>43</v>
      </c>
    </row>
    <row r="26" spans="1:19">
      <c r="A26" s="23" t="s">
        <v>1259</v>
      </c>
      <c r="B26" s="23" t="s">
        <v>1260</v>
      </c>
      <c r="C26" s="23" t="s">
        <v>1169</v>
      </c>
      <c r="D26" s="47" t="s">
        <v>103</v>
      </c>
      <c r="E26" s="47">
        <f>VLOOKUP(M26,Revistas!$B$2:$H$64092,2,FALSE)</f>
        <v>2.673</v>
      </c>
      <c r="F26" s="47" t="str">
        <f>VLOOKUP(M26,Revistas!$B$2:$H$64092,3,FALSE)</f>
        <v>Q2</v>
      </c>
      <c r="G26" s="47" t="str">
        <f>VLOOKUP(M26,Revistas!$B$2:$H$64092,4,FALSE)</f>
        <v>HEMATOLOGY - SCIE</v>
      </c>
      <c r="H26" s="47" t="str">
        <f>VLOOKUP(M26,Revistas!$B$2:$H$64092,5,FALSE)</f>
        <v>35/70</v>
      </c>
      <c r="I26" s="47" t="str">
        <f>VLOOKUP(M26,Revistas!$B$2:$H$64092,6,FALSE)</f>
        <v>NO</v>
      </c>
      <c r="J26" s="47" t="s">
        <v>1261</v>
      </c>
      <c r="K26" s="47"/>
      <c r="L26" s="47">
        <v>0</v>
      </c>
      <c r="M26" s="47" t="s">
        <v>1172</v>
      </c>
      <c r="N26" s="47" t="s">
        <v>240</v>
      </c>
      <c r="O26" s="47">
        <v>2016</v>
      </c>
      <c r="P26" s="47">
        <v>22</v>
      </c>
      <c r="Q26" s="47"/>
      <c r="R26" s="47">
        <v>84</v>
      </c>
      <c r="S26" s="47">
        <v>84</v>
      </c>
    </row>
    <row r="27" spans="1:19">
      <c r="A27" s="23" t="s">
        <v>1200</v>
      </c>
      <c r="B27" s="23" t="s">
        <v>1201</v>
      </c>
      <c r="C27" s="23" t="s">
        <v>1169</v>
      </c>
      <c r="D27" s="47" t="s">
        <v>103</v>
      </c>
      <c r="E27" s="47">
        <f>VLOOKUP(M27,Revistas!$B$2:$H$64092,2,FALSE)</f>
        <v>2.673</v>
      </c>
      <c r="F27" s="47" t="str">
        <f>VLOOKUP(M27,Revistas!$B$2:$H$64092,3,FALSE)</f>
        <v>Q2</v>
      </c>
      <c r="G27" s="47" t="str">
        <f>VLOOKUP(M27,Revistas!$B$2:$H$64092,4,FALSE)</f>
        <v>HEMATOLOGY - SCIE</v>
      </c>
      <c r="H27" s="47" t="str">
        <f>VLOOKUP(M27,Revistas!$B$2:$H$64092,5,FALSE)</f>
        <v>35/70</v>
      </c>
      <c r="I27" s="47" t="str">
        <f>VLOOKUP(M27,Revistas!$B$2:$H$64092,6,FALSE)</f>
        <v>NO</v>
      </c>
      <c r="J27" s="47" t="s">
        <v>1202</v>
      </c>
      <c r="K27" s="47"/>
      <c r="L27" s="47">
        <v>0</v>
      </c>
      <c r="M27" s="47" t="s">
        <v>1172</v>
      </c>
      <c r="N27" s="47" t="s">
        <v>153</v>
      </c>
      <c r="O27" s="47">
        <v>2016</v>
      </c>
      <c r="P27" s="47">
        <v>22</v>
      </c>
      <c r="Q27" s="47"/>
      <c r="R27" s="47">
        <v>46</v>
      </c>
      <c r="S27" s="47">
        <v>46</v>
      </c>
    </row>
    <row r="28" spans="1:19">
      <c r="A28" s="23" t="s">
        <v>1262</v>
      </c>
      <c r="B28" s="23" t="s">
        <v>1263</v>
      </c>
      <c r="C28" s="23" t="s">
        <v>1169</v>
      </c>
      <c r="D28" s="47" t="s">
        <v>103</v>
      </c>
      <c r="E28" s="47">
        <f>VLOOKUP(M28,Revistas!$B$2:$H$64092,2,FALSE)</f>
        <v>2.673</v>
      </c>
      <c r="F28" s="47" t="str">
        <f>VLOOKUP(M28,Revistas!$B$2:$H$64092,3,FALSE)</f>
        <v>Q2</v>
      </c>
      <c r="G28" s="47" t="str">
        <f>VLOOKUP(M28,Revistas!$B$2:$H$64092,4,FALSE)</f>
        <v>HEMATOLOGY - SCIE</v>
      </c>
      <c r="H28" s="47" t="str">
        <f>VLOOKUP(M28,Revistas!$B$2:$H$64092,5,FALSE)</f>
        <v>35/70</v>
      </c>
      <c r="I28" s="47" t="str">
        <f>VLOOKUP(M28,Revistas!$B$2:$H$64092,6,FALSE)</f>
        <v>NO</v>
      </c>
      <c r="J28" s="47" t="s">
        <v>1264</v>
      </c>
      <c r="K28" s="47"/>
      <c r="L28" s="47">
        <v>0</v>
      </c>
      <c r="M28" s="47" t="s">
        <v>1172</v>
      </c>
      <c r="N28" s="47" t="s">
        <v>240</v>
      </c>
      <c r="O28" s="47">
        <v>2016</v>
      </c>
      <c r="P28" s="47">
        <v>22</v>
      </c>
      <c r="Q28" s="47"/>
      <c r="R28" s="47">
        <v>98</v>
      </c>
      <c r="S28" s="47">
        <v>98</v>
      </c>
    </row>
    <row r="29" spans="1:19">
      <c r="A29" s="23" t="s">
        <v>1203</v>
      </c>
      <c r="B29" s="23" t="s">
        <v>1204</v>
      </c>
      <c r="C29" s="23" t="s">
        <v>1169</v>
      </c>
      <c r="D29" s="47" t="s">
        <v>103</v>
      </c>
      <c r="E29" s="47">
        <f>VLOOKUP(M29,Revistas!$B$2:$H$64092,2,FALSE)</f>
        <v>2.673</v>
      </c>
      <c r="F29" s="47" t="str">
        <f>VLOOKUP(M29,Revistas!$B$2:$H$64092,3,FALSE)</f>
        <v>Q2</v>
      </c>
      <c r="G29" s="47" t="str">
        <f>VLOOKUP(M29,Revistas!$B$2:$H$64092,4,FALSE)</f>
        <v>HEMATOLOGY - SCIE</v>
      </c>
      <c r="H29" s="47" t="str">
        <f>VLOOKUP(M29,Revistas!$B$2:$H$64092,5,FALSE)</f>
        <v>35/70</v>
      </c>
      <c r="I29" s="47" t="str">
        <f>VLOOKUP(M29,Revistas!$B$2:$H$64092,6,FALSE)</f>
        <v>NO</v>
      </c>
      <c r="J29" s="47" t="s">
        <v>1205</v>
      </c>
      <c r="K29" s="47"/>
      <c r="L29" s="47">
        <v>0</v>
      </c>
      <c r="M29" s="47" t="s">
        <v>1172</v>
      </c>
      <c r="N29" s="47" t="s">
        <v>153</v>
      </c>
      <c r="O29" s="47">
        <v>2016</v>
      </c>
      <c r="P29" s="47">
        <v>22</v>
      </c>
      <c r="Q29" s="47"/>
      <c r="R29" s="47">
        <v>60</v>
      </c>
      <c r="S29" s="47">
        <v>60</v>
      </c>
    </row>
    <row r="30" spans="1:19">
      <c r="A30" s="23" t="s">
        <v>1161</v>
      </c>
      <c r="B30" s="23" t="s">
        <v>1162</v>
      </c>
      <c r="C30" s="23" t="s">
        <v>1163</v>
      </c>
      <c r="D30" s="47" t="s">
        <v>10</v>
      </c>
      <c r="E30" s="47">
        <f>VLOOKUP(M30,Revistas!$B$2:$H$64092,2,FALSE)</f>
        <v>1.242</v>
      </c>
      <c r="F30" s="47" t="str">
        <f>VLOOKUP(M30,Revistas!$B$2:$H$64092,3,FALSE)</f>
        <v>Q4</v>
      </c>
      <c r="G30" s="47" t="str">
        <f>VLOOKUP(M30,Revistas!$B$2:$H$64092,4,FALSE)</f>
        <v>HEMATOLOGY - SCIE</v>
      </c>
      <c r="H30" s="47" t="str">
        <f>VLOOKUP(M30,Revistas!$B$2:$H$64092,5,FALSE)</f>
        <v>59/270</v>
      </c>
      <c r="I30" s="47" t="str">
        <f>VLOOKUP(M30,Revistas!$B$2:$H$64092,6,FALSE)</f>
        <v>NO</v>
      </c>
      <c r="J30" s="47" t="s">
        <v>1164</v>
      </c>
      <c r="K30" s="47" t="s">
        <v>1165</v>
      </c>
      <c r="L30" s="47">
        <v>0</v>
      </c>
      <c r="M30" s="47" t="s">
        <v>1166</v>
      </c>
      <c r="N30" s="47" t="s">
        <v>393</v>
      </c>
      <c r="O30" s="47">
        <v>2016</v>
      </c>
      <c r="P30" s="47">
        <v>27</v>
      </c>
      <c r="Q30" s="47">
        <v>8</v>
      </c>
      <c r="R30" s="47">
        <v>845</v>
      </c>
      <c r="S30" s="47">
        <v>854</v>
      </c>
    </row>
    <row r="31" spans="1:19">
      <c r="A31" s="23" t="s">
        <v>1174</v>
      </c>
      <c r="B31" s="23" t="s">
        <v>1175</v>
      </c>
      <c r="C31" s="23" t="s">
        <v>1163</v>
      </c>
      <c r="D31" s="47" t="s">
        <v>10</v>
      </c>
      <c r="E31" s="47">
        <f>VLOOKUP(M31,Revistas!$B$2:$H$64092,2,FALSE)</f>
        <v>1.242</v>
      </c>
      <c r="F31" s="47" t="str">
        <f>VLOOKUP(M31,Revistas!$B$2:$H$64092,3,FALSE)</f>
        <v>Q4</v>
      </c>
      <c r="G31" s="47" t="str">
        <f>VLOOKUP(M31,Revistas!$B$2:$H$64092,4,FALSE)</f>
        <v>HEMATOLOGY - SCIE</v>
      </c>
      <c r="H31" s="47" t="str">
        <f>VLOOKUP(M31,Revistas!$B$2:$H$64092,5,FALSE)</f>
        <v>59/270</v>
      </c>
      <c r="I31" s="47" t="str">
        <f>VLOOKUP(M31,Revistas!$B$2:$H$64092,6,FALSE)</f>
        <v>NO</v>
      </c>
      <c r="J31" s="47" t="s">
        <v>1176</v>
      </c>
      <c r="K31" s="47" t="s">
        <v>1177</v>
      </c>
      <c r="L31" s="47">
        <v>0</v>
      </c>
      <c r="M31" s="47" t="s">
        <v>1166</v>
      </c>
      <c r="N31" s="47" t="s">
        <v>75</v>
      </c>
      <c r="O31" s="47">
        <v>2016</v>
      </c>
      <c r="P31" s="47">
        <v>27</v>
      </c>
      <c r="Q31" s="47">
        <v>7</v>
      </c>
      <c r="R31" s="47">
        <v>737</v>
      </c>
      <c r="S31" s="47">
        <v>744</v>
      </c>
    </row>
    <row r="32" spans="1:19">
      <c r="A32" s="23" t="s">
        <v>1221</v>
      </c>
      <c r="B32" s="23" t="s">
        <v>1222</v>
      </c>
      <c r="C32" s="23" t="s">
        <v>1180</v>
      </c>
      <c r="D32" s="47" t="s">
        <v>10</v>
      </c>
      <c r="E32" s="47">
        <f>VLOOKUP(M32,Revistas!$B$2:$H$64092,2,FALSE)</f>
        <v>2.544</v>
      </c>
      <c r="F32" s="47" t="str">
        <f>VLOOKUP(M32,Revistas!$B$2:$H$64092,3,FALSE)</f>
        <v>Q3</v>
      </c>
      <c r="G32" s="47" t="str">
        <f>VLOOKUP(M32,Revistas!$B$2:$H$64092,4,FALSE)</f>
        <v>HEMATOLOGY - SCIE</v>
      </c>
      <c r="H32" s="47" t="str">
        <f>VLOOKUP(M32,Revistas!$B$2:$H$64092,5,FALSE)</f>
        <v>39/70</v>
      </c>
      <c r="I32" s="47" t="str">
        <f>VLOOKUP(M32,Revistas!$B$2:$H$64092,6,FALSE)</f>
        <v>NO</v>
      </c>
      <c r="J32" s="47" t="s">
        <v>1223</v>
      </c>
      <c r="K32" s="47" t="s">
        <v>1224</v>
      </c>
      <c r="L32" s="47">
        <v>0</v>
      </c>
      <c r="M32" s="47" t="s">
        <v>1183</v>
      </c>
      <c r="N32" s="47" t="s">
        <v>206</v>
      </c>
      <c r="O32" s="47">
        <v>2016</v>
      </c>
      <c r="P32" s="47">
        <v>96</v>
      </c>
      <c r="Q32" s="47">
        <v>5</v>
      </c>
      <c r="R32" s="47">
        <v>461</v>
      </c>
      <c r="S32" s="47">
        <v>474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13</v>
      </c>
      <c r="C82" s="32" t="s">
        <v>19</v>
      </c>
      <c r="D82" s="36">
        <f>DSUM(A1:S77,E1,C81:C82)</f>
        <v>51.186000000000007</v>
      </c>
      <c r="E82" s="36" t="s">
        <v>19</v>
      </c>
      <c r="F82" s="36" t="s">
        <v>4330</v>
      </c>
      <c r="G82" s="36">
        <f>DCOUNTA(A1:S77,F1,E81:F82)</f>
        <v>5</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2</v>
      </c>
      <c r="C85" s="32" t="s">
        <v>215</v>
      </c>
      <c r="D85" s="36">
        <f>DSUM(A1:S77,E1,C84:C85)</f>
        <v>7.08</v>
      </c>
      <c r="E85" s="36" t="s">
        <v>215</v>
      </c>
      <c r="F85" s="36" t="s">
        <v>4330</v>
      </c>
      <c r="G85" s="36">
        <f>DCOUNTA(A1:S77,F1,E84:F85)</f>
        <v>1</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5.2549999999999999</v>
      </c>
      <c r="E91" s="36" t="s">
        <v>294</v>
      </c>
      <c r="F91" s="36" t="s">
        <v>4330</v>
      </c>
      <c r="G91" s="36">
        <f>DCOUNTA(A1:S77,F1,E90:F91)</f>
        <v>1</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12</v>
      </c>
      <c r="C95" s="32" t="s">
        <v>103</v>
      </c>
      <c r="D95" s="36">
        <f>DSUM(A1:S77,E1,C94:C95)</f>
        <v>45.033000000000015</v>
      </c>
      <c r="E95" s="36" t="s">
        <v>103</v>
      </c>
      <c r="F95" s="36" t="s">
        <v>4330</v>
      </c>
      <c r="G95" s="36">
        <f>DCOUNTA(A1:S77,F94,E94:F95)</f>
        <v>3</v>
      </c>
      <c r="H95" s="36" t="s">
        <v>103</v>
      </c>
      <c r="I95" s="36" t="s">
        <v>1827</v>
      </c>
      <c r="J95" s="36">
        <f>DCOUNTA(A1:S77,I1,H94:I95)</f>
        <v>3</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3</v>
      </c>
      <c r="C98" s="32" t="s">
        <v>10</v>
      </c>
      <c r="D98" s="36">
        <f>DSUM(A1:S77,D97,C97:C98)</f>
        <v>5.0280000000000005</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13</v>
      </c>
      <c r="C103" s="57" t="s">
        <v>7171</v>
      </c>
      <c r="D103" s="57">
        <f>D82</f>
        <v>51.186000000000007</v>
      </c>
      <c r="E103" s="57">
        <f>G82</f>
        <v>5</v>
      </c>
      <c r="F103" s="57">
        <f>J82</f>
        <v>1</v>
      </c>
      <c r="G103" s="37"/>
      <c r="H103" s="37"/>
      <c r="I103" s="37"/>
      <c r="J103" s="37"/>
      <c r="K103" s="37"/>
      <c r="L103" s="37"/>
      <c r="M103" s="37"/>
      <c r="N103" s="37"/>
      <c r="O103" s="37"/>
      <c r="P103" s="37"/>
      <c r="Q103" s="37"/>
      <c r="R103" s="37"/>
      <c r="S103" s="37"/>
    </row>
    <row r="104" spans="1:19" s="33" customFormat="1" ht="16.8">
      <c r="B104" s="57">
        <f>B85</f>
        <v>2</v>
      </c>
      <c r="C104" s="57" t="s">
        <v>7172</v>
      </c>
      <c r="D104" s="57">
        <f>D85</f>
        <v>7.08</v>
      </c>
      <c r="E104" s="57">
        <f>G85</f>
        <v>1</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1</v>
      </c>
      <c r="C106" s="58" t="s">
        <v>7174</v>
      </c>
      <c r="D106" s="58">
        <f>D91</f>
        <v>5.2549999999999999</v>
      </c>
      <c r="E106" s="58">
        <f>G91</f>
        <v>1</v>
      </c>
      <c r="F106" s="58">
        <f>J91</f>
        <v>0</v>
      </c>
      <c r="G106" s="37"/>
      <c r="H106" s="37"/>
      <c r="I106" s="37"/>
      <c r="J106" s="37"/>
      <c r="K106" s="37"/>
      <c r="L106" s="37"/>
      <c r="M106" s="37"/>
      <c r="N106" s="37"/>
      <c r="O106" s="37"/>
      <c r="P106" s="37"/>
      <c r="Q106" s="37"/>
      <c r="R106" s="37"/>
      <c r="S106" s="37"/>
    </row>
    <row r="107" spans="1:19" s="33" customFormat="1" ht="16.8">
      <c r="B107" s="57">
        <f>B95</f>
        <v>12</v>
      </c>
      <c r="C107" s="57" t="s">
        <v>103</v>
      </c>
      <c r="D107" s="57">
        <f>D95</f>
        <v>45.033000000000015</v>
      </c>
      <c r="E107" s="57">
        <f>G95</f>
        <v>3</v>
      </c>
      <c r="F107" s="57">
        <f>J95</f>
        <v>3</v>
      </c>
      <c r="G107" s="37"/>
      <c r="H107" s="37"/>
      <c r="I107" s="37"/>
      <c r="J107" s="37"/>
      <c r="K107" s="37"/>
      <c r="L107" s="37"/>
      <c r="M107" s="37"/>
      <c r="N107" s="37"/>
      <c r="O107" s="37"/>
      <c r="P107" s="37"/>
      <c r="Q107" s="37"/>
      <c r="R107" s="37"/>
      <c r="S107" s="37"/>
    </row>
    <row r="108" spans="1:19" s="33" customFormat="1" ht="16.8">
      <c r="B108" s="57">
        <f>B98</f>
        <v>3</v>
      </c>
      <c r="C108" s="58" t="s">
        <v>7175</v>
      </c>
      <c r="D108" s="57">
        <f>D98</f>
        <v>5.0280000000000005</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51.186000000000007</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113.58200000000004</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AS32">
    <sortCondition ref="C2:C32"/>
    <sortCondition ref="B2:B32"/>
  </sortState>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theme="3" tint="0.39997558519241921"/>
  </sheetPr>
  <dimension ref="A1:AV111"/>
  <sheetViews>
    <sheetView workbookViewId="0">
      <selection sqref="A1:XFD1048576"/>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5546875" style="40" customWidth="1"/>
    <col min="19" max="19" width="8.5546875" style="40" customWidth="1"/>
    <col min="20" max="16384" width="7.33203125" style="21"/>
  </cols>
  <sheetData>
    <row r="1" spans="1:48"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8">
      <c r="A2" s="24" t="s">
        <v>1300</v>
      </c>
      <c r="B2" s="24" t="s">
        <v>1301</v>
      </c>
      <c r="C2" s="24" t="s">
        <v>469</v>
      </c>
      <c r="D2" s="46" t="s">
        <v>19</v>
      </c>
      <c r="E2" s="46">
        <f>VLOOKUP(M2,Revistas!$B$2:$H$64092,2,FALSE)</f>
        <v>5.2590000000000003</v>
      </c>
      <c r="F2" s="46" t="str">
        <f>VLOOKUP(M2,Revistas!$B$2:$H$64092,3,FALSE)</f>
        <v>Q1</v>
      </c>
      <c r="G2" s="46" t="str">
        <f>VLOOKUP(M2,Revistas!$B$2:$H$64092,4,FALSE)</f>
        <v>PHARMACOLOGY &amp; PHARMACY - SCIE</v>
      </c>
      <c r="H2" s="46" t="str">
        <f>VLOOKUP(M2,Revistas!$B$2:$H$64092,5,FALSE)</f>
        <v>17/255</v>
      </c>
      <c r="I2" s="46" t="str">
        <f>VLOOKUP(M2,Revistas!$B$2:$H$64092,6,FALSE)</f>
        <v>SI</v>
      </c>
      <c r="J2" s="46" t="s">
        <v>1302</v>
      </c>
      <c r="K2" s="46" t="s">
        <v>1303</v>
      </c>
      <c r="L2" s="46">
        <v>0</v>
      </c>
      <c r="M2" s="46" t="s">
        <v>472</v>
      </c>
      <c r="N2" s="46" t="s">
        <v>548</v>
      </c>
      <c r="O2" s="46">
        <v>2016</v>
      </c>
      <c r="P2" s="46">
        <v>173</v>
      </c>
      <c r="Q2" s="46">
        <v>22</v>
      </c>
      <c r="R2" s="46">
        <v>3176</v>
      </c>
      <c r="S2" s="46">
        <v>3195</v>
      </c>
      <c r="U2" s="29"/>
    </row>
    <row r="3" spans="1:48">
      <c r="A3" s="23" t="s">
        <v>1119</v>
      </c>
      <c r="B3" s="23" t="s">
        <v>1120</v>
      </c>
      <c r="C3" s="23" t="s">
        <v>469</v>
      </c>
      <c r="D3" s="47" t="s">
        <v>19</v>
      </c>
      <c r="E3" s="47">
        <f>VLOOKUP(M3,Revistas!$B$2:$H$64092,2,FALSE)</f>
        <v>5.2590000000000003</v>
      </c>
      <c r="F3" s="47" t="str">
        <f>VLOOKUP(M3,Revistas!$B$2:$H$64092,3,FALSE)</f>
        <v>Q1</v>
      </c>
      <c r="G3" s="47" t="str">
        <f>VLOOKUP(M3,Revistas!$B$2:$H$64092,4,FALSE)</f>
        <v>PHARMACOLOGY &amp; PHARMACY - SCIE</v>
      </c>
      <c r="H3" s="47" t="str">
        <f>VLOOKUP(M3,Revistas!$B$2:$H$64092,5,FALSE)</f>
        <v>17/255</v>
      </c>
      <c r="I3" s="47" t="str">
        <f>VLOOKUP(M3,Revistas!$B$2:$H$64092,6,FALSE)</f>
        <v>SI</v>
      </c>
      <c r="J3" s="47" t="s">
        <v>1121</v>
      </c>
      <c r="K3" s="47" t="s">
        <v>1122</v>
      </c>
      <c r="L3" s="47">
        <v>1</v>
      </c>
      <c r="M3" s="47" t="s">
        <v>472</v>
      </c>
      <c r="N3" s="47" t="s">
        <v>206</v>
      </c>
      <c r="O3" s="47">
        <v>2016</v>
      </c>
      <c r="P3" s="47">
        <v>173</v>
      </c>
      <c r="Q3" s="47">
        <v>9</v>
      </c>
      <c r="R3" s="47">
        <v>1541</v>
      </c>
      <c r="S3" s="47">
        <v>1555</v>
      </c>
    </row>
    <row r="4" spans="1:48">
      <c r="A4" s="23" t="s">
        <v>1310</v>
      </c>
      <c r="B4" s="23" t="s">
        <v>1311</v>
      </c>
      <c r="C4" s="23" t="s">
        <v>1312</v>
      </c>
      <c r="D4" s="47" t="s">
        <v>19</v>
      </c>
      <c r="E4" s="47">
        <f>VLOOKUP(M4,Revistas!$B$2:$H$64092,2,FALSE)</f>
        <v>2.004</v>
      </c>
      <c r="F4" s="47" t="str">
        <f>VLOOKUP(M4,Revistas!$B$2:$H$64092,3,FALSE)</f>
        <v>Q3</v>
      </c>
      <c r="G4" s="47" t="str">
        <f>VLOOKUP(M4,Revistas!$B$2:$H$64092,4,FALSE)</f>
        <v>PHARMACOLOGY &amp; PHARMACY - SCIE;</v>
      </c>
      <c r="H4" s="47" t="str">
        <f>VLOOKUP(M4,Revistas!$B$2:$H$64092,5,FALSE)</f>
        <v>154/255</v>
      </c>
      <c r="I4" s="47" t="str">
        <f>VLOOKUP(M4,Revistas!$B$2:$H$64092,6,FALSE)</f>
        <v>NO</v>
      </c>
      <c r="J4" s="47" t="s">
        <v>1313</v>
      </c>
      <c r="K4" s="47" t="s">
        <v>1314</v>
      </c>
      <c r="L4" s="47">
        <v>0</v>
      </c>
      <c r="M4" s="47" t="s">
        <v>1315</v>
      </c>
      <c r="N4" s="47" t="s">
        <v>153</v>
      </c>
      <c r="O4" s="47">
        <v>2016</v>
      </c>
      <c r="P4" s="47">
        <v>43</v>
      </c>
      <c r="Q4" s="47">
        <v>7</v>
      </c>
      <c r="R4" s="47">
        <v>712</v>
      </c>
      <c r="S4" s="47">
        <v>719</v>
      </c>
    </row>
    <row r="5" spans="1:48">
      <c r="A5" s="23" t="s">
        <v>1348</v>
      </c>
      <c r="B5" s="23" t="s">
        <v>1347</v>
      </c>
      <c r="C5" s="23" t="s">
        <v>1349</v>
      </c>
      <c r="D5" s="47" t="s">
        <v>19</v>
      </c>
      <c r="E5" s="47">
        <f>VLOOKUP(M5,Revistas!$B$2:$H$64092,2,FALSE)</f>
        <v>5.016</v>
      </c>
      <c r="F5" s="47" t="str">
        <f>VLOOKUP(M5,Revistas!$B$2:$H$64092,3,FALSE)</f>
        <v>Q1</v>
      </c>
      <c r="G5" s="47" t="str">
        <f>VLOOKUP(M5,Revistas!$B$2:$H$64092,4,FALSE)</f>
        <v>MEDICINE, RESEARCH &amp; EXPERIMENTAL - SCIE</v>
      </c>
      <c r="H5" s="47" t="str">
        <f>VLOOKUP(M5,Revistas!$B$2:$H$64092,5,FALSE)</f>
        <v>16/124</v>
      </c>
      <c r="I5" s="47" t="str">
        <f>VLOOKUP(M5,Revistas!$B$2:$H$64092,6,FALSE)</f>
        <v>NO</v>
      </c>
      <c r="J5" s="47" t="s">
        <v>1351</v>
      </c>
      <c r="K5" s="47"/>
      <c r="L5" s="47" t="s">
        <v>361</v>
      </c>
      <c r="M5" s="47" t="s">
        <v>1352</v>
      </c>
      <c r="N5" s="47" t="s">
        <v>1350</v>
      </c>
      <c r="O5" s="47">
        <v>2016</v>
      </c>
      <c r="P5" s="47">
        <v>130</v>
      </c>
      <c r="Q5" s="47">
        <v>20</v>
      </c>
      <c r="R5" s="47">
        <v>1823</v>
      </c>
      <c r="S5" s="47">
        <v>1836</v>
      </c>
      <c r="AV5" s="22"/>
    </row>
    <row r="6" spans="1:48">
      <c r="A6" s="23" t="s">
        <v>1332</v>
      </c>
      <c r="B6" s="23" t="s">
        <v>1333</v>
      </c>
      <c r="C6" s="23" t="s">
        <v>906</v>
      </c>
      <c r="D6" s="47" t="s">
        <v>19</v>
      </c>
      <c r="E6" s="47">
        <f>VLOOKUP(M6,Revistas!$B$2:$H$64092,2,FALSE)</f>
        <v>5.0620000000000003</v>
      </c>
      <c r="F6" s="47" t="str">
        <f>VLOOKUP(M6,Revistas!$B$2:$H$64092,3,FALSE)</f>
        <v>Q1</v>
      </c>
      <c r="G6" s="47" t="str">
        <f>VLOOKUP(M6,Revistas!$B$2:$H$64092,4,FALSE)</f>
        <v>PERIPHERAL VASCULAR DISEASE - SCIE</v>
      </c>
      <c r="H6" s="47" t="str">
        <f>VLOOKUP(M6,Revistas!$B$2:$H$64092,5,FALSE)</f>
        <v>63 DE 9</v>
      </c>
      <c r="I6" s="47" t="str">
        <f>VLOOKUP(M6,Revistas!$B$2:$H$64092,6,FALSE)</f>
        <v>NO</v>
      </c>
      <c r="J6" s="47" t="s">
        <v>1334</v>
      </c>
      <c r="K6" s="47" t="s">
        <v>1335</v>
      </c>
      <c r="L6" s="47">
        <v>1</v>
      </c>
      <c r="M6" s="47" t="s">
        <v>909</v>
      </c>
      <c r="N6" s="47" t="s">
        <v>240</v>
      </c>
      <c r="O6" s="47">
        <v>2016</v>
      </c>
      <c r="P6" s="47">
        <v>34</v>
      </c>
      <c r="Q6" s="47">
        <v>2</v>
      </c>
      <c r="R6" s="47">
        <v>253</v>
      </c>
      <c r="S6" s="47">
        <v>265</v>
      </c>
    </row>
    <row r="7" spans="1:48">
      <c r="A7" s="23" t="s">
        <v>1326</v>
      </c>
      <c r="B7" s="23" t="s">
        <v>1327</v>
      </c>
      <c r="C7" s="23" t="s">
        <v>1328</v>
      </c>
      <c r="D7" s="47" t="s">
        <v>19</v>
      </c>
      <c r="E7" s="47">
        <f>VLOOKUP(M7,Revistas!$B$2:$H$64092,2,FALSE)</f>
        <v>2.738</v>
      </c>
      <c r="F7" s="47" t="str">
        <f>VLOOKUP(M7,Revistas!$B$2:$H$64092,3,FALSE)</f>
        <v>Q2</v>
      </c>
      <c r="G7" s="47" t="str">
        <f>VLOOKUP(M7,Revistas!$B$2:$H$64092,4,FALSE)</f>
        <v>TOXICOLOGY - SCIE;</v>
      </c>
      <c r="H7" s="47" t="str">
        <f>VLOOKUP(M7,Revistas!$B$2:$H$64092,5,FALSE)</f>
        <v>32/90</v>
      </c>
      <c r="I7" s="47" t="str">
        <f>VLOOKUP(M7,Revistas!$B$2:$H$64092,6,FALSE)</f>
        <v>NO</v>
      </c>
      <c r="J7" s="47" t="s">
        <v>1329</v>
      </c>
      <c r="K7" s="47" t="s">
        <v>1330</v>
      </c>
      <c r="L7" s="47">
        <v>0</v>
      </c>
      <c r="M7" s="47" t="s">
        <v>1331</v>
      </c>
      <c r="N7" s="47" t="s">
        <v>15</v>
      </c>
      <c r="O7" s="47">
        <v>2016</v>
      </c>
      <c r="P7" s="47">
        <v>53</v>
      </c>
      <c r="Q7" s="47"/>
      <c r="R7" s="47">
        <v>282</v>
      </c>
      <c r="S7" s="47">
        <v>289</v>
      </c>
    </row>
    <row r="8" spans="1:48">
      <c r="A8" s="23" t="s">
        <v>1316</v>
      </c>
      <c r="B8" s="23" t="s">
        <v>1317</v>
      </c>
      <c r="C8" s="23" t="s">
        <v>178</v>
      </c>
      <c r="D8" s="47" t="s">
        <v>19</v>
      </c>
      <c r="E8" s="47">
        <f>VLOOKUP(M8,Revistas!$B$2:$H$64092,2,FALSE)</f>
        <v>3.0569999999999999</v>
      </c>
      <c r="F8" s="47" t="str">
        <f>VLOOKUP(M8,Revistas!$B$2:$H$64092,3,FALSE)</f>
        <v>Q1</v>
      </c>
      <c r="G8" s="47" t="str">
        <f>VLOOKUP(M8,Revistas!$B$2:$H$64092,4,FALSE)</f>
        <v>MULTIDISCIPLINARY SCIENCES - SCIE</v>
      </c>
      <c r="H8" s="47" t="str">
        <f>VLOOKUP(M8,Revistas!$B$2:$H$64092,5,FALSE)</f>
        <v>63/11</v>
      </c>
      <c r="I8" s="47" t="str">
        <f>VLOOKUP(M8,Revistas!$B$2:$H$64092,6,FALSE)</f>
        <v>NO</v>
      </c>
      <c r="J8" s="47" t="s">
        <v>1318</v>
      </c>
      <c r="K8" s="47" t="s">
        <v>1319</v>
      </c>
      <c r="L8" s="47">
        <v>1</v>
      </c>
      <c r="M8" s="47" t="s">
        <v>181</v>
      </c>
      <c r="N8" s="48">
        <v>39234</v>
      </c>
      <c r="O8" s="47">
        <v>2016</v>
      </c>
      <c r="P8" s="47">
        <v>11</v>
      </c>
      <c r="Q8" s="47">
        <v>6</v>
      </c>
      <c r="R8" s="47"/>
      <c r="S8" s="47" t="s">
        <v>1320</v>
      </c>
    </row>
    <row r="9" spans="1:48">
      <c r="A9" s="23" t="s">
        <v>1343</v>
      </c>
      <c r="B9" s="23" t="s">
        <v>1342</v>
      </c>
      <c r="C9" s="23" t="s">
        <v>1344</v>
      </c>
      <c r="D9" s="47" t="s">
        <v>19</v>
      </c>
      <c r="E9" s="47">
        <f>VLOOKUP(M9,Revistas!$B$2:$H$64092,2,FALSE)</f>
        <v>2.137</v>
      </c>
      <c r="F9" s="47" t="str">
        <f>VLOOKUP(M9,Revistas!$B$2:$H$64092,3,FALSE)</f>
        <v>Q1</v>
      </c>
      <c r="G9" s="47" t="str">
        <f>VLOOKUP(M9,Revistas!$B$2:$H$64092,4,FALSE)</f>
        <v>ZOOLOGY - SCIE;</v>
      </c>
      <c r="H9" s="47" t="str">
        <f>VLOOKUP(M9,Revistas!$B$2:$H$64092,5,FALSE)</f>
        <v>22/161</v>
      </c>
      <c r="I9" s="47" t="str">
        <f>VLOOKUP(M9,Revistas!$B$2:$H$64092,6,FALSE)</f>
        <v>NO</v>
      </c>
      <c r="J9" s="47"/>
      <c r="K9" s="47"/>
      <c r="L9" s="47" t="s">
        <v>361</v>
      </c>
      <c r="M9" s="47" t="s">
        <v>1346</v>
      </c>
      <c r="N9" s="47" t="s">
        <v>1345</v>
      </c>
      <c r="O9" s="47">
        <v>2016</v>
      </c>
      <c r="P9" s="47"/>
      <c r="Q9" s="47"/>
      <c r="R9" s="47"/>
      <c r="S9" s="47"/>
      <c r="AV9" s="22"/>
    </row>
    <row r="10" spans="1:48">
      <c r="A10" s="23" t="s">
        <v>1304</v>
      </c>
      <c r="B10" s="23" t="s">
        <v>1305</v>
      </c>
      <c r="C10" s="23" t="s">
        <v>1306</v>
      </c>
      <c r="D10" s="47" t="s">
        <v>19</v>
      </c>
      <c r="E10" s="47">
        <f>VLOOKUP(M10,Revistas!$B$2:$H$64092,2,FALSE)</f>
        <v>5.2279999999999998</v>
      </c>
      <c r="F10" s="47" t="str">
        <f>VLOOKUP(M10,Revistas!$B$2:$H$64092,3,FALSE)</f>
        <v>Q1</v>
      </c>
      <c r="G10" s="47" t="str">
        <f>VLOOKUP(M10,Revistas!$B$2:$H$64092,4,FALSE)</f>
        <v>MULTIDISCIPLINARY SCIENCES - SCIE</v>
      </c>
      <c r="H10" s="47" t="str">
        <f>VLOOKUP(M10,Revistas!$B$2:$H$64092,5,FALSE)</f>
        <v>63/7</v>
      </c>
      <c r="I10" s="47" t="str">
        <f>VLOOKUP(M10,Revistas!$B$2:$H$64092,6,FALSE)</f>
        <v>NO</v>
      </c>
      <c r="J10" s="47" t="s">
        <v>1307</v>
      </c>
      <c r="K10" s="47" t="s">
        <v>1308</v>
      </c>
      <c r="L10" s="47">
        <v>0</v>
      </c>
      <c r="M10" s="47" t="s">
        <v>399</v>
      </c>
      <c r="N10" s="47" t="s">
        <v>1309</v>
      </c>
      <c r="O10" s="47">
        <v>2016</v>
      </c>
      <c r="P10" s="47">
        <v>6</v>
      </c>
      <c r="Q10" s="47"/>
      <c r="R10" s="47"/>
      <c r="S10" s="47">
        <v>31076</v>
      </c>
    </row>
    <row r="11" spans="1:48">
      <c r="A11" s="23" t="s">
        <v>1336</v>
      </c>
      <c r="B11" s="23" t="s">
        <v>1337</v>
      </c>
      <c r="C11" s="23" t="s">
        <v>906</v>
      </c>
      <c r="D11" s="47" t="s">
        <v>294</v>
      </c>
      <c r="E11" s="47">
        <f>VLOOKUP(M11,Revistas!$B$2:$H$64092,2,FALSE)</f>
        <v>5.0620000000000003</v>
      </c>
      <c r="F11" s="47" t="str">
        <f>VLOOKUP(M11,Revistas!$B$2:$H$64092,3,FALSE)</f>
        <v>Q1</v>
      </c>
      <c r="G11" s="47" t="str">
        <f>VLOOKUP(M11,Revistas!$B$2:$H$64092,4,FALSE)</f>
        <v>PERIPHERAL VASCULAR DISEASE - SCIE</v>
      </c>
      <c r="H11" s="47" t="str">
        <f>VLOOKUP(M11,Revistas!$B$2:$H$64092,5,FALSE)</f>
        <v>63 DE 9</v>
      </c>
      <c r="I11" s="47" t="str">
        <f>VLOOKUP(M11,Revistas!$B$2:$H$64092,6,FALSE)</f>
        <v>NO</v>
      </c>
      <c r="J11" s="47" t="s">
        <v>1338</v>
      </c>
      <c r="K11" s="47" t="s">
        <v>1339</v>
      </c>
      <c r="L11" s="47">
        <v>0</v>
      </c>
      <c r="M11" s="47" t="s">
        <v>909</v>
      </c>
      <c r="N11" s="47" t="s">
        <v>37</v>
      </c>
      <c r="O11" s="47">
        <v>2016</v>
      </c>
      <c r="P11" s="47">
        <v>34</v>
      </c>
      <c r="Q11" s="47">
        <v>1</v>
      </c>
      <c r="R11" s="47">
        <v>36</v>
      </c>
      <c r="S11" s="47">
        <v>38</v>
      </c>
    </row>
    <row r="12" spans="1:48">
      <c r="A12" s="23" t="s">
        <v>1321</v>
      </c>
      <c r="B12" s="23" t="s">
        <v>1322</v>
      </c>
      <c r="C12" s="23" t="s">
        <v>1323</v>
      </c>
      <c r="D12" s="47" t="s">
        <v>103</v>
      </c>
      <c r="E12" s="47">
        <f>VLOOKUP(M12,Revistas!$B$2:$H$64092,2,FALSE)</f>
        <v>4.085</v>
      </c>
      <c r="F12" s="47" t="str">
        <f>VLOOKUP(M12,Revistas!$B$2:$H$64092,3,FALSE)</f>
        <v>Q1</v>
      </c>
      <c r="G12" s="47" t="str">
        <f>VLOOKUP(M12,Revistas!$B$2:$H$64092,4,FALSE)</f>
        <v>UROLOGY &amp; NEPHROLOGY - SCIE;</v>
      </c>
      <c r="H12" s="47" t="str">
        <f>VLOOKUP(M12,Revistas!$B$2:$H$64092,5,FALSE)</f>
        <v>77/11</v>
      </c>
      <c r="I12" s="47" t="str">
        <f>VLOOKUP(M12,Revistas!$B$2:$H$64092,6,FALSE)</f>
        <v>NO</v>
      </c>
      <c r="J12" s="47" t="s">
        <v>1324</v>
      </c>
      <c r="K12" s="47"/>
      <c r="L12" s="47">
        <v>0</v>
      </c>
      <c r="M12" s="47" t="s">
        <v>1325</v>
      </c>
      <c r="N12" s="47" t="s">
        <v>206</v>
      </c>
      <c r="O12" s="47">
        <v>2016</v>
      </c>
      <c r="P12" s="47">
        <v>31</v>
      </c>
      <c r="Q12" s="47"/>
      <c r="R12" s="47">
        <v>28</v>
      </c>
      <c r="S12" s="47">
        <v>28</v>
      </c>
    </row>
    <row r="13" spans="1:48">
      <c r="A13" s="23" t="s">
        <v>1294</v>
      </c>
      <c r="B13" s="23" t="s">
        <v>1295</v>
      </c>
      <c r="C13" s="23" t="s">
        <v>1296</v>
      </c>
      <c r="D13" s="47" t="s">
        <v>10</v>
      </c>
      <c r="E13" s="47">
        <f>VLOOKUP(M13,Revistas!$B$2:$H$64092,2,FALSE)</f>
        <v>4.8159999999999998</v>
      </c>
      <c r="F13" s="47" t="str">
        <f>VLOOKUP(M13,Revistas!$B$2:$H$64092,3,FALSE)</f>
        <v>Q1</v>
      </c>
      <c r="G13" s="47" t="str">
        <f>VLOOKUP(M13,Revistas!$B$2:$H$64092,4,FALSE)</f>
        <v>PHARMACOLOGY &amp; PHARMACY - SCIE</v>
      </c>
      <c r="H13" s="47" t="str">
        <f>VLOOKUP(M13,Revistas!$B$2:$H$64092,5,FALSE)</f>
        <v>27/255</v>
      </c>
      <c r="I13" s="47" t="str">
        <f>VLOOKUP(M13,Revistas!$B$2:$H$64092,6,FALSE)</f>
        <v>NO</v>
      </c>
      <c r="J13" s="47" t="s">
        <v>1297</v>
      </c>
      <c r="K13" s="47" t="s">
        <v>1298</v>
      </c>
      <c r="L13" s="47">
        <v>0</v>
      </c>
      <c r="M13" s="47" t="s">
        <v>1299</v>
      </c>
      <c r="N13" s="47" t="s">
        <v>393</v>
      </c>
      <c r="O13" s="47">
        <v>2016</v>
      </c>
      <c r="P13" s="47">
        <v>114</v>
      </c>
      <c r="Q13" s="47"/>
      <c r="R13" s="47">
        <v>110</v>
      </c>
      <c r="S13" s="47">
        <v>120</v>
      </c>
    </row>
    <row r="14" spans="1:48" hidden="1"/>
    <row r="15" spans="1:48" hidden="1"/>
    <row r="16" spans="1:4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9</v>
      </c>
      <c r="C82" s="32" t="s">
        <v>19</v>
      </c>
      <c r="D82" s="36">
        <f>DSUM(A1:S77,E1,C81:C82)</f>
        <v>35.76</v>
      </c>
      <c r="E82" s="36" t="s">
        <v>19</v>
      </c>
      <c r="F82" s="36" t="s">
        <v>4330</v>
      </c>
      <c r="G82" s="36">
        <f>DCOUNTA(A1:S77,F1,E81:F82)</f>
        <v>7</v>
      </c>
      <c r="H82" s="36" t="s">
        <v>19</v>
      </c>
      <c r="I82" s="36" t="s">
        <v>1827</v>
      </c>
      <c r="J82" s="36">
        <f>DCOUNTA(A1:S77,I1,H81:I82)</f>
        <v>2</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5.0620000000000003</v>
      </c>
      <c r="E91" s="36" t="s">
        <v>294</v>
      </c>
      <c r="F91" s="36" t="s">
        <v>4330</v>
      </c>
      <c r="G91" s="36">
        <f>DCOUNTA(A1:S77,F1,E90:F91)</f>
        <v>1</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v>
      </c>
      <c r="C95" s="32" t="s">
        <v>103</v>
      </c>
      <c r="D95" s="36">
        <f>DSUM(A1:S77,E1,C94:C95)</f>
        <v>4.085</v>
      </c>
      <c r="E95" s="36" t="s">
        <v>103</v>
      </c>
      <c r="F95" s="36" t="s">
        <v>4330</v>
      </c>
      <c r="G95" s="36">
        <f>DCOUNTA(A1:S77,F94,E94:F95)</f>
        <v>1</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1</v>
      </c>
      <c r="C98" s="32" t="s">
        <v>10</v>
      </c>
      <c r="D98" s="36">
        <f>DSUM(A1:S77,D97,C97:C98)</f>
        <v>4.8159999999999998</v>
      </c>
      <c r="E98" s="36" t="s">
        <v>10</v>
      </c>
      <c r="F98" s="36" t="s">
        <v>4330</v>
      </c>
      <c r="G98" s="36">
        <f>DCOUNTA(A1:S77,F1,E97:F98)</f>
        <v>1</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9</v>
      </c>
      <c r="C103" s="57" t="s">
        <v>7171</v>
      </c>
      <c r="D103" s="57">
        <f>D82</f>
        <v>35.76</v>
      </c>
      <c r="E103" s="57">
        <f>G82</f>
        <v>7</v>
      </c>
      <c r="F103" s="57">
        <f>J82</f>
        <v>2</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1</v>
      </c>
      <c r="C106" s="58" t="s">
        <v>7174</v>
      </c>
      <c r="D106" s="58">
        <f>D91</f>
        <v>5.0620000000000003</v>
      </c>
      <c r="E106" s="58">
        <f>G91</f>
        <v>1</v>
      </c>
      <c r="F106" s="58">
        <f>J91</f>
        <v>0</v>
      </c>
      <c r="G106" s="37"/>
      <c r="H106" s="37"/>
      <c r="I106" s="37"/>
      <c r="J106" s="37"/>
      <c r="K106" s="37"/>
      <c r="L106" s="37"/>
      <c r="M106" s="37"/>
      <c r="N106" s="37"/>
      <c r="O106" s="37"/>
      <c r="P106" s="37"/>
      <c r="Q106" s="37"/>
      <c r="R106" s="37"/>
      <c r="S106" s="37"/>
    </row>
    <row r="107" spans="1:19" s="33" customFormat="1" ht="16.8">
      <c r="B107" s="57">
        <f>B95</f>
        <v>1</v>
      </c>
      <c r="C107" s="57" t="s">
        <v>103</v>
      </c>
      <c r="D107" s="57">
        <f>D95</f>
        <v>4.085</v>
      </c>
      <c r="E107" s="57">
        <f>G95</f>
        <v>1</v>
      </c>
      <c r="F107" s="57">
        <f>J95</f>
        <v>0</v>
      </c>
      <c r="G107" s="37"/>
      <c r="H107" s="37"/>
      <c r="I107" s="37"/>
      <c r="J107" s="37"/>
      <c r="K107" s="37"/>
      <c r="L107" s="37"/>
      <c r="M107" s="37"/>
      <c r="N107" s="37"/>
      <c r="O107" s="37"/>
      <c r="P107" s="37"/>
      <c r="Q107" s="37"/>
      <c r="R107" s="37"/>
      <c r="S107" s="37"/>
    </row>
    <row r="108" spans="1:19" s="33" customFormat="1" ht="16.8">
      <c r="B108" s="57">
        <f>B98</f>
        <v>1</v>
      </c>
      <c r="C108" s="58" t="s">
        <v>7175</v>
      </c>
      <c r="D108" s="57">
        <f>D98</f>
        <v>4.8159999999999998</v>
      </c>
      <c r="E108" s="57">
        <f>G98</f>
        <v>1</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35.76</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49.722999999999999</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AW14">
    <sortCondition ref="C2:C14"/>
    <sortCondition ref="B2:B14"/>
  </sortState>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3" tint="0.39997558519241921"/>
  </sheetPr>
  <dimension ref="A1:U1020"/>
  <sheetViews>
    <sheetView workbookViewId="0">
      <selection sqref="A1:XFD1048576"/>
    </sheetView>
  </sheetViews>
  <sheetFormatPr baseColWidth="10" defaultColWidth="7.33203125" defaultRowHeight="14.4"/>
  <cols>
    <col min="1" max="1" width="17.77734375" customWidth="1"/>
    <col min="2" max="2" width="15.21875" customWidth="1"/>
    <col min="3" max="3" width="14.109375" customWidth="1"/>
    <col min="4" max="4" width="13.109375" style="35" customWidth="1"/>
    <col min="5" max="5" width="9.44140625" style="35" customWidth="1"/>
    <col min="6" max="6" width="8.6640625" style="35" customWidth="1"/>
    <col min="7" max="8" width="0" style="35" hidden="1" customWidth="1"/>
    <col min="9" max="9" width="6.44140625" style="35" customWidth="1"/>
    <col min="10" max="14" width="0" style="35" hidden="1" customWidth="1"/>
    <col min="15" max="15" width="5.109375" style="35" customWidth="1"/>
    <col min="16" max="16" width="4.6640625" style="35" customWidth="1"/>
    <col min="17" max="17" width="3.33203125" style="35" customWidth="1"/>
    <col min="18" max="18" width="5.21875" style="35" customWidth="1"/>
    <col min="19" max="19" width="4.44140625" style="35" customWidth="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s="21" customFormat="1">
      <c r="A2" s="24" t="s">
        <v>1359</v>
      </c>
      <c r="B2" s="24" t="s">
        <v>1360</v>
      </c>
      <c r="C2" s="24" t="s">
        <v>1361</v>
      </c>
      <c r="D2" s="46" t="s">
        <v>19</v>
      </c>
      <c r="E2" s="46">
        <f>VLOOKUP(M2,Revistas!$B$2:$H$64092,2,FALSE)</f>
        <v>4.5339999999999998</v>
      </c>
      <c r="F2" s="46" t="str">
        <f>VLOOKUP(M2,Revistas!$B$2:$H$64092,3,FALSE)</f>
        <v>Q1</v>
      </c>
      <c r="G2" s="46" t="str">
        <f>VLOOKUP(M2,Revistas!$B$2:$H$64092,4,FALSE)</f>
        <v>CARDIAC &amp; CARDIOVASCULAR SYSTEMS - SCIE;</v>
      </c>
      <c r="H2" s="46" t="str">
        <f>VLOOKUP(M2,Revistas!$B$2:$H$64092,5,FALSE)</f>
        <v>23/124</v>
      </c>
      <c r="I2" s="46" t="str">
        <f>VLOOKUP(M2,Revistas!$B$2:$H$64092,6,FALSE)</f>
        <v>NO</v>
      </c>
      <c r="J2" s="46" t="s">
        <v>1362</v>
      </c>
      <c r="K2" s="46" t="s">
        <v>1363</v>
      </c>
      <c r="L2" s="46">
        <v>1</v>
      </c>
      <c r="M2" s="46" t="s">
        <v>1364</v>
      </c>
      <c r="N2" s="53">
        <v>37043</v>
      </c>
      <c r="O2" s="46">
        <v>2016</v>
      </c>
      <c r="P2" s="46">
        <v>15</v>
      </c>
      <c r="Q2" s="46"/>
      <c r="R2" s="46"/>
      <c r="S2" s="46">
        <v>82</v>
      </c>
      <c r="U2" s="29"/>
    </row>
    <row r="3" spans="1:21" s="21" customFormat="1">
      <c r="A3" s="23" t="s">
        <v>1353</v>
      </c>
      <c r="B3" s="23" t="s">
        <v>1354</v>
      </c>
      <c r="C3" s="23" t="s">
        <v>1355</v>
      </c>
      <c r="D3" s="47" t="s">
        <v>19</v>
      </c>
      <c r="E3" s="47">
        <f>VLOOKUP(M3,Revistas!$B$2:$H$64092,2,FALSE)</f>
        <v>4.4180000000000001</v>
      </c>
      <c r="F3" s="47" t="str">
        <f>VLOOKUP(M3,Revistas!$B$2:$H$64092,3,FALSE)</f>
        <v>Q1</v>
      </c>
      <c r="G3" s="47" t="str">
        <f>VLOOKUP(M3,Revistas!$B$2:$H$64092,4,FALSE)</f>
        <v>PHARMACOLOGY &amp; PHARMACY - SCIE</v>
      </c>
      <c r="H3" s="47" t="str">
        <f>VLOOKUP(M3,Revistas!$B$2:$H$64092,5,FALSE)</f>
        <v>33/255</v>
      </c>
      <c r="I3" s="47" t="str">
        <f>VLOOKUP(M3,Revistas!$B$2:$H$64092,6,FALSE)</f>
        <v>NO</v>
      </c>
      <c r="J3" s="47" t="s">
        <v>1356</v>
      </c>
      <c r="K3" s="47" t="s">
        <v>1357</v>
      </c>
      <c r="L3" s="47">
        <v>0</v>
      </c>
      <c r="M3" s="47" t="s">
        <v>1358</v>
      </c>
      <c r="N3" s="47" t="s">
        <v>386</v>
      </c>
      <c r="O3" s="47">
        <v>2016</v>
      </c>
      <c r="P3" s="47">
        <v>7</v>
      </c>
      <c r="Q3" s="47"/>
      <c r="R3" s="47"/>
      <c r="S3" s="47">
        <v>482</v>
      </c>
    </row>
    <row r="4" spans="1:21" s="21" customFormat="1">
      <c r="A4" s="23" t="s">
        <v>1368</v>
      </c>
      <c r="B4" s="23" t="s">
        <v>1369</v>
      </c>
      <c r="C4" s="23" t="s">
        <v>906</v>
      </c>
      <c r="D4" s="47" t="s">
        <v>19</v>
      </c>
      <c r="E4" s="47">
        <f>VLOOKUP(M4,Revistas!$B$2:$H$64092,2,FALSE)</f>
        <v>5.0620000000000003</v>
      </c>
      <c r="F4" s="47" t="str">
        <f>VLOOKUP(M4,Revistas!$B$2:$H$64092,3,FALSE)</f>
        <v>Q1</v>
      </c>
      <c r="G4" s="47" t="str">
        <f>VLOOKUP(M4,Revistas!$B$2:$H$64092,4,FALSE)</f>
        <v>PERIPHERAL VASCULAR DISEASE - SCIE</v>
      </c>
      <c r="H4" s="47" t="str">
        <f>VLOOKUP(M4,Revistas!$B$2:$H$64092,5,FALSE)</f>
        <v>63 DE 9</v>
      </c>
      <c r="I4" s="47" t="str">
        <f>VLOOKUP(M4,Revistas!$B$2:$H$64092,6,FALSE)</f>
        <v>NO</v>
      </c>
      <c r="J4" s="47" t="s">
        <v>1370</v>
      </c>
      <c r="K4" s="47" t="s">
        <v>1371</v>
      </c>
      <c r="L4" s="47">
        <v>1</v>
      </c>
      <c r="M4" s="47" t="s">
        <v>909</v>
      </c>
      <c r="N4" s="47" t="s">
        <v>206</v>
      </c>
      <c r="O4" s="47">
        <v>2016</v>
      </c>
      <c r="P4" s="47">
        <v>34</v>
      </c>
      <c r="Q4" s="47">
        <v>5</v>
      </c>
      <c r="R4" s="47">
        <v>869</v>
      </c>
      <c r="S4" s="47">
        <v>876</v>
      </c>
    </row>
    <row r="5" spans="1:21" s="21" customFormat="1">
      <c r="A5" s="23" t="s">
        <v>1372</v>
      </c>
      <c r="B5" s="23" t="s">
        <v>1373</v>
      </c>
      <c r="C5" s="23" t="s">
        <v>1374</v>
      </c>
      <c r="D5" s="47" t="s">
        <v>103</v>
      </c>
      <c r="E5" s="47">
        <f>VLOOKUP(M5,Revistas!$B$2:$H$64092,2,FALSE)</f>
        <v>2.1859999999999999</v>
      </c>
      <c r="F5" s="47" t="str">
        <f>VLOOKUP(M5,Revistas!$B$2:$H$64092,3,FALSE)</f>
        <v>Q3</v>
      </c>
      <c r="G5" s="47" t="str">
        <f>VLOOKUP(M5,Revistas!$B$2:$H$64092,4,FALSE)</f>
        <v>PHYSIOLOGY - SCIE;</v>
      </c>
      <c r="H5" s="47" t="str">
        <f>VLOOKUP(M5,Revistas!$B$2:$H$64092,5,FALSE)</f>
        <v>46/83</v>
      </c>
      <c r="I5" s="47" t="str">
        <f>VLOOKUP(M5,Revistas!$B$2:$H$64092,6,FALSE)</f>
        <v>NO</v>
      </c>
      <c r="J5" s="47" t="s">
        <v>1375</v>
      </c>
      <c r="K5" s="47"/>
      <c r="L5" s="47">
        <v>0</v>
      </c>
      <c r="M5" s="47" t="s">
        <v>1376</v>
      </c>
      <c r="N5" s="47"/>
      <c r="O5" s="47">
        <v>2016</v>
      </c>
      <c r="P5" s="47">
        <v>53</v>
      </c>
      <c r="Q5" s="47"/>
      <c r="R5" s="47">
        <v>46</v>
      </c>
      <c r="S5" s="47">
        <v>46</v>
      </c>
    </row>
    <row r="6" spans="1:21" s="21" customFormat="1">
      <c r="A6" s="23" t="s">
        <v>1365</v>
      </c>
      <c r="B6" s="23" t="s">
        <v>1366</v>
      </c>
      <c r="C6" s="23" t="s">
        <v>1323</v>
      </c>
      <c r="D6" s="47" t="s">
        <v>103</v>
      </c>
      <c r="E6" s="47">
        <f>VLOOKUP(M6,Revistas!$B$2:$H$64092,2,FALSE)</f>
        <v>4.085</v>
      </c>
      <c r="F6" s="47" t="str">
        <f>VLOOKUP(M6,Revistas!$B$2:$H$64092,3,FALSE)</f>
        <v>Q1</v>
      </c>
      <c r="G6" s="47" t="str">
        <f>VLOOKUP(M6,Revistas!$B$2:$H$64092,4,FALSE)</f>
        <v>UROLOGY &amp; NEPHROLOGY - SCIE;</v>
      </c>
      <c r="H6" s="47" t="str">
        <f>VLOOKUP(M6,Revistas!$B$2:$H$64092,5,FALSE)</f>
        <v>77/11</v>
      </c>
      <c r="I6" s="47" t="str">
        <f>VLOOKUP(M6,Revistas!$B$2:$H$64092,6,FALSE)</f>
        <v>NO</v>
      </c>
      <c r="J6" s="47" t="s">
        <v>1367</v>
      </c>
      <c r="K6" s="47"/>
      <c r="L6" s="47">
        <v>0</v>
      </c>
      <c r="M6" s="47" t="s">
        <v>1325</v>
      </c>
      <c r="N6" s="47" t="s">
        <v>206</v>
      </c>
      <c r="O6" s="47">
        <v>2016</v>
      </c>
      <c r="P6" s="47">
        <v>31</v>
      </c>
      <c r="Q6" s="47"/>
      <c r="R6" s="47">
        <v>214</v>
      </c>
      <c r="S6" s="47">
        <v>215</v>
      </c>
    </row>
    <row r="7" spans="1:21" s="21" customFormat="1" hidden="1">
      <c r="D7" s="44"/>
      <c r="E7" s="44"/>
      <c r="F7" s="44"/>
      <c r="G7" s="44"/>
      <c r="H7" s="44"/>
      <c r="I7" s="44"/>
      <c r="J7" s="44"/>
      <c r="K7" s="44"/>
      <c r="L7" s="44"/>
      <c r="M7" s="44"/>
      <c r="N7" s="44"/>
      <c r="O7" s="44"/>
      <c r="P7" s="44"/>
      <c r="Q7" s="44"/>
      <c r="R7" s="44"/>
      <c r="S7" s="44"/>
    </row>
    <row r="8" spans="1:21" s="21" customFormat="1" hidden="1">
      <c r="D8" s="44"/>
      <c r="E8" s="44"/>
      <c r="F8" s="44"/>
      <c r="G8" s="44"/>
      <c r="H8" s="44"/>
      <c r="I8" s="44"/>
      <c r="J8" s="44"/>
      <c r="K8" s="44"/>
      <c r="L8" s="44"/>
      <c r="M8" s="44"/>
      <c r="N8" s="44"/>
      <c r="O8" s="44"/>
      <c r="P8" s="44"/>
      <c r="Q8" s="44"/>
      <c r="R8" s="44"/>
      <c r="S8" s="44"/>
    </row>
    <row r="9" spans="1:21" s="21" customFormat="1" hidden="1">
      <c r="D9" s="40"/>
      <c r="E9" s="40"/>
      <c r="F9" s="40"/>
      <c r="G9" s="40"/>
      <c r="H9" s="40"/>
      <c r="I9" s="40"/>
      <c r="J9" s="40"/>
      <c r="K9" s="40"/>
      <c r="L9" s="40"/>
      <c r="M9" s="40"/>
      <c r="N9" s="40"/>
      <c r="O9" s="40"/>
      <c r="P9" s="40"/>
      <c r="Q9" s="40"/>
      <c r="R9" s="40"/>
      <c r="S9" s="40"/>
    </row>
    <row r="10" spans="1:21" s="21" customFormat="1" hidden="1">
      <c r="D10" s="40"/>
      <c r="E10" s="40"/>
      <c r="F10" s="40"/>
      <c r="G10" s="40"/>
      <c r="H10" s="40"/>
      <c r="I10" s="40"/>
      <c r="J10" s="40"/>
      <c r="K10" s="40"/>
      <c r="L10" s="40"/>
      <c r="M10" s="40"/>
      <c r="N10" s="40"/>
      <c r="O10" s="40"/>
      <c r="P10" s="40"/>
      <c r="Q10" s="40"/>
      <c r="R10" s="40"/>
      <c r="S10" s="40"/>
    </row>
    <row r="11" spans="1:21" s="21" customFormat="1" hidden="1">
      <c r="D11" s="40"/>
      <c r="E11" s="40"/>
      <c r="F11" s="40"/>
      <c r="G11" s="40"/>
      <c r="H11" s="40"/>
      <c r="I11" s="40"/>
      <c r="J11" s="40"/>
      <c r="K11" s="40"/>
      <c r="L11" s="40"/>
      <c r="M11" s="40"/>
      <c r="N11" s="40"/>
      <c r="O11" s="40"/>
      <c r="P11" s="40"/>
      <c r="Q11" s="40"/>
      <c r="R11" s="40"/>
      <c r="S11" s="40"/>
    </row>
    <row r="12" spans="1:21" s="21" customFormat="1" hidden="1">
      <c r="D12" s="40"/>
      <c r="E12" s="40"/>
      <c r="F12" s="40"/>
      <c r="G12" s="40"/>
      <c r="H12" s="40"/>
      <c r="I12" s="40"/>
      <c r="J12" s="40"/>
      <c r="K12" s="40"/>
      <c r="L12" s="40"/>
      <c r="M12" s="40"/>
      <c r="N12" s="40"/>
      <c r="O12" s="40"/>
      <c r="P12" s="40"/>
      <c r="Q12" s="40"/>
      <c r="R12" s="40"/>
      <c r="S12" s="40"/>
    </row>
    <row r="13" spans="1:21" s="21" customFormat="1" hidden="1">
      <c r="D13" s="40"/>
      <c r="E13" s="40"/>
      <c r="F13" s="40"/>
      <c r="G13" s="40"/>
      <c r="H13" s="40"/>
      <c r="I13" s="40"/>
      <c r="J13" s="40"/>
      <c r="K13" s="40"/>
      <c r="L13" s="40"/>
      <c r="M13" s="40"/>
      <c r="N13" s="40"/>
      <c r="O13" s="40"/>
      <c r="P13" s="40"/>
      <c r="Q13" s="40"/>
      <c r="R13" s="40"/>
      <c r="S13" s="40"/>
    </row>
    <row r="14" spans="1:21" s="21" customFormat="1" hidden="1">
      <c r="D14" s="40"/>
      <c r="E14" s="40"/>
      <c r="F14" s="40"/>
      <c r="G14" s="40"/>
      <c r="H14" s="40"/>
      <c r="I14" s="40"/>
      <c r="J14" s="40"/>
      <c r="K14" s="40"/>
      <c r="L14" s="40"/>
      <c r="M14" s="40"/>
      <c r="N14" s="40"/>
      <c r="O14" s="40"/>
      <c r="P14" s="40"/>
      <c r="Q14" s="40"/>
      <c r="R14" s="40"/>
      <c r="S14" s="40"/>
    </row>
    <row r="15" spans="1:21" s="21" customFormat="1" hidden="1">
      <c r="D15" s="40"/>
      <c r="E15" s="40"/>
      <c r="F15" s="40"/>
      <c r="G15" s="40"/>
      <c r="H15" s="40"/>
      <c r="I15" s="40"/>
      <c r="J15" s="40"/>
      <c r="K15" s="40"/>
      <c r="L15" s="40"/>
      <c r="M15" s="40"/>
      <c r="N15" s="40"/>
      <c r="O15" s="40"/>
      <c r="P15" s="40"/>
      <c r="Q15" s="40"/>
      <c r="R15" s="40"/>
      <c r="S15" s="40"/>
    </row>
    <row r="16" spans="1:21" s="21" customFormat="1" hidden="1">
      <c r="D16" s="40"/>
      <c r="E16" s="40"/>
      <c r="F16" s="40"/>
      <c r="G16" s="40"/>
      <c r="H16" s="40"/>
      <c r="I16" s="40"/>
      <c r="J16" s="40"/>
      <c r="K16" s="40"/>
      <c r="L16" s="40"/>
      <c r="M16" s="40"/>
      <c r="N16" s="40"/>
      <c r="O16" s="40"/>
      <c r="P16" s="40"/>
      <c r="Q16" s="40"/>
      <c r="R16" s="40"/>
      <c r="S16" s="40"/>
    </row>
    <row r="17" spans="4:19" s="21" customFormat="1" hidden="1">
      <c r="D17" s="40"/>
      <c r="E17" s="40"/>
      <c r="F17" s="40"/>
      <c r="G17" s="40"/>
      <c r="H17" s="40"/>
      <c r="I17" s="40"/>
      <c r="J17" s="40"/>
      <c r="K17" s="40"/>
      <c r="L17" s="40"/>
      <c r="M17" s="40"/>
      <c r="N17" s="40"/>
      <c r="O17" s="40"/>
      <c r="P17" s="40"/>
      <c r="Q17" s="40"/>
      <c r="R17" s="40"/>
      <c r="S17" s="40"/>
    </row>
    <row r="18" spans="4:19" s="21" customFormat="1" hidden="1">
      <c r="D18" s="40"/>
      <c r="E18" s="40"/>
      <c r="F18" s="40"/>
      <c r="G18" s="40"/>
      <c r="H18" s="40"/>
      <c r="I18" s="40"/>
      <c r="J18" s="40"/>
      <c r="K18" s="40"/>
      <c r="L18" s="40"/>
      <c r="M18" s="40"/>
      <c r="N18" s="40"/>
      <c r="O18" s="40"/>
      <c r="P18" s="40"/>
      <c r="Q18" s="40"/>
      <c r="R18" s="40"/>
      <c r="S18" s="40"/>
    </row>
    <row r="19" spans="4:19" s="21" customFormat="1" hidden="1">
      <c r="D19" s="40"/>
      <c r="E19" s="40"/>
      <c r="F19" s="40"/>
      <c r="G19" s="40"/>
      <c r="H19" s="40"/>
      <c r="I19" s="40"/>
      <c r="J19" s="40"/>
      <c r="K19" s="40"/>
      <c r="L19" s="40"/>
      <c r="M19" s="40"/>
      <c r="N19" s="40"/>
      <c r="O19" s="40"/>
      <c r="P19" s="40"/>
      <c r="Q19" s="40"/>
      <c r="R19" s="40"/>
      <c r="S19" s="40"/>
    </row>
    <row r="20" spans="4:19" s="21" customFormat="1" hidden="1">
      <c r="D20" s="40"/>
      <c r="E20" s="40"/>
      <c r="F20" s="40"/>
      <c r="G20" s="40"/>
      <c r="H20" s="40"/>
      <c r="I20" s="40"/>
      <c r="J20" s="40"/>
      <c r="K20" s="40"/>
      <c r="L20" s="40"/>
      <c r="M20" s="40"/>
      <c r="N20" s="40"/>
      <c r="O20" s="40"/>
      <c r="P20" s="40"/>
      <c r="Q20" s="40"/>
      <c r="R20" s="40"/>
      <c r="S20" s="40"/>
    </row>
    <row r="21" spans="4:19" s="21" customFormat="1" hidden="1">
      <c r="D21" s="40"/>
      <c r="E21" s="40"/>
      <c r="F21" s="40"/>
      <c r="G21" s="40"/>
      <c r="H21" s="40"/>
      <c r="I21" s="40"/>
      <c r="J21" s="40"/>
      <c r="K21" s="40"/>
      <c r="L21" s="40"/>
      <c r="M21" s="40"/>
      <c r="N21" s="40"/>
      <c r="O21" s="40"/>
      <c r="P21" s="40"/>
      <c r="Q21" s="40"/>
      <c r="R21" s="40"/>
      <c r="S21" s="40"/>
    </row>
    <row r="22" spans="4:19" s="21" customFormat="1" hidden="1">
      <c r="D22" s="40"/>
      <c r="E22" s="40"/>
      <c r="F22" s="40"/>
      <c r="G22" s="40"/>
      <c r="H22" s="40"/>
      <c r="I22" s="40"/>
      <c r="J22" s="40"/>
      <c r="K22" s="40"/>
      <c r="L22" s="40"/>
      <c r="M22" s="40"/>
      <c r="N22" s="40"/>
      <c r="O22" s="40"/>
      <c r="P22" s="40"/>
      <c r="Q22" s="40"/>
      <c r="R22" s="40"/>
      <c r="S22" s="40"/>
    </row>
    <row r="23" spans="4:19" s="21" customFormat="1" hidden="1">
      <c r="D23" s="40"/>
      <c r="E23" s="40"/>
      <c r="F23" s="40"/>
      <c r="G23" s="40"/>
      <c r="H23" s="40"/>
      <c r="I23" s="40"/>
      <c r="J23" s="40"/>
      <c r="K23" s="40"/>
      <c r="L23" s="40"/>
      <c r="M23" s="40"/>
      <c r="N23" s="40"/>
      <c r="O23" s="40"/>
      <c r="P23" s="40"/>
      <c r="Q23" s="40"/>
      <c r="R23" s="40"/>
      <c r="S23" s="40"/>
    </row>
    <row r="24" spans="4:19" s="21" customFormat="1" hidden="1">
      <c r="D24" s="40"/>
      <c r="E24" s="40"/>
      <c r="F24" s="40"/>
      <c r="G24" s="40"/>
      <c r="H24" s="40"/>
      <c r="I24" s="40"/>
      <c r="J24" s="40"/>
      <c r="K24" s="40"/>
      <c r="L24" s="40"/>
      <c r="M24" s="40"/>
      <c r="N24" s="40"/>
      <c r="O24" s="40"/>
      <c r="P24" s="40"/>
      <c r="Q24" s="40"/>
      <c r="R24" s="40"/>
      <c r="S24" s="40"/>
    </row>
    <row r="25" spans="4:19" s="21" customFormat="1" hidden="1">
      <c r="D25" s="40"/>
      <c r="E25" s="40"/>
      <c r="F25" s="40"/>
      <c r="G25" s="40"/>
      <c r="H25" s="40"/>
      <c r="I25" s="40"/>
      <c r="J25" s="40"/>
      <c r="K25" s="40"/>
      <c r="L25" s="40"/>
      <c r="M25" s="40"/>
      <c r="N25" s="40"/>
      <c r="O25" s="40"/>
      <c r="P25" s="40"/>
      <c r="Q25" s="40"/>
      <c r="R25" s="40"/>
      <c r="S25" s="40"/>
    </row>
    <row r="26" spans="4:19" s="21" customFormat="1" hidden="1">
      <c r="D26" s="40"/>
      <c r="E26" s="40"/>
      <c r="F26" s="40"/>
      <c r="G26" s="40"/>
      <c r="H26" s="40"/>
      <c r="I26" s="40"/>
      <c r="J26" s="40"/>
      <c r="K26" s="40"/>
      <c r="L26" s="40"/>
      <c r="M26" s="40"/>
      <c r="N26" s="40"/>
      <c r="O26" s="40"/>
      <c r="P26" s="40"/>
      <c r="Q26" s="40"/>
      <c r="R26" s="40"/>
      <c r="S26" s="40"/>
    </row>
    <row r="27" spans="4:19" s="21" customFormat="1" hidden="1">
      <c r="D27" s="40"/>
      <c r="E27" s="40"/>
      <c r="F27" s="40"/>
      <c r="G27" s="40"/>
      <c r="H27" s="40"/>
      <c r="I27" s="40"/>
      <c r="J27" s="40"/>
      <c r="K27" s="40"/>
      <c r="L27" s="40"/>
      <c r="M27" s="40"/>
      <c r="N27" s="40"/>
      <c r="O27" s="40"/>
      <c r="P27" s="40"/>
      <c r="Q27" s="40"/>
      <c r="R27" s="40"/>
      <c r="S27" s="40"/>
    </row>
    <row r="28" spans="4:19" s="21" customFormat="1" hidden="1">
      <c r="D28" s="40"/>
      <c r="E28" s="40"/>
      <c r="F28" s="40"/>
      <c r="G28" s="40"/>
      <c r="H28" s="40"/>
      <c r="I28" s="40"/>
      <c r="J28" s="40"/>
      <c r="K28" s="40"/>
      <c r="L28" s="40"/>
      <c r="M28" s="40"/>
      <c r="N28" s="40"/>
      <c r="O28" s="40"/>
      <c r="P28" s="40"/>
      <c r="Q28" s="40"/>
      <c r="R28" s="40"/>
      <c r="S28" s="40"/>
    </row>
    <row r="29" spans="4:19" s="21" customFormat="1" hidden="1">
      <c r="D29" s="40"/>
      <c r="E29" s="40"/>
      <c r="F29" s="40"/>
      <c r="G29" s="40"/>
      <c r="H29" s="40"/>
      <c r="I29" s="40"/>
      <c r="J29" s="40"/>
      <c r="K29" s="40"/>
      <c r="L29" s="40"/>
      <c r="M29" s="40"/>
      <c r="N29" s="40"/>
      <c r="O29" s="40"/>
      <c r="P29" s="40"/>
      <c r="Q29" s="40"/>
      <c r="R29" s="40"/>
      <c r="S29" s="40"/>
    </row>
    <row r="30" spans="4:19" s="21" customFormat="1" hidden="1">
      <c r="D30" s="40"/>
      <c r="E30" s="40"/>
      <c r="F30" s="40"/>
      <c r="G30" s="40"/>
      <c r="H30" s="40"/>
      <c r="I30" s="40"/>
      <c r="J30" s="40"/>
      <c r="K30" s="40"/>
      <c r="L30" s="40"/>
      <c r="M30" s="40"/>
      <c r="N30" s="40"/>
      <c r="O30" s="40"/>
      <c r="P30" s="40"/>
      <c r="Q30" s="40"/>
      <c r="R30" s="40"/>
      <c r="S30" s="40"/>
    </row>
    <row r="31" spans="4:19" s="21" customFormat="1" hidden="1">
      <c r="D31" s="40"/>
      <c r="E31" s="40"/>
      <c r="F31" s="40"/>
      <c r="G31" s="40"/>
      <c r="H31" s="40"/>
      <c r="I31" s="40"/>
      <c r="J31" s="40"/>
      <c r="K31" s="40"/>
      <c r="L31" s="40"/>
      <c r="M31" s="40"/>
      <c r="N31" s="40"/>
      <c r="O31" s="40"/>
      <c r="P31" s="40"/>
      <c r="Q31" s="40"/>
      <c r="R31" s="40"/>
      <c r="S31" s="40"/>
    </row>
    <row r="32" spans="4:19" s="21" customFormat="1" hidden="1">
      <c r="D32" s="40"/>
      <c r="E32" s="40"/>
      <c r="F32" s="40"/>
      <c r="G32" s="40"/>
      <c r="H32" s="40"/>
      <c r="I32" s="40"/>
      <c r="J32" s="40"/>
      <c r="K32" s="40"/>
      <c r="L32" s="40"/>
      <c r="M32" s="40"/>
      <c r="N32" s="40"/>
      <c r="O32" s="40"/>
      <c r="P32" s="40"/>
      <c r="Q32" s="40"/>
      <c r="R32" s="40"/>
      <c r="S32" s="40"/>
    </row>
    <row r="33" spans="4:19" s="21" customFormat="1" hidden="1">
      <c r="D33" s="40"/>
      <c r="E33" s="40"/>
      <c r="F33" s="40"/>
      <c r="G33" s="40"/>
      <c r="H33" s="40"/>
      <c r="I33" s="40"/>
      <c r="J33" s="40"/>
      <c r="K33" s="40"/>
      <c r="L33" s="40"/>
      <c r="M33" s="40"/>
      <c r="N33" s="40"/>
      <c r="O33" s="40"/>
      <c r="P33" s="40"/>
      <c r="Q33" s="40"/>
      <c r="R33" s="40"/>
      <c r="S33" s="40"/>
    </row>
    <row r="34" spans="4:19" s="21" customFormat="1" hidden="1">
      <c r="D34" s="40"/>
      <c r="E34" s="40"/>
      <c r="F34" s="40"/>
      <c r="G34" s="40"/>
      <c r="H34" s="40"/>
      <c r="I34" s="40"/>
      <c r="J34" s="40"/>
      <c r="K34" s="40"/>
      <c r="L34" s="40"/>
      <c r="M34" s="40"/>
      <c r="N34" s="40"/>
      <c r="O34" s="40"/>
      <c r="P34" s="40"/>
      <c r="Q34" s="40"/>
      <c r="R34" s="40"/>
      <c r="S34" s="40"/>
    </row>
    <row r="35" spans="4:19" s="21" customFormat="1" hidden="1">
      <c r="D35" s="40"/>
      <c r="E35" s="40"/>
      <c r="F35" s="40"/>
      <c r="G35" s="40"/>
      <c r="H35" s="40"/>
      <c r="I35" s="40"/>
      <c r="J35" s="40"/>
      <c r="K35" s="40"/>
      <c r="L35" s="40"/>
      <c r="M35" s="40"/>
      <c r="N35" s="40"/>
      <c r="O35" s="40"/>
      <c r="P35" s="40"/>
      <c r="Q35" s="40"/>
      <c r="R35" s="40"/>
      <c r="S35" s="40"/>
    </row>
    <row r="36" spans="4:19" s="21" customFormat="1" hidden="1">
      <c r="D36" s="40"/>
      <c r="E36" s="40"/>
      <c r="F36" s="40"/>
      <c r="G36" s="40"/>
      <c r="H36" s="40"/>
      <c r="I36" s="40"/>
      <c r="J36" s="40"/>
      <c r="K36" s="40"/>
      <c r="L36" s="40"/>
      <c r="M36" s="40"/>
      <c r="N36" s="40"/>
      <c r="O36" s="40"/>
      <c r="P36" s="40"/>
      <c r="Q36" s="40"/>
      <c r="R36" s="40"/>
      <c r="S36" s="40"/>
    </row>
    <row r="37" spans="4:19" s="21" customFormat="1" hidden="1">
      <c r="D37" s="40"/>
      <c r="E37" s="40"/>
      <c r="F37" s="40"/>
      <c r="G37" s="40"/>
      <c r="H37" s="40"/>
      <c r="I37" s="40"/>
      <c r="J37" s="40"/>
      <c r="K37" s="40"/>
      <c r="L37" s="40"/>
      <c r="M37" s="40"/>
      <c r="N37" s="40"/>
      <c r="O37" s="40"/>
      <c r="P37" s="40"/>
      <c r="Q37" s="40"/>
      <c r="R37" s="40"/>
      <c r="S37" s="40"/>
    </row>
    <row r="38" spans="4:19" s="21" customFormat="1" hidden="1">
      <c r="D38" s="40"/>
      <c r="E38" s="40"/>
      <c r="F38" s="40"/>
      <c r="G38" s="40"/>
      <c r="H38" s="40"/>
      <c r="I38" s="40"/>
      <c r="J38" s="40"/>
      <c r="K38" s="40"/>
      <c r="L38" s="40"/>
      <c r="M38" s="40"/>
      <c r="N38" s="40"/>
      <c r="O38" s="40"/>
      <c r="P38" s="40"/>
      <c r="Q38" s="40"/>
      <c r="R38" s="40"/>
      <c r="S38" s="40"/>
    </row>
    <row r="39" spans="4:19" s="21" customFormat="1" hidden="1">
      <c r="D39" s="40"/>
      <c r="E39" s="40"/>
      <c r="F39" s="40"/>
      <c r="G39" s="40"/>
      <c r="H39" s="40"/>
      <c r="I39" s="40"/>
      <c r="J39" s="40"/>
      <c r="K39" s="40"/>
      <c r="L39" s="40"/>
      <c r="M39" s="40"/>
      <c r="N39" s="40"/>
      <c r="O39" s="40"/>
      <c r="P39" s="40"/>
      <c r="Q39" s="40"/>
      <c r="R39" s="40"/>
      <c r="S39" s="40"/>
    </row>
    <row r="40" spans="4:19" s="21" customFormat="1" hidden="1">
      <c r="D40" s="40"/>
      <c r="E40" s="40"/>
      <c r="F40" s="40"/>
      <c r="G40" s="40"/>
      <c r="H40" s="40"/>
      <c r="I40" s="40"/>
      <c r="J40" s="40"/>
      <c r="K40" s="40"/>
      <c r="L40" s="40"/>
      <c r="M40" s="40"/>
      <c r="N40" s="40"/>
      <c r="O40" s="40"/>
      <c r="P40" s="40"/>
      <c r="Q40" s="40"/>
      <c r="R40" s="40"/>
      <c r="S40" s="40"/>
    </row>
    <row r="41" spans="4:19" s="21" customFormat="1" hidden="1">
      <c r="D41" s="40"/>
      <c r="E41" s="40"/>
      <c r="F41" s="40"/>
      <c r="G41" s="40"/>
      <c r="H41" s="40"/>
      <c r="I41" s="40"/>
      <c r="J41" s="40"/>
      <c r="K41" s="40"/>
      <c r="L41" s="40"/>
      <c r="M41" s="40"/>
      <c r="N41" s="40"/>
      <c r="O41" s="40"/>
      <c r="P41" s="40"/>
      <c r="Q41" s="40"/>
      <c r="R41" s="40"/>
      <c r="S41" s="40"/>
    </row>
    <row r="42" spans="4:19" s="21" customFormat="1" hidden="1">
      <c r="D42" s="40"/>
      <c r="E42" s="40"/>
      <c r="F42" s="40"/>
      <c r="G42" s="40"/>
      <c r="H42" s="40"/>
      <c r="I42" s="40"/>
      <c r="J42" s="40"/>
      <c r="K42" s="40"/>
      <c r="L42" s="40"/>
      <c r="M42" s="40"/>
      <c r="N42" s="40"/>
      <c r="O42" s="40"/>
      <c r="P42" s="40"/>
      <c r="Q42" s="40"/>
      <c r="R42" s="40"/>
      <c r="S42" s="40"/>
    </row>
    <row r="43" spans="4:19" s="21" customFormat="1" hidden="1">
      <c r="D43" s="40"/>
      <c r="E43" s="40"/>
      <c r="F43" s="40"/>
      <c r="G43" s="40"/>
      <c r="H43" s="40"/>
      <c r="I43" s="40"/>
      <c r="J43" s="40"/>
      <c r="K43" s="40"/>
      <c r="L43" s="40"/>
      <c r="M43" s="40"/>
      <c r="N43" s="40"/>
      <c r="O43" s="40"/>
      <c r="P43" s="40"/>
      <c r="Q43" s="40"/>
      <c r="R43" s="40"/>
      <c r="S43" s="40"/>
    </row>
    <row r="44" spans="4:19" s="21" customFormat="1" hidden="1">
      <c r="D44" s="40"/>
      <c r="E44" s="40"/>
      <c r="F44" s="40"/>
      <c r="G44" s="40"/>
      <c r="H44" s="40"/>
      <c r="I44" s="40"/>
      <c r="J44" s="40"/>
      <c r="K44" s="40"/>
      <c r="L44" s="40"/>
      <c r="M44" s="40"/>
      <c r="N44" s="40"/>
      <c r="O44" s="40"/>
      <c r="P44" s="40"/>
      <c r="Q44" s="40"/>
      <c r="R44" s="40"/>
      <c r="S44" s="40"/>
    </row>
    <row r="45" spans="4:19" s="21" customFormat="1" hidden="1">
      <c r="D45" s="40"/>
      <c r="E45" s="40"/>
      <c r="F45" s="40"/>
      <c r="G45" s="40"/>
      <c r="H45" s="40"/>
      <c r="I45" s="40"/>
      <c r="J45" s="40"/>
      <c r="K45" s="40"/>
      <c r="L45" s="40"/>
      <c r="M45" s="40"/>
      <c r="N45" s="40"/>
      <c r="O45" s="40"/>
      <c r="P45" s="40"/>
      <c r="Q45" s="40"/>
      <c r="R45" s="40"/>
      <c r="S45" s="40"/>
    </row>
    <row r="46" spans="4:19" s="21" customFormat="1" hidden="1">
      <c r="D46" s="40"/>
      <c r="E46" s="40"/>
      <c r="F46" s="40"/>
      <c r="G46" s="40"/>
      <c r="H46" s="40"/>
      <c r="I46" s="40"/>
      <c r="J46" s="40"/>
      <c r="K46" s="40"/>
      <c r="L46" s="40"/>
      <c r="M46" s="40"/>
      <c r="N46" s="40"/>
      <c r="O46" s="40"/>
      <c r="P46" s="40"/>
      <c r="Q46" s="40"/>
      <c r="R46" s="40"/>
      <c r="S46" s="40"/>
    </row>
    <row r="47" spans="4:19" s="21" customFormat="1" hidden="1">
      <c r="D47" s="40"/>
      <c r="E47" s="40"/>
      <c r="F47" s="40"/>
      <c r="G47" s="40"/>
      <c r="H47" s="40"/>
      <c r="I47" s="40"/>
      <c r="J47" s="40"/>
      <c r="K47" s="40"/>
      <c r="L47" s="40"/>
      <c r="M47" s="40"/>
      <c r="N47" s="40"/>
      <c r="O47" s="40"/>
      <c r="P47" s="40"/>
      <c r="Q47" s="40"/>
      <c r="R47" s="40"/>
      <c r="S47" s="40"/>
    </row>
    <row r="48" spans="4:19" s="21" customFormat="1" hidden="1">
      <c r="D48" s="40"/>
      <c r="E48" s="40"/>
      <c r="F48" s="40"/>
      <c r="G48" s="40"/>
      <c r="H48" s="40"/>
      <c r="I48" s="40"/>
      <c r="J48" s="40"/>
      <c r="K48" s="40"/>
      <c r="L48" s="40"/>
      <c r="M48" s="40"/>
      <c r="N48" s="40"/>
      <c r="O48" s="40"/>
      <c r="P48" s="40"/>
      <c r="Q48" s="40"/>
      <c r="R48" s="40"/>
      <c r="S48" s="40"/>
    </row>
    <row r="49" spans="4:19" s="21" customFormat="1" hidden="1">
      <c r="D49" s="40"/>
      <c r="E49" s="40"/>
      <c r="F49" s="40"/>
      <c r="G49" s="40"/>
      <c r="H49" s="40"/>
      <c r="I49" s="40"/>
      <c r="J49" s="40"/>
      <c r="K49" s="40"/>
      <c r="L49" s="40"/>
      <c r="M49" s="40"/>
      <c r="N49" s="40"/>
      <c r="O49" s="40"/>
      <c r="P49" s="40"/>
      <c r="Q49" s="40"/>
      <c r="R49" s="40"/>
      <c r="S49" s="40"/>
    </row>
    <row r="50" spans="4:19" s="21" customFormat="1" hidden="1">
      <c r="D50" s="40"/>
      <c r="E50" s="40"/>
      <c r="F50" s="40"/>
      <c r="G50" s="40"/>
      <c r="H50" s="40"/>
      <c r="I50" s="40"/>
      <c r="J50" s="40"/>
      <c r="K50" s="40"/>
      <c r="L50" s="40"/>
      <c r="M50" s="40"/>
      <c r="N50" s="40"/>
      <c r="O50" s="40"/>
      <c r="P50" s="40"/>
      <c r="Q50" s="40"/>
      <c r="R50" s="40"/>
      <c r="S50" s="40"/>
    </row>
    <row r="51" spans="4:19" s="21" customFormat="1" hidden="1">
      <c r="D51" s="40"/>
      <c r="E51" s="40"/>
      <c r="F51" s="40"/>
      <c r="G51" s="40"/>
      <c r="H51" s="40"/>
      <c r="I51" s="40"/>
      <c r="J51" s="40"/>
      <c r="K51" s="40"/>
      <c r="L51" s="40"/>
      <c r="M51" s="40"/>
      <c r="N51" s="40"/>
      <c r="O51" s="40"/>
      <c r="P51" s="40"/>
      <c r="Q51" s="40"/>
      <c r="R51" s="40"/>
      <c r="S51" s="40"/>
    </row>
    <row r="52" spans="4:19" s="21" customFormat="1" hidden="1">
      <c r="D52" s="40"/>
      <c r="E52" s="40"/>
      <c r="F52" s="40"/>
      <c r="G52" s="40"/>
      <c r="H52" s="40"/>
      <c r="I52" s="40"/>
      <c r="J52" s="40"/>
      <c r="K52" s="40"/>
      <c r="L52" s="40"/>
      <c r="M52" s="40"/>
      <c r="N52" s="40"/>
      <c r="O52" s="40"/>
      <c r="P52" s="40"/>
      <c r="Q52" s="40"/>
      <c r="R52" s="40"/>
      <c r="S52" s="40"/>
    </row>
    <row r="53" spans="4:19" s="21" customFormat="1" hidden="1">
      <c r="D53" s="40"/>
      <c r="E53" s="40"/>
      <c r="F53" s="40"/>
      <c r="G53" s="40"/>
      <c r="H53" s="40"/>
      <c r="I53" s="40"/>
      <c r="J53" s="40"/>
      <c r="K53" s="40"/>
      <c r="L53" s="40"/>
      <c r="M53" s="40"/>
      <c r="N53" s="40"/>
      <c r="O53" s="40"/>
      <c r="P53" s="40"/>
      <c r="Q53" s="40"/>
      <c r="R53" s="40"/>
      <c r="S53" s="40"/>
    </row>
    <row r="54" spans="4:19" s="21" customFormat="1" hidden="1">
      <c r="D54" s="40"/>
      <c r="E54" s="40"/>
      <c r="F54" s="40"/>
      <c r="G54" s="40"/>
      <c r="H54" s="40"/>
      <c r="I54" s="40"/>
      <c r="J54" s="40"/>
      <c r="K54" s="40"/>
      <c r="L54" s="40"/>
      <c r="M54" s="40"/>
      <c r="N54" s="40"/>
      <c r="O54" s="40"/>
      <c r="P54" s="40"/>
      <c r="Q54" s="40"/>
      <c r="R54" s="40"/>
      <c r="S54" s="40"/>
    </row>
    <row r="55" spans="4:19" s="21" customFormat="1" hidden="1">
      <c r="D55" s="40"/>
      <c r="E55" s="40"/>
      <c r="F55" s="40"/>
      <c r="G55" s="40"/>
      <c r="H55" s="40"/>
      <c r="I55" s="40"/>
      <c r="J55" s="40"/>
      <c r="K55" s="40"/>
      <c r="L55" s="40"/>
      <c r="M55" s="40"/>
      <c r="N55" s="40"/>
      <c r="O55" s="40"/>
      <c r="P55" s="40"/>
      <c r="Q55" s="40"/>
      <c r="R55" s="40"/>
      <c r="S55" s="40"/>
    </row>
    <row r="56" spans="4:19" s="21" customFormat="1" hidden="1">
      <c r="D56" s="40"/>
      <c r="E56" s="40"/>
      <c r="F56" s="40"/>
      <c r="G56" s="40"/>
      <c r="H56" s="40"/>
      <c r="I56" s="40"/>
      <c r="J56" s="40"/>
      <c r="K56" s="40"/>
      <c r="L56" s="40"/>
      <c r="M56" s="40"/>
      <c r="N56" s="40"/>
      <c r="O56" s="40"/>
      <c r="P56" s="40"/>
      <c r="Q56" s="40"/>
      <c r="R56" s="40"/>
      <c r="S56" s="40"/>
    </row>
    <row r="57" spans="4:19" s="21" customFormat="1" hidden="1">
      <c r="D57" s="40"/>
      <c r="E57" s="40"/>
      <c r="F57" s="40"/>
      <c r="G57" s="40"/>
      <c r="H57" s="40"/>
      <c r="I57" s="40"/>
      <c r="J57" s="40"/>
      <c r="K57" s="40"/>
      <c r="L57" s="40"/>
      <c r="M57" s="40"/>
      <c r="N57" s="40"/>
      <c r="O57" s="40"/>
      <c r="P57" s="40"/>
      <c r="Q57" s="40"/>
      <c r="R57" s="40"/>
      <c r="S57" s="40"/>
    </row>
    <row r="58" spans="4:19" s="21" customFormat="1" hidden="1">
      <c r="D58" s="40"/>
      <c r="E58" s="40"/>
      <c r="F58" s="40"/>
      <c r="G58" s="40"/>
      <c r="H58" s="40"/>
      <c r="I58" s="40"/>
      <c r="J58" s="40"/>
      <c r="K58" s="40"/>
      <c r="L58" s="40"/>
      <c r="M58" s="40"/>
      <c r="N58" s="40"/>
      <c r="O58" s="40"/>
      <c r="P58" s="40"/>
      <c r="Q58" s="40"/>
      <c r="R58" s="40"/>
      <c r="S58" s="40"/>
    </row>
    <row r="59" spans="4:19" s="21" customFormat="1" hidden="1">
      <c r="D59" s="40"/>
      <c r="E59" s="40"/>
      <c r="F59" s="40"/>
      <c r="G59" s="40"/>
      <c r="H59" s="40"/>
      <c r="I59" s="40"/>
      <c r="J59" s="40"/>
      <c r="K59" s="40"/>
      <c r="L59" s="40"/>
      <c r="M59" s="40"/>
      <c r="N59" s="40"/>
      <c r="O59" s="40"/>
      <c r="P59" s="40"/>
      <c r="Q59" s="40"/>
      <c r="R59" s="40"/>
      <c r="S59" s="40"/>
    </row>
    <row r="60" spans="4:19" s="21" customFormat="1" hidden="1">
      <c r="D60" s="40"/>
      <c r="E60" s="40"/>
      <c r="F60" s="40"/>
      <c r="G60" s="40"/>
      <c r="H60" s="40"/>
      <c r="I60" s="40"/>
      <c r="J60" s="40"/>
      <c r="K60" s="40"/>
      <c r="L60" s="40"/>
      <c r="M60" s="40"/>
      <c r="N60" s="40"/>
      <c r="O60" s="40"/>
      <c r="P60" s="40"/>
      <c r="Q60" s="40"/>
      <c r="R60" s="40"/>
      <c r="S60" s="40"/>
    </row>
    <row r="61" spans="4:19" s="21" customFormat="1" hidden="1">
      <c r="D61" s="40"/>
      <c r="E61" s="40"/>
      <c r="F61" s="40"/>
      <c r="G61" s="40"/>
      <c r="H61" s="40"/>
      <c r="I61" s="40"/>
      <c r="J61" s="40"/>
      <c r="K61" s="40"/>
      <c r="L61" s="40"/>
      <c r="M61" s="40"/>
      <c r="N61" s="40"/>
      <c r="O61" s="40"/>
      <c r="P61" s="40"/>
      <c r="Q61" s="40"/>
      <c r="R61" s="40"/>
      <c r="S61" s="40"/>
    </row>
    <row r="62" spans="4:19" s="21" customFormat="1" hidden="1">
      <c r="D62" s="40"/>
      <c r="E62" s="40"/>
      <c r="F62" s="40"/>
      <c r="G62" s="40"/>
      <c r="H62" s="40"/>
      <c r="I62" s="40"/>
      <c r="J62" s="40"/>
      <c r="K62" s="40"/>
      <c r="L62" s="40"/>
      <c r="M62" s="40"/>
      <c r="N62" s="40"/>
      <c r="O62" s="40"/>
      <c r="P62" s="40"/>
      <c r="Q62" s="40"/>
      <c r="R62" s="40"/>
      <c r="S62" s="40"/>
    </row>
    <row r="63" spans="4:19" s="21" customFormat="1" hidden="1">
      <c r="D63" s="40"/>
      <c r="E63" s="40"/>
      <c r="F63" s="40"/>
      <c r="G63" s="40"/>
      <c r="H63" s="40"/>
      <c r="I63" s="40"/>
      <c r="J63" s="40"/>
      <c r="K63" s="40"/>
      <c r="L63" s="40"/>
      <c r="M63" s="40"/>
      <c r="N63" s="40"/>
      <c r="O63" s="40"/>
      <c r="P63" s="40"/>
      <c r="Q63" s="40"/>
      <c r="R63" s="40"/>
      <c r="S63" s="40"/>
    </row>
    <row r="64" spans="4:19" s="21" customFormat="1" hidden="1">
      <c r="D64" s="40"/>
      <c r="E64" s="40"/>
      <c r="F64" s="40"/>
      <c r="G64" s="40"/>
      <c r="H64" s="40"/>
      <c r="I64" s="40"/>
      <c r="J64" s="40"/>
      <c r="K64" s="40"/>
      <c r="L64" s="40"/>
      <c r="M64" s="40"/>
      <c r="N64" s="40"/>
      <c r="O64" s="40"/>
      <c r="P64" s="40"/>
      <c r="Q64" s="40"/>
      <c r="R64" s="40"/>
      <c r="S64" s="40"/>
    </row>
    <row r="65" spans="4:19" s="21" customFormat="1" hidden="1">
      <c r="D65" s="40"/>
      <c r="E65" s="40"/>
      <c r="F65" s="40"/>
      <c r="G65" s="40"/>
      <c r="H65" s="40"/>
      <c r="I65" s="40"/>
      <c r="J65" s="40"/>
      <c r="K65" s="40"/>
      <c r="L65" s="40"/>
      <c r="M65" s="40"/>
      <c r="N65" s="40"/>
      <c r="O65" s="40"/>
      <c r="P65" s="40"/>
      <c r="Q65" s="40"/>
      <c r="R65" s="40"/>
      <c r="S65" s="40"/>
    </row>
    <row r="66" spans="4:19" s="21" customFormat="1" hidden="1">
      <c r="D66" s="40"/>
      <c r="E66" s="40"/>
      <c r="F66" s="40"/>
      <c r="G66" s="40"/>
      <c r="H66" s="40"/>
      <c r="I66" s="40"/>
      <c r="J66" s="40"/>
      <c r="K66" s="40"/>
      <c r="L66" s="40"/>
      <c r="M66" s="40"/>
      <c r="N66" s="40"/>
      <c r="O66" s="40"/>
      <c r="P66" s="40"/>
      <c r="Q66" s="40"/>
      <c r="R66" s="40"/>
      <c r="S66" s="40"/>
    </row>
    <row r="67" spans="4:19" s="21" customFormat="1" hidden="1">
      <c r="D67" s="40"/>
      <c r="E67" s="40"/>
      <c r="F67" s="40"/>
      <c r="G67" s="40"/>
      <c r="H67" s="40"/>
      <c r="I67" s="40"/>
      <c r="J67" s="40"/>
      <c r="K67" s="40"/>
      <c r="L67" s="40"/>
      <c r="M67" s="40"/>
      <c r="N67" s="40"/>
      <c r="O67" s="40"/>
      <c r="P67" s="40"/>
      <c r="Q67" s="40"/>
      <c r="R67" s="40"/>
      <c r="S67" s="40"/>
    </row>
    <row r="68" spans="4:19" s="21" customFormat="1" hidden="1">
      <c r="D68" s="40"/>
      <c r="E68" s="40"/>
      <c r="F68" s="40"/>
      <c r="G68" s="40"/>
      <c r="H68" s="40"/>
      <c r="I68" s="40"/>
      <c r="J68" s="40"/>
      <c r="K68" s="40"/>
      <c r="L68" s="40"/>
      <c r="M68" s="40"/>
      <c r="N68" s="40"/>
      <c r="O68" s="40"/>
      <c r="P68" s="40"/>
      <c r="Q68" s="40"/>
      <c r="R68" s="40"/>
      <c r="S68" s="40"/>
    </row>
    <row r="69" spans="4:19" s="21" customFormat="1" hidden="1">
      <c r="D69" s="40"/>
      <c r="E69" s="40"/>
      <c r="F69" s="40"/>
      <c r="G69" s="40"/>
      <c r="H69" s="40"/>
      <c r="I69" s="40"/>
      <c r="J69" s="40"/>
      <c r="K69" s="40"/>
      <c r="L69" s="40"/>
      <c r="M69" s="40"/>
      <c r="N69" s="40"/>
      <c r="O69" s="40"/>
      <c r="P69" s="40"/>
      <c r="Q69" s="40"/>
      <c r="R69" s="40"/>
      <c r="S69" s="40"/>
    </row>
    <row r="70" spans="4:19" s="21" customFormat="1" hidden="1">
      <c r="D70" s="40"/>
      <c r="E70" s="40"/>
      <c r="F70" s="40"/>
      <c r="G70" s="40"/>
      <c r="H70" s="40"/>
      <c r="I70" s="40"/>
      <c r="J70" s="40"/>
      <c r="K70" s="40"/>
      <c r="L70" s="40"/>
      <c r="M70" s="40"/>
      <c r="N70" s="40"/>
      <c r="O70" s="40"/>
      <c r="P70" s="40"/>
      <c r="Q70" s="40"/>
      <c r="R70" s="40"/>
      <c r="S70" s="40"/>
    </row>
    <row r="71" spans="4:19" s="21" customFormat="1" hidden="1">
      <c r="D71" s="40"/>
      <c r="E71" s="40"/>
      <c r="F71" s="40"/>
      <c r="G71" s="40"/>
      <c r="H71" s="40"/>
      <c r="I71" s="40"/>
      <c r="J71" s="40"/>
      <c r="K71" s="40"/>
      <c r="L71" s="40"/>
      <c r="M71" s="40"/>
      <c r="N71" s="40"/>
      <c r="O71" s="40"/>
      <c r="P71" s="40"/>
      <c r="Q71" s="40"/>
      <c r="R71" s="40"/>
      <c r="S71" s="40"/>
    </row>
    <row r="72" spans="4:19" s="21" customFormat="1" hidden="1">
      <c r="D72" s="40"/>
      <c r="E72" s="40"/>
      <c r="F72" s="40"/>
      <c r="G72" s="40"/>
      <c r="H72" s="40"/>
      <c r="I72" s="40"/>
      <c r="J72" s="40"/>
      <c r="K72" s="40"/>
      <c r="L72" s="40"/>
      <c r="M72" s="40"/>
      <c r="N72" s="40"/>
      <c r="O72" s="40"/>
      <c r="P72" s="40"/>
      <c r="Q72" s="40"/>
      <c r="R72" s="40"/>
      <c r="S72" s="40"/>
    </row>
    <row r="73" spans="4:19" s="21" customFormat="1" hidden="1">
      <c r="D73" s="40"/>
      <c r="E73" s="40"/>
      <c r="F73" s="40"/>
      <c r="G73" s="40"/>
      <c r="H73" s="40"/>
      <c r="I73" s="40"/>
      <c r="J73" s="40"/>
      <c r="K73" s="40"/>
      <c r="L73" s="40"/>
      <c r="M73" s="40"/>
      <c r="N73" s="40"/>
      <c r="O73" s="40"/>
      <c r="P73" s="40"/>
      <c r="Q73" s="40"/>
      <c r="R73" s="40"/>
      <c r="S73" s="40"/>
    </row>
    <row r="74" spans="4:19" s="21" customFormat="1" hidden="1">
      <c r="D74" s="40"/>
      <c r="E74" s="40"/>
      <c r="F74" s="40"/>
      <c r="G74" s="40"/>
      <c r="H74" s="40"/>
      <c r="I74" s="40"/>
      <c r="J74" s="40"/>
      <c r="K74" s="40"/>
      <c r="L74" s="40"/>
      <c r="M74" s="40"/>
      <c r="N74" s="40"/>
      <c r="O74" s="40"/>
      <c r="P74" s="40"/>
      <c r="Q74" s="40"/>
      <c r="R74" s="40"/>
      <c r="S74" s="40"/>
    </row>
    <row r="75" spans="4:19" s="21" customFormat="1" hidden="1">
      <c r="D75" s="40"/>
      <c r="E75" s="40"/>
      <c r="F75" s="40"/>
      <c r="G75" s="40"/>
      <c r="H75" s="40"/>
      <c r="I75" s="40"/>
      <c r="J75" s="40"/>
      <c r="K75" s="40"/>
      <c r="L75" s="40"/>
      <c r="M75" s="40"/>
      <c r="N75" s="40"/>
      <c r="O75" s="40"/>
      <c r="P75" s="40"/>
      <c r="Q75" s="40"/>
      <c r="R75" s="40"/>
      <c r="S75" s="40"/>
    </row>
    <row r="76" spans="4:19" s="21" customFormat="1" hidden="1">
      <c r="D76" s="40"/>
      <c r="E76" s="40"/>
      <c r="F76" s="40"/>
      <c r="G76" s="40"/>
      <c r="H76" s="40"/>
      <c r="I76" s="40"/>
      <c r="J76" s="40"/>
      <c r="K76" s="40"/>
      <c r="L76" s="40"/>
      <c r="M76" s="40"/>
      <c r="N76" s="40"/>
      <c r="O76" s="40"/>
      <c r="P76" s="40"/>
      <c r="Q76" s="40"/>
      <c r="R76" s="40"/>
      <c r="S76" s="40"/>
    </row>
    <row r="77" spans="4:19" s="21" customFormat="1" hidden="1">
      <c r="D77" s="40"/>
      <c r="E77" s="40"/>
      <c r="F77" s="40"/>
      <c r="G77" s="40"/>
      <c r="H77" s="40"/>
      <c r="I77" s="40"/>
      <c r="J77" s="40"/>
      <c r="K77" s="40"/>
      <c r="L77" s="40"/>
      <c r="M77" s="40"/>
      <c r="N77" s="40"/>
      <c r="O77" s="40"/>
      <c r="P77" s="40"/>
      <c r="Q77" s="40"/>
      <c r="R77" s="40"/>
      <c r="S77" s="40"/>
    </row>
    <row r="78" spans="4:19" s="21" customFormat="1" hidden="1">
      <c r="D78" s="40"/>
      <c r="E78" s="40"/>
      <c r="F78" s="40"/>
      <c r="G78" s="40"/>
      <c r="H78" s="40"/>
      <c r="I78" s="40"/>
      <c r="J78" s="40"/>
      <c r="K78" s="40"/>
      <c r="L78" s="40"/>
      <c r="M78" s="40"/>
      <c r="N78" s="40"/>
      <c r="O78" s="40"/>
      <c r="P78" s="40"/>
      <c r="Q78" s="40"/>
      <c r="R78" s="40"/>
      <c r="S78" s="40"/>
    </row>
    <row r="79" spans="4:19" s="21" customFormat="1" hidden="1">
      <c r="D79" s="40"/>
      <c r="E79" s="40"/>
      <c r="F79" s="40"/>
      <c r="G79" s="40"/>
      <c r="H79" s="40"/>
      <c r="I79" s="40"/>
      <c r="J79" s="40"/>
      <c r="K79" s="40"/>
      <c r="L79" s="40"/>
      <c r="M79" s="40"/>
      <c r="N79" s="40"/>
      <c r="O79" s="40"/>
      <c r="P79" s="40"/>
      <c r="Q79" s="40"/>
      <c r="R79" s="40"/>
      <c r="S79" s="40"/>
    </row>
    <row r="80" spans="4:19" s="21" customFormat="1" hidden="1">
      <c r="D80" s="40"/>
      <c r="E80" s="40"/>
      <c r="F80" s="40"/>
      <c r="G80" s="40"/>
      <c r="H80" s="40"/>
      <c r="I80" s="40"/>
      <c r="J80" s="40"/>
      <c r="K80" s="40"/>
      <c r="L80" s="40"/>
      <c r="M80" s="40"/>
      <c r="N80" s="40"/>
      <c r="O80" s="40"/>
      <c r="P80" s="40"/>
      <c r="Q80" s="40"/>
      <c r="R80" s="40"/>
      <c r="S80" s="40"/>
    </row>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3</v>
      </c>
      <c r="C82" s="32" t="s">
        <v>19</v>
      </c>
      <c r="D82" s="36">
        <f>DSUM(A1:S77,E1,C81:C82)</f>
        <v>14.013999999999999</v>
      </c>
      <c r="E82" s="36" t="s">
        <v>19</v>
      </c>
      <c r="F82" s="36" t="s">
        <v>4330</v>
      </c>
      <c r="G82" s="36">
        <f>DCOUNTA(A1:S77,F1,E81:F82)</f>
        <v>3</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2</v>
      </c>
      <c r="C95" s="32" t="s">
        <v>103</v>
      </c>
      <c r="D95" s="36">
        <f>DSUM(A1:S77,E1,C94:C95)</f>
        <v>6.2709999999999999</v>
      </c>
      <c r="E95" s="36" t="s">
        <v>103</v>
      </c>
      <c r="F95" s="36" t="s">
        <v>4330</v>
      </c>
      <c r="G95" s="36">
        <f>DCOUNTA(A1:S77,F94,E94:F95)</f>
        <v>1</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3</v>
      </c>
      <c r="C103" s="57" t="s">
        <v>7171</v>
      </c>
      <c r="D103" s="57">
        <f>D82</f>
        <v>14.013999999999999</v>
      </c>
      <c r="E103" s="57">
        <f>G82</f>
        <v>3</v>
      </c>
      <c r="F103" s="57">
        <f>J82</f>
        <v>0</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2</v>
      </c>
      <c r="C107" s="57" t="s">
        <v>103</v>
      </c>
      <c r="D107" s="57">
        <f>D95</f>
        <v>6.2709999999999999</v>
      </c>
      <c r="E107" s="57">
        <f>G95</f>
        <v>1</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14.013999999999999</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20.285</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row r="112" spans="1:19" s="21" customFormat="1">
      <c r="D112" s="40"/>
      <c r="E112" s="40"/>
      <c r="F112" s="40"/>
      <c r="G112" s="40"/>
      <c r="H112" s="40"/>
      <c r="I112" s="40"/>
      <c r="J112" s="40"/>
      <c r="K112" s="40"/>
      <c r="L112" s="40"/>
      <c r="M112" s="40"/>
      <c r="N112" s="40"/>
      <c r="O112" s="40"/>
      <c r="P112" s="40"/>
      <c r="Q112" s="40"/>
      <c r="R112" s="40"/>
      <c r="S112" s="40"/>
    </row>
    <row r="113" spans="4:19" s="21" customFormat="1">
      <c r="D113" s="40"/>
      <c r="E113" s="40"/>
      <c r="F113" s="40"/>
      <c r="G113" s="40"/>
      <c r="H113" s="40"/>
      <c r="I113" s="40"/>
      <c r="J113" s="40"/>
      <c r="K113" s="40"/>
      <c r="L113" s="40"/>
      <c r="M113" s="40"/>
      <c r="N113" s="40"/>
      <c r="O113" s="40"/>
      <c r="P113" s="40"/>
      <c r="Q113" s="40"/>
      <c r="R113" s="40"/>
      <c r="S113" s="40"/>
    </row>
    <row r="114" spans="4:19" s="21" customFormat="1">
      <c r="D114" s="40"/>
      <c r="E114" s="40"/>
      <c r="F114" s="40"/>
      <c r="G114" s="40"/>
      <c r="H114" s="40"/>
      <c r="I114" s="40"/>
      <c r="J114" s="40"/>
      <c r="K114" s="40"/>
      <c r="L114" s="40"/>
      <c r="M114" s="40"/>
      <c r="N114" s="40"/>
      <c r="O114" s="40"/>
      <c r="P114" s="40"/>
      <c r="Q114" s="40"/>
      <c r="R114" s="40"/>
      <c r="S114" s="40"/>
    </row>
    <row r="115" spans="4:19" s="21" customFormat="1">
      <c r="D115" s="40"/>
      <c r="E115" s="40"/>
      <c r="F115" s="40"/>
      <c r="G115" s="40"/>
      <c r="H115" s="40"/>
      <c r="I115" s="40"/>
      <c r="J115" s="40"/>
      <c r="K115" s="40"/>
      <c r="L115" s="40"/>
      <c r="M115" s="40"/>
      <c r="N115" s="40"/>
      <c r="O115" s="40"/>
      <c r="P115" s="40"/>
      <c r="Q115" s="40"/>
      <c r="R115" s="40"/>
      <c r="S115" s="40"/>
    </row>
    <row r="116" spans="4:19" s="21" customFormat="1">
      <c r="D116" s="40"/>
      <c r="E116" s="40"/>
      <c r="F116" s="40"/>
      <c r="G116" s="40"/>
      <c r="H116" s="40"/>
      <c r="I116" s="40"/>
      <c r="J116" s="40"/>
      <c r="K116" s="40"/>
      <c r="L116" s="40"/>
      <c r="M116" s="40"/>
      <c r="N116" s="40"/>
      <c r="O116" s="40"/>
      <c r="P116" s="40"/>
      <c r="Q116" s="40"/>
      <c r="R116" s="40"/>
      <c r="S116" s="40"/>
    </row>
    <row r="117" spans="4:19" s="21" customFormat="1">
      <c r="D117" s="40"/>
      <c r="E117" s="40"/>
      <c r="F117" s="40"/>
      <c r="G117" s="40"/>
      <c r="H117" s="40"/>
      <c r="I117" s="40"/>
      <c r="J117" s="40"/>
      <c r="K117" s="40"/>
      <c r="L117" s="40"/>
      <c r="M117" s="40"/>
      <c r="N117" s="40"/>
      <c r="O117" s="40"/>
      <c r="P117" s="40"/>
      <c r="Q117" s="40"/>
      <c r="R117" s="40"/>
      <c r="S117" s="40"/>
    </row>
    <row r="118" spans="4:19" s="21" customFormat="1">
      <c r="D118" s="40"/>
      <c r="E118" s="40"/>
      <c r="F118" s="40"/>
      <c r="G118" s="40"/>
      <c r="H118" s="40"/>
      <c r="I118" s="40"/>
      <c r="J118" s="40"/>
      <c r="K118" s="40"/>
      <c r="L118" s="40"/>
      <c r="M118" s="40"/>
      <c r="N118" s="40"/>
      <c r="O118" s="40"/>
      <c r="P118" s="40"/>
      <c r="Q118" s="40"/>
      <c r="R118" s="40"/>
      <c r="S118" s="40"/>
    </row>
    <row r="119" spans="4:19" s="21" customFormat="1">
      <c r="D119" s="40"/>
      <c r="E119" s="40"/>
      <c r="F119" s="40"/>
      <c r="G119" s="40"/>
      <c r="H119" s="40"/>
      <c r="I119" s="40"/>
      <c r="J119" s="40"/>
      <c r="K119" s="40"/>
      <c r="L119" s="40"/>
      <c r="M119" s="40"/>
      <c r="N119" s="40"/>
      <c r="O119" s="40"/>
      <c r="P119" s="40"/>
      <c r="Q119" s="40"/>
      <c r="R119" s="40"/>
      <c r="S119" s="40"/>
    </row>
    <row r="120" spans="4:19" s="21" customFormat="1">
      <c r="D120" s="40"/>
      <c r="E120" s="40"/>
      <c r="F120" s="40"/>
      <c r="G120" s="40"/>
      <c r="H120" s="40"/>
      <c r="I120" s="40"/>
      <c r="J120" s="40"/>
      <c r="K120" s="40"/>
      <c r="L120" s="40"/>
      <c r="M120" s="40"/>
      <c r="N120" s="40"/>
      <c r="O120" s="40"/>
      <c r="P120" s="40"/>
      <c r="Q120" s="40"/>
      <c r="R120" s="40"/>
      <c r="S120" s="40"/>
    </row>
    <row r="121" spans="4:19" s="21" customFormat="1">
      <c r="D121" s="40"/>
      <c r="E121" s="40"/>
      <c r="F121" s="40"/>
      <c r="G121" s="40"/>
      <c r="H121" s="40"/>
      <c r="I121" s="40"/>
      <c r="J121" s="40"/>
      <c r="K121" s="40"/>
      <c r="L121" s="40"/>
      <c r="M121" s="40"/>
      <c r="N121" s="40"/>
      <c r="O121" s="40"/>
      <c r="P121" s="40"/>
      <c r="Q121" s="40"/>
      <c r="R121" s="40"/>
      <c r="S121" s="40"/>
    </row>
    <row r="122" spans="4:19" s="21" customFormat="1">
      <c r="D122" s="40"/>
      <c r="E122" s="40"/>
      <c r="F122" s="40"/>
      <c r="G122" s="40"/>
      <c r="H122" s="40"/>
      <c r="I122" s="40"/>
      <c r="J122" s="40"/>
      <c r="K122" s="40"/>
      <c r="L122" s="40"/>
      <c r="M122" s="40"/>
      <c r="N122" s="40"/>
      <c r="O122" s="40"/>
      <c r="P122" s="40"/>
      <c r="Q122" s="40"/>
      <c r="R122" s="40"/>
      <c r="S122" s="40"/>
    </row>
    <row r="123" spans="4:19" s="21" customFormat="1">
      <c r="D123" s="40"/>
      <c r="E123" s="40"/>
      <c r="F123" s="40"/>
      <c r="G123" s="40"/>
      <c r="H123" s="40"/>
      <c r="I123" s="40"/>
      <c r="J123" s="40"/>
      <c r="K123" s="40"/>
      <c r="L123" s="40"/>
      <c r="M123" s="40"/>
      <c r="N123" s="40"/>
      <c r="O123" s="40"/>
      <c r="P123" s="40"/>
      <c r="Q123" s="40"/>
      <c r="R123" s="40"/>
      <c r="S123" s="40"/>
    </row>
    <row r="124" spans="4:19" s="21" customFormat="1">
      <c r="D124" s="40"/>
      <c r="E124" s="40"/>
      <c r="F124" s="40"/>
      <c r="G124" s="40"/>
      <c r="H124" s="40"/>
      <c r="I124" s="40"/>
      <c r="J124" s="40"/>
      <c r="K124" s="40"/>
      <c r="L124" s="40"/>
      <c r="M124" s="40"/>
      <c r="N124" s="40"/>
      <c r="O124" s="40"/>
      <c r="P124" s="40"/>
      <c r="Q124" s="40"/>
      <c r="R124" s="40"/>
      <c r="S124" s="40"/>
    </row>
    <row r="125" spans="4:19" s="21" customFormat="1">
      <c r="D125" s="40"/>
      <c r="E125" s="40"/>
      <c r="F125" s="40"/>
      <c r="G125" s="40"/>
      <c r="H125" s="40"/>
      <c r="I125" s="40"/>
      <c r="J125" s="40"/>
      <c r="K125" s="40"/>
      <c r="L125" s="40"/>
      <c r="M125" s="40"/>
      <c r="N125" s="40"/>
      <c r="O125" s="40"/>
      <c r="P125" s="40"/>
      <c r="Q125" s="40"/>
      <c r="R125" s="40"/>
      <c r="S125" s="40"/>
    </row>
    <row r="126" spans="4:19" s="21" customFormat="1">
      <c r="D126" s="40"/>
      <c r="E126" s="40"/>
      <c r="F126" s="40"/>
      <c r="G126" s="40"/>
      <c r="H126" s="40"/>
      <c r="I126" s="40"/>
      <c r="J126" s="40"/>
      <c r="K126" s="40"/>
      <c r="L126" s="40"/>
      <c r="M126" s="40"/>
      <c r="N126" s="40"/>
      <c r="O126" s="40"/>
      <c r="P126" s="40"/>
      <c r="Q126" s="40"/>
      <c r="R126" s="40"/>
      <c r="S126" s="40"/>
    </row>
    <row r="127" spans="4:19" s="21" customFormat="1">
      <c r="D127" s="40"/>
      <c r="E127" s="40"/>
      <c r="F127" s="40"/>
      <c r="G127" s="40"/>
      <c r="H127" s="40"/>
      <c r="I127" s="40"/>
      <c r="J127" s="40"/>
      <c r="K127" s="40"/>
      <c r="L127" s="40"/>
      <c r="M127" s="40"/>
      <c r="N127" s="40"/>
      <c r="O127" s="40"/>
      <c r="P127" s="40"/>
      <c r="Q127" s="40"/>
      <c r="R127" s="40"/>
      <c r="S127" s="40"/>
    </row>
    <row r="128" spans="4:19" s="21" customFormat="1">
      <c r="D128" s="40"/>
      <c r="E128" s="40"/>
      <c r="F128" s="40"/>
      <c r="G128" s="40"/>
      <c r="H128" s="40"/>
      <c r="I128" s="40"/>
      <c r="J128" s="40"/>
      <c r="K128" s="40"/>
      <c r="L128" s="40"/>
      <c r="M128" s="40"/>
      <c r="N128" s="40"/>
      <c r="O128" s="40"/>
      <c r="P128" s="40"/>
      <c r="Q128" s="40"/>
      <c r="R128" s="40"/>
      <c r="S128" s="40"/>
    </row>
    <row r="129" spans="4:19" s="21" customFormat="1">
      <c r="D129" s="40"/>
      <c r="E129" s="40"/>
      <c r="F129" s="40"/>
      <c r="G129" s="40"/>
      <c r="H129" s="40"/>
      <c r="I129" s="40"/>
      <c r="J129" s="40"/>
      <c r="K129" s="40"/>
      <c r="L129" s="40"/>
      <c r="M129" s="40"/>
      <c r="N129" s="40"/>
      <c r="O129" s="40"/>
      <c r="P129" s="40"/>
      <c r="Q129" s="40"/>
      <c r="R129" s="40"/>
      <c r="S129" s="40"/>
    </row>
    <row r="130" spans="4:19" s="21" customFormat="1">
      <c r="D130" s="40"/>
      <c r="E130" s="40"/>
      <c r="F130" s="40"/>
      <c r="G130" s="40"/>
      <c r="H130" s="40"/>
      <c r="I130" s="40"/>
      <c r="J130" s="40"/>
      <c r="K130" s="40"/>
      <c r="L130" s="40"/>
      <c r="M130" s="40"/>
      <c r="N130" s="40"/>
      <c r="O130" s="40"/>
      <c r="P130" s="40"/>
      <c r="Q130" s="40"/>
      <c r="R130" s="40"/>
      <c r="S130" s="40"/>
    </row>
    <row r="131" spans="4:19" s="21" customFormat="1">
      <c r="D131" s="40"/>
      <c r="E131" s="40"/>
      <c r="F131" s="40"/>
      <c r="G131" s="40"/>
      <c r="H131" s="40"/>
      <c r="I131" s="40"/>
      <c r="J131" s="40"/>
      <c r="K131" s="40"/>
      <c r="L131" s="40"/>
      <c r="M131" s="40"/>
      <c r="N131" s="40"/>
      <c r="O131" s="40"/>
      <c r="P131" s="40"/>
      <c r="Q131" s="40"/>
      <c r="R131" s="40"/>
      <c r="S131" s="40"/>
    </row>
    <row r="132" spans="4:19" s="21" customFormat="1">
      <c r="D132" s="40"/>
      <c r="E132" s="40"/>
      <c r="F132" s="40"/>
      <c r="G132" s="40"/>
      <c r="H132" s="40"/>
      <c r="I132" s="40"/>
      <c r="J132" s="40"/>
      <c r="K132" s="40"/>
      <c r="L132" s="40"/>
      <c r="M132" s="40"/>
      <c r="N132" s="40"/>
      <c r="O132" s="40"/>
      <c r="P132" s="40"/>
      <c r="Q132" s="40"/>
      <c r="R132" s="40"/>
      <c r="S132" s="40"/>
    </row>
    <row r="133" spans="4:19" s="21" customFormat="1">
      <c r="D133" s="40"/>
      <c r="E133" s="40"/>
      <c r="F133" s="40"/>
      <c r="G133" s="40"/>
      <c r="H133" s="40"/>
      <c r="I133" s="40"/>
      <c r="J133" s="40"/>
      <c r="K133" s="40"/>
      <c r="L133" s="40"/>
      <c r="M133" s="40"/>
      <c r="N133" s="40"/>
      <c r="O133" s="40"/>
      <c r="P133" s="40"/>
      <c r="Q133" s="40"/>
      <c r="R133" s="40"/>
      <c r="S133" s="40"/>
    </row>
    <row r="134" spans="4:19" s="21" customFormat="1">
      <c r="D134" s="40"/>
      <c r="E134" s="40"/>
      <c r="F134" s="40"/>
      <c r="G134" s="40"/>
      <c r="H134" s="40"/>
      <c r="I134" s="40"/>
      <c r="J134" s="40"/>
      <c r="K134" s="40"/>
      <c r="L134" s="40"/>
      <c r="M134" s="40"/>
      <c r="N134" s="40"/>
      <c r="O134" s="40"/>
      <c r="P134" s="40"/>
      <c r="Q134" s="40"/>
      <c r="R134" s="40"/>
      <c r="S134" s="40"/>
    </row>
    <row r="135" spans="4:19" s="21" customFormat="1">
      <c r="D135" s="40"/>
      <c r="E135" s="40"/>
      <c r="F135" s="40"/>
      <c r="G135" s="40"/>
      <c r="H135" s="40"/>
      <c r="I135" s="40"/>
      <c r="J135" s="40"/>
      <c r="K135" s="40"/>
      <c r="L135" s="40"/>
      <c r="M135" s="40"/>
      <c r="N135" s="40"/>
      <c r="O135" s="40"/>
      <c r="P135" s="40"/>
      <c r="Q135" s="40"/>
      <c r="R135" s="40"/>
      <c r="S135" s="40"/>
    </row>
    <row r="136" spans="4:19" s="21" customFormat="1">
      <c r="D136" s="40"/>
      <c r="E136" s="40"/>
      <c r="F136" s="40"/>
      <c r="G136" s="40"/>
      <c r="H136" s="40"/>
      <c r="I136" s="40"/>
      <c r="J136" s="40"/>
      <c r="K136" s="40"/>
      <c r="L136" s="40"/>
      <c r="M136" s="40"/>
      <c r="N136" s="40"/>
      <c r="O136" s="40"/>
      <c r="P136" s="40"/>
      <c r="Q136" s="40"/>
      <c r="R136" s="40"/>
      <c r="S136" s="40"/>
    </row>
    <row r="137" spans="4:19" s="21" customFormat="1">
      <c r="D137" s="40"/>
      <c r="E137" s="40"/>
      <c r="F137" s="40"/>
      <c r="G137" s="40"/>
      <c r="H137" s="40"/>
      <c r="I137" s="40"/>
      <c r="J137" s="40"/>
      <c r="K137" s="40"/>
      <c r="L137" s="40"/>
      <c r="M137" s="40"/>
      <c r="N137" s="40"/>
      <c r="O137" s="40"/>
      <c r="P137" s="40"/>
      <c r="Q137" s="40"/>
      <c r="R137" s="40"/>
      <c r="S137" s="40"/>
    </row>
    <row r="138" spans="4:19" s="21" customFormat="1">
      <c r="D138" s="40"/>
      <c r="E138" s="40"/>
      <c r="F138" s="40"/>
      <c r="G138" s="40"/>
      <c r="H138" s="40"/>
      <c r="I138" s="40"/>
      <c r="J138" s="40"/>
      <c r="K138" s="40"/>
      <c r="L138" s="40"/>
      <c r="M138" s="40"/>
      <c r="N138" s="40"/>
      <c r="O138" s="40"/>
      <c r="P138" s="40"/>
      <c r="Q138" s="40"/>
      <c r="R138" s="40"/>
      <c r="S138" s="40"/>
    </row>
    <row r="139" spans="4:19" s="21" customFormat="1">
      <c r="D139" s="40"/>
      <c r="E139" s="40"/>
      <c r="F139" s="40"/>
      <c r="G139" s="40"/>
      <c r="H139" s="40"/>
      <c r="I139" s="40"/>
      <c r="J139" s="40"/>
      <c r="K139" s="40"/>
      <c r="L139" s="40"/>
      <c r="M139" s="40"/>
      <c r="N139" s="40"/>
      <c r="O139" s="40"/>
      <c r="P139" s="40"/>
      <c r="Q139" s="40"/>
      <c r="R139" s="40"/>
      <c r="S139" s="40"/>
    </row>
    <row r="140" spans="4:19" s="21" customFormat="1">
      <c r="D140" s="40"/>
      <c r="E140" s="40"/>
      <c r="F140" s="40"/>
      <c r="G140" s="40"/>
      <c r="H140" s="40"/>
      <c r="I140" s="40"/>
      <c r="J140" s="40"/>
      <c r="K140" s="40"/>
      <c r="L140" s="40"/>
      <c r="M140" s="40"/>
      <c r="N140" s="40"/>
      <c r="O140" s="40"/>
      <c r="P140" s="40"/>
      <c r="Q140" s="40"/>
      <c r="R140" s="40"/>
      <c r="S140" s="40"/>
    </row>
    <row r="141" spans="4:19" s="21" customFormat="1">
      <c r="D141" s="40"/>
      <c r="E141" s="40"/>
      <c r="F141" s="40"/>
      <c r="G141" s="40"/>
      <c r="H141" s="40"/>
      <c r="I141" s="40"/>
      <c r="J141" s="40"/>
      <c r="K141" s="40"/>
      <c r="L141" s="40"/>
      <c r="M141" s="40"/>
      <c r="N141" s="40"/>
      <c r="O141" s="40"/>
      <c r="P141" s="40"/>
      <c r="Q141" s="40"/>
      <c r="R141" s="40"/>
      <c r="S141" s="40"/>
    </row>
    <row r="142" spans="4:19" s="21" customFormat="1">
      <c r="D142" s="40"/>
      <c r="E142" s="40"/>
      <c r="F142" s="40"/>
      <c r="G142" s="40"/>
      <c r="H142" s="40"/>
      <c r="I142" s="40"/>
      <c r="J142" s="40"/>
      <c r="K142" s="40"/>
      <c r="L142" s="40"/>
      <c r="M142" s="40"/>
      <c r="N142" s="40"/>
      <c r="O142" s="40"/>
      <c r="P142" s="40"/>
      <c r="Q142" s="40"/>
      <c r="R142" s="40"/>
      <c r="S142" s="40"/>
    </row>
    <row r="143" spans="4:19" s="21" customFormat="1">
      <c r="D143" s="40"/>
      <c r="E143" s="40"/>
      <c r="F143" s="40"/>
      <c r="G143" s="40"/>
      <c r="H143" s="40"/>
      <c r="I143" s="40"/>
      <c r="J143" s="40"/>
      <c r="K143" s="40"/>
      <c r="L143" s="40"/>
      <c r="M143" s="40"/>
      <c r="N143" s="40"/>
      <c r="O143" s="40"/>
      <c r="P143" s="40"/>
      <c r="Q143" s="40"/>
      <c r="R143" s="40"/>
      <c r="S143" s="40"/>
    </row>
    <row r="144" spans="4:19" s="21" customFormat="1">
      <c r="D144" s="40"/>
      <c r="E144" s="40"/>
      <c r="F144" s="40"/>
      <c r="G144" s="40"/>
      <c r="H144" s="40"/>
      <c r="I144" s="40"/>
      <c r="J144" s="40"/>
      <c r="K144" s="40"/>
      <c r="L144" s="40"/>
      <c r="M144" s="40"/>
      <c r="N144" s="40"/>
      <c r="O144" s="40"/>
      <c r="P144" s="40"/>
      <c r="Q144" s="40"/>
      <c r="R144" s="40"/>
      <c r="S144" s="40"/>
    </row>
    <row r="145" spans="4:19" s="21" customFormat="1">
      <c r="D145" s="40"/>
      <c r="E145" s="40"/>
      <c r="F145" s="40"/>
      <c r="G145" s="40"/>
      <c r="H145" s="40"/>
      <c r="I145" s="40"/>
      <c r="J145" s="40"/>
      <c r="K145" s="40"/>
      <c r="L145" s="40"/>
      <c r="M145" s="40"/>
      <c r="N145" s="40"/>
      <c r="O145" s="40"/>
      <c r="P145" s="40"/>
      <c r="Q145" s="40"/>
      <c r="R145" s="40"/>
      <c r="S145" s="40"/>
    </row>
    <row r="146" spans="4:19" s="21" customFormat="1">
      <c r="D146" s="40"/>
      <c r="E146" s="40"/>
      <c r="F146" s="40"/>
      <c r="G146" s="40"/>
      <c r="H146" s="40"/>
      <c r="I146" s="40"/>
      <c r="J146" s="40"/>
      <c r="K146" s="40"/>
      <c r="L146" s="40"/>
      <c r="M146" s="40"/>
      <c r="N146" s="40"/>
      <c r="O146" s="40"/>
      <c r="P146" s="40"/>
      <c r="Q146" s="40"/>
      <c r="R146" s="40"/>
      <c r="S146" s="40"/>
    </row>
    <row r="147" spans="4:19" s="21" customFormat="1">
      <c r="D147" s="40"/>
      <c r="E147" s="40"/>
      <c r="F147" s="40"/>
      <c r="G147" s="40"/>
      <c r="H147" s="40"/>
      <c r="I147" s="40"/>
      <c r="J147" s="40"/>
      <c r="K147" s="40"/>
      <c r="L147" s="40"/>
      <c r="M147" s="40"/>
      <c r="N147" s="40"/>
      <c r="O147" s="40"/>
      <c r="P147" s="40"/>
      <c r="Q147" s="40"/>
      <c r="R147" s="40"/>
      <c r="S147" s="40"/>
    </row>
    <row r="148" spans="4:19" s="21" customFormat="1">
      <c r="D148" s="40"/>
      <c r="E148" s="40"/>
      <c r="F148" s="40"/>
      <c r="G148" s="40"/>
      <c r="H148" s="40"/>
      <c r="I148" s="40"/>
      <c r="J148" s="40"/>
      <c r="K148" s="40"/>
      <c r="L148" s="40"/>
      <c r="M148" s="40"/>
      <c r="N148" s="40"/>
      <c r="O148" s="40"/>
      <c r="P148" s="40"/>
      <c r="Q148" s="40"/>
      <c r="R148" s="40"/>
      <c r="S148" s="40"/>
    </row>
    <row r="149" spans="4:19" s="21" customFormat="1">
      <c r="D149" s="40"/>
      <c r="E149" s="40"/>
      <c r="F149" s="40"/>
      <c r="G149" s="40"/>
      <c r="H149" s="40"/>
      <c r="I149" s="40"/>
      <c r="J149" s="40"/>
      <c r="K149" s="40"/>
      <c r="L149" s="40"/>
      <c r="M149" s="40"/>
      <c r="N149" s="40"/>
      <c r="O149" s="40"/>
      <c r="P149" s="40"/>
      <c r="Q149" s="40"/>
      <c r="R149" s="40"/>
      <c r="S149" s="40"/>
    </row>
    <row r="150" spans="4:19" s="21" customFormat="1">
      <c r="D150" s="40"/>
      <c r="E150" s="40"/>
      <c r="F150" s="40"/>
      <c r="G150" s="40"/>
      <c r="H150" s="40"/>
      <c r="I150" s="40"/>
      <c r="J150" s="40"/>
      <c r="K150" s="40"/>
      <c r="L150" s="40"/>
      <c r="M150" s="40"/>
      <c r="N150" s="40"/>
      <c r="O150" s="40"/>
      <c r="P150" s="40"/>
      <c r="Q150" s="40"/>
      <c r="R150" s="40"/>
      <c r="S150" s="40"/>
    </row>
    <row r="151" spans="4:19" s="21" customFormat="1">
      <c r="D151" s="40"/>
      <c r="E151" s="40"/>
      <c r="F151" s="40"/>
      <c r="G151" s="40"/>
      <c r="H151" s="40"/>
      <c r="I151" s="40"/>
      <c r="J151" s="40"/>
      <c r="K151" s="40"/>
      <c r="L151" s="40"/>
      <c r="M151" s="40"/>
      <c r="N151" s="40"/>
      <c r="O151" s="40"/>
      <c r="P151" s="40"/>
      <c r="Q151" s="40"/>
      <c r="R151" s="40"/>
      <c r="S151" s="40"/>
    </row>
    <row r="152" spans="4:19" s="21" customFormat="1">
      <c r="D152" s="40"/>
      <c r="E152" s="40"/>
      <c r="F152" s="40"/>
      <c r="G152" s="40"/>
      <c r="H152" s="40"/>
      <c r="I152" s="40"/>
      <c r="J152" s="40"/>
      <c r="K152" s="40"/>
      <c r="L152" s="40"/>
      <c r="M152" s="40"/>
      <c r="N152" s="40"/>
      <c r="O152" s="40"/>
      <c r="P152" s="40"/>
      <c r="Q152" s="40"/>
      <c r="R152" s="40"/>
      <c r="S152" s="40"/>
    </row>
    <row r="153" spans="4:19" s="21" customFormat="1">
      <c r="D153" s="40"/>
      <c r="E153" s="40"/>
      <c r="F153" s="40"/>
      <c r="G153" s="40"/>
      <c r="H153" s="40"/>
      <c r="I153" s="40"/>
      <c r="J153" s="40"/>
      <c r="K153" s="40"/>
      <c r="L153" s="40"/>
      <c r="M153" s="40"/>
      <c r="N153" s="40"/>
      <c r="O153" s="40"/>
      <c r="P153" s="40"/>
      <c r="Q153" s="40"/>
      <c r="R153" s="40"/>
      <c r="S153" s="40"/>
    </row>
    <row r="154" spans="4:19" s="21" customFormat="1">
      <c r="D154" s="40"/>
      <c r="E154" s="40"/>
      <c r="F154" s="40"/>
      <c r="G154" s="40"/>
      <c r="H154" s="40"/>
      <c r="I154" s="40"/>
      <c r="J154" s="40"/>
      <c r="K154" s="40"/>
      <c r="L154" s="40"/>
      <c r="M154" s="40"/>
      <c r="N154" s="40"/>
      <c r="O154" s="40"/>
      <c r="P154" s="40"/>
      <c r="Q154" s="40"/>
      <c r="R154" s="40"/>
      <c r="S154" s="40"/>
    </row>
    <row r="155" spans="4:19" s="21" customFormat="1">
      <c r="D155" s="40"/>
      <c r="E155" s="40"/>
      <c r="F155" s="40"/>
      <c r="G155" s="40"/>
      <c r="H155" s="40"/>
      <c r="I155" s="40"/>
      <c r="J155" s="40"/>
      <c r="K155" s="40"/>
      <c r="L155" s="40"/>
      <c r="M155" s="40"/>
      <c r="N155" s="40"/>
      <c r="O155" s="40"/>
      <c r="P155" s="40"/>
      <c r="Q155" s="40"/>
      <c r="R155" s="40"/>
      <c r="S155" s="40"/>
    </row>
    <row r="156" spans="4:19" s="21" customFormat="1">
      <c r="D156" s="40"/>
      <c r="E156" s="40"/>
      <c r="F156" s="40"/>
      <c r="G156" s="40"/>
      <c r="H156" s="40"/>
      <c r="I156" s="40"/>
      <c r="J156" s="40"/>
      <c r="K156" s="40"/>
      <c r="L156" s="40"/>
      <c r="M156" s="40"/>
      <c r="N156" s="40"/>
      <c r="O156" s="40"/>
      <c r="P156" s="40"/>
      <c r="Q156" s="40"/>
      <c r="R156" s="40"/>
      <c r="S156" s="40"/>
    </row>
    <row r="157" spans="4:19" s="21" customFormat="1">
      <c r="D157" s="40"/>
      <c r="E157" s="40"/>
      <c r="F157" s="40"/>
      <c r="G157" s="40"/>
      <c r="H157" s="40"/>
      <c r="I157" s="40"/>
      <c r="J157" s="40"/>
      <c r="K157" s="40"/>
      <c r="L157" s="40"/>
      <c r="M157" s="40"/>
      <c r="N157" s="40"/>
      <c r="O157" s="40"/>
      <c r="P157" s="40"/>
      <c r="Q157" s="40"/>
      <c r="R157" s="40"/>
      <c r="S157" s="40"/>
    </row>
    <row r="158" spans="4:19" s="21" customFormat="1">
      <c r="D158" s="40"/>
      <c r="E158" s="40"/>
      <c r="F158" s="40"/>
      <c r="G158" s="40"/>
      <c r="H158" s="40"/>
      <c r="I158" s="40"/>
      <c r="J158" s="40"/>
      <c r="K158" s="40"/>
      <c r="L158" s="40"/>
      <c r="M158" s="40"/>
      <c r="N158" s="40"/>
      <c r="O158" s="40"/>
      <c r="P158" s="40"/>
      <c r="Q158" s="40"/>
      <c r="R158" s="40"/>
      <c r="S158" s="40"/>
    </row>
    <row r="159" spans="4:19" s="21" customFormat="1">
      <c r="D159" s="40"/>
      <c r="E159" s="40"/>
      <c r="F159" s="40"/>
      <c r="G159" s="40"/>
      <c r="H159" s="40"/>
      <c r="I159" s="40"/>
      <c r="J159" s="40"/>
      <c r="K159" s="40"/>
      <c r="L159" s="40"/>
      <c r="M159" s="40"/>
      <c r="N159" s="40"/>
      <c r="O159" s="40"/>
      <c r="P159" s="40"/>
      <c r="Q159" s="40"/>
      <c r="R159" s="40"/>
      <c r="S159" s="40"/>
    </row>
    <row r="160" spans="4:19" s="21" customFormat="1">
      <c r="D160" s="40"/>
      <c r="E160" s="40"/>
      <c r="F160" s="40"/>
      <c r="G160" s="40"/>
      <c r="H160" s="40"/>
      <c r="I160" s="40"/>
      <c r="J160" s="40"/>
      <c r="K160" s="40"/>
      <c r="L160" s="40"/>
      <c r="M160" s="40"/>
      <c r="N160" s="40"/>
      <c r="O160" s="40"/>
      <c r="P160" s="40"/>
      <c r="Q160" s="40"/>
      <c r="R160" s="40"/>
      <c r="S160" s="40"/>
    </row>
    <row r="161" spans="4:19" s="21" customFormat="1">
      <c r="D161" s="40"/>
      <c r="E161" s="40"/>
      <c r="F161" s="40"/>
      <c r="G161" s="40"/>
      <c r="H161" s="40"/>
      <c r="I161" s="40"/>
      <c r="J161" s="40"/>
      <c r="K161" s="40"/>
      <c r="L161" s="40"/>
      <c r="M161" s="40"/>
      <c r="N161" s="40"/>
      <c r="O161" s="40"/>
      <c r="P161" s="40"/>
      <c r="Q161" s="40"/>
      <c r="R161" s="40"/>
      <c r="S161" s="40"/>
    </row>
    <row r="162" spans="4:19" s="21" customFormat="1">
      <c r="D162" s="40"/>
      <c r="E162" s="40"/>
      <c r="F162" s="40"/>
      <c r="G162" s="40"/>
      <c r="H162" s="40"/>
      <c r="I162" s="40"/>
      <c r="J162" s="40"/>
      <c r="K162" s="40"/>
      <c r="L162" s="40"/>
      <c r="M162" s="40"/>
      <c r="N162" s="40"/>
      <c r="O162" s="40"/>
      <c r="P162" s="40"/>
      <c r="Q162" s="40"/>
      <c r="R162" s="40"/>
      <c r="S162" s="40"/>
    </row>
    <row r="163" spans="4:19" s="21" customFormat="1">
      <c r="D163" s="40"/>
      <c r="E163" s="40"/>
      <c r="F163" s="40"/>
      <c r="G163" s="40"/>
      <c r="H163" s="40"/>
      <c r="I163" s="40"/>
      <c r="J163" s="40"/>
      <c r="K163" s="40"/>
      <c r="L163" s="40"/>
      <c r="M163" s="40"/>
      <c r="N163" s="40"/>
      <c r="O163" s="40"/>
      <c r="P163" s="40"/>
      <c r="Q163" s="40"/>
      <c r="R163" s="40"/>
      <c r="S163" s="40"/>
    </row>
    <row r="164" spans="4:19" s="21" customFormat="1">
      <c r="D164" s="40"/>
      <c r="E164" s="40"/>
      <c r="F164" s="40"/>
      <c r="G164" s="40"/>
      <c r="H164" s="40"/>
      <c r="I164" s="40"/>
      <c r="J164" s="40"/>
      <c r="K164" s="40"/>
      <c r="L164" s="40"/>
      <c r="M164" s="40"/>
      <c r="N164" s="40"/>
      <c r="O164" s="40"/>
      <c r="P164" s="40"/>
      <c r="Q164" s="40"/>
      <c r="R164" s="40"/>
      <c r="S164" s="40"/>
    </row>
    <row r="165" spans="4:19" s="21" customFormat="1">
      <c r="D165" s="40"/>
      <c r="E165" s="40"/>
      <c r="F165" s="40"/>
      <c r="G165" s="40"/>
      <c r="H165" s="40"/>
      <c r="I165" s="40"/>
      <c r="J165" s="40"/>
      <c r="K165" s="40"/>
      <c r="L165" s="40"/>
      <c r="M165" s="40"/>
      <c r="N165" s="40"/>
      <c r="O165" s="40"/>
      <c r="P165" s="40"/>
      <c r="Q165" s="40"/>
      <c r="R165" s="40"/>
      <c r="S165" s="40"/>
    </row>
    <row r="166" spans="4:19" s="21" customFormat="1">
      <c r="D166" s="40"/>
      <c r="E166" s="40"/>
      <c r="F166" s="40"/>
      <c r="G166" s="40"/>
      <c r="H166" s="40"/>
      <c r="I166" s="40"/>
      <c r="J166" s="40"/>
      <c r="K166" s="40"/>
      <c r="L166" s="40"/>
      <c r="M166" s="40"/>
      <c r="N166" s="40"/>
      <c r="O166" s="40"/>
      <c r="P166" s="40"/>
      <c r="Q166" s="40"/>
      <c r="R166" s="40"/>
      <c r="S166" s="40"/>
    </row>
    <row r="167" spans="4:19" s="21" customFormat="1">
      <c r="D167" s="40"/>
      <c r="E167" s="40"/>
      <c r="F167" s="40"/>
      <c r="G167" s="40"/>
      <c r="H167" s="40"/>
      <c r="I167" s="40"/>
      <c r="J167" s="40"/>
      <c r="K167" s="40"/>
      <c r="L167" s="40"/>
      <c r="M167" s="40"/>
      <c r="N167" s="40"/>
      <c r="O167" s="40"/>
      <c r="P167" s="40"/>
      <c r="Q167" s="40"/>
      <c r="R167" s="40"/>
      <c r="S167" s="40"/>
    </row>
    <row r="168" spans="4:19" s="21" customFormat="1">
      <c r="D168" s="40"/>
      <c r="E168" s="40"/>
      <c r="F168" s="40"/>
      <c r="G168" s="40"/>
      <c r="H168" s="40"/>
      <c r="I168" s="40"/>
      <c r="J168" s="40"/>
      <c r="K168" s="40"/>
      <c r="L168" s="40"/>
      <c r="M168" s="40"/>
      <c r="N168" s="40"/>
      <c r="O168" s="40"/>
      <c r="P168" s="40"/>
      <c r="Q168" s="40"/>
      <c r="R168" s="40"/>
      <c r="S168" s="40"/>
    </row>
    <row r="169" spans="4:19" s="21" customFormat="1">
      <c r="D169" s="40"/>
      <c r="E169" s="40"/>
      <c r="F169" s="40"/>
      <c r="G169" s="40"/>
      <c r="H169" s="40"/>
      <c r="I169" s="40"/>
      <c r="J169" s="40"/>
      <c r="K169" s="40"/>
      <c r="L169" s="40"/>
      <c r="M169" s="40"/>
      <c r="N169" s="40"/>
      <c r="O169" s="40"/>
      <c r="P169" s="40"/>
      <c r="Q169" s="40"/>
      <c r="R169" s="40"/>
      <c r="S169" s="40"/>
    </row>
    <row r="170" spans="4:19" s="21" customFormat="1">
      <c r="D170" s="40"/>
      <c r="E170" s="40"/>
      <c r="F170" s="40"/>
      <c r="G170" s="40"/>
      <c r="H170" s="40"/>
      <c r="I170" s="40"/>
      <c r="J170" s="40"/>
      <c r="K170" s="40"/>
      <c r="L170" s="40"/>
      <c r="M170" s="40"/>
      <c r="N170" s="40"/>
      <c r="O170" s="40"/>
      <c r="P170" s="40"/>
      <c r="Q170" s="40"/>
      <c r="R170" s="40"/>
      <c r="S170" s="40"/>
    </row>
    <row r="171" spans="4:19" s="21" customFormat="1">
      <c r="D171" s="40"/>
      <c r="E171" s="40"/>
      <c r="F171" s="40"/>
      <c r="G171" s="40"/>
      <c r="H171" s="40"/>
      <c r="I171" s="40"/>
      <c r="J171" s="40"/>
      <c r="K171" s="40"/>
      <c r="L171" s="40"/>
      <c r="M171" s="40"/>
      <c r="N171" s="40"/>
      <c r="O171" s="40"/>
      <c r="P171" s="40"/>
      <c r="Q171" s="40"/>
      <c r="R171" s="40"/>
      <c r="S171" s="40"/>
    </row>
    <row r="172" spans="4:19" s="21" customFormat="1">
      <c r="D172" s="40"/>
      <c r="E172" s="40"/>
      <c r="F172" s="40"/>
      <c r="G172" s="40"/>
      <c r="H172" s="40"/>
      <c r="I172" s="40"/>
      <c r="J172" s="40"/>
      <c r="K172" s="40"/>
      <c r="L172" s="40"/>
      <c r="M172" s="40"/>
      <c r="N172" s="40"/>
      <c r="O172" s="40"/>
      <c r="P172" s="40"/>
      <c r="Q172" s="40"/>
      <c r="R172" s="40"/>
      <c r="S172" s="40"/>
    </row>
    <row r="173" spans="4:19" s="21" customFormat="1">
      <c r="D173" s="40"/>
      <c r="E173" s="40"/>
      <c r="F173" s="40"/>
      <c r="G173" s="40"/>
      <c r="H173" s="40"/>
      <c r="I173" s="40"/>
      <c r="J173" s="40"/>
      <c r="K173" s="40"/>
      <c r="L173" s="40"/>
      <c r="M173" s="40"/>
      <c r="N173" s="40"/>
      <c r="O173" s="40"/>
      <c r="P173" s="40"/>
      <c r="Q173" s="40"/>
      <c r="R173" s="40"/>
      <c r="S173" s="40"/>
    </row>
    <row r="174" spans="4:19" s="21" customFormat="1">
      <c r="D174" s="40"/>
      <c r="E174" s="40"/>
      <c r="F174" s="40"/>
      <c r="G174" s="40"/>
      <c r="H174" s="40"/>
      <c r="I174" s="40"/>
      <c r="J174" s="40"/>
      <c r="K174" s="40"/>
      <c r="L174" s="40"/>
      <c r="M174" s="40"/>
      <c r="N174" s="40"/>
      <c r="O174" s="40"/>
      <c r="P174" s="40"/>
      <c r="Q174" s="40"/>
      <c r="R174" s="40"/>
      <c r="S174" s="40"/>
    </row>
    <row r="175" spans="4:19" s="21" customFormat="1">
      <c r="D175" s="40"/>
      <c r="E175" s="40"/>
      <c r="F175" s="40"/>
      <c r="G175" s="40"/>
      <c r="H175" s="40"/>
      <c r="I175" s="40"/>
      <c r="J175" s="40"/>
      <c r="K175" s="40"/>
      <c r="L175" s="40"/>
      <c r="M175" s="40"/>
      <c r="N175" s="40"/>
      <c r="O175" s="40"/>
      <c r="P175" s="40"/>
      <c r="Q175" s="40"/>
      <c r="R175" s="40"/>
      <c r="S175" s="40"/>
    </row>
    <row r="176" spans="4:19" s="21" customFormat="1">
      <c r="D176" s="40"/>
      <c r="E176" s="40"/>
      <c r="F176" s="40"/>
      <c r="G176" s="40"/>
      <c r="H176" s="40"/>
      <c r="I176" s="40"/>
      <c r="J176" s="40"/>
      <c r="K176" s="40"/>
      <c r="L176" s="40"/>
      <c r="M176" s="40"/>
      <c r="N176" s="40"/>
      <c r="O176" s="40"/>
      <c r="P176" s="40"/>
      <c r="Q176" s="40"/>
      <c r="R176" s="40"/>
      <c r="S176" s="40"/>
    </row>
    <row r="177" spans="4:19" s="21" customFormat="1">
      <c r="D177" s="40"/>
      <c r="E177" s="40"/>
      <c r="F177" s="40"/>
      <c r="G177" s="40"/>
      <c r="H177" s="40"/>
      <c r="I177" s="40"/>
      <c r="J177" s="40"/>
      <c r="K177" s="40"/>
      <c r="L177" s="40"/>
      <c r="M177" s="40"/>
      <c r="N177" s="40"/>
      <c r="O177" s="40"/>
      <c r="P177" s="40"/>
      <c r="Q177" s="40"/>
      <c r="R177" s="40"/>
      <c r="S177" s="40"/>
    </row>
    <row r="178" spans="4:19" s="21" customFormat="1">
      <c r="D178" s="40"/>
      <c r="E178" s="40"/>
      <c r="F178" s="40"/>
      <c r="G178" s="40"/>
      <c r="H178" s="40"/>
      <c r="I178" s="40"/>
      <c r="J178" s="40"/>
      <c r="K178" s="40"/>
      <c r="L178" s="40"/>
      <c r="M178" s="40"/>
      <c r="N178" s="40"/>
      <c r="O178" s="40"/>
      <c r="P178" s="40"/>
      <c r="Q178" s="40"/>
      <c r="R178" s="40"/>
      <c r="S178" s="40"/>
    </row>
    <row r="179" spans="4:19" s="21" customFormat="1">
      <c r="D179" s="40"/>
      <c r="E179" s="40"/>
      <c r="F179" s="40"/>
      <c r="G179" s="40"/>
      <c r="H179" s="40"/>
      <c r="I179" s="40"/>
      <c r="J179" s="40"/>
      <c r="K179" s="40"/>
      <c r="L179" s="40"/>
      <c r="M179" s="40"/>
      <c r="N179" s="40"/>
      <c r="O179" s="40"/>
      <c r="P179" s="40"/>
      <c r="Q179" s="40"/>
      <c r="R179" s="40"/>
      <c r="S179" s="40"/>
    </row>
    <row r="180" spans="4:19" s="21" customFormat="1">
      <c r="D180" s="40"/>
      <c r="E180" s="40"/>
      <c r="F180" s="40"/>
      <c r="G180" s="40"/>
      <c r="H180" s="40"/>
      <c r="I180" s="40"/>
      <c r="J180" s="40"/>
      <c r="K180" s="40"/>
      <c r="L180" s="40"/>
      <c r="M180" s="40"/>
      <c r="N180" s="40"/>
      <c r="O180" s="40"/>
      <c r="P180" s="40"/>
      <c r="Q180" s="40"/>
      <c r="R180" s="40"/>
      <c r="S180" s="40"/>
    </row>
    <row r="181" spans="4:19" s="21" customFormat="1">
      <c r="D181" s="40"/>
      <c r="E181" s="40"/>
      <c r="F181" s="40"/>
      <c r="G181" s="40"/>
      <c r="H181" s="40"/>
      <c r="I181" s="40"/>
      <c r="J181" s="40"/>
      <c r="K181" s="40"/>
      <c r="L181" s="40"/>
      <c r="M181" s="40"/>
      <c r="N181" s="40"/>
      <c r="O181" s="40"/>
      <c r="P181" s="40"/>
      <c r="Q181" s="40"/>
      <c r="R181" s="40"/>
      <c r="S181" s="40"/>
    </row>
    <row r="182" spans="4:19" s="21" customFormat="1">
      <c r="D182" s="40"/>
      <c r="E182" s="40"/>
      <c r="F182" s="40"/>
      <c r="G182" s="40"/>
      <c r="H182" s="40"/>
      <c r="I182" s="40"/>
      <c r="J182" s="40"/>
      <c r="K182" s="40"/>
      <c r="L182" s="40"/>
      <c r="M182" s="40"/>
      <c r="N182" s="40"/>
      <c r="O182" s="40"/>
      <c r="P182" s="40"/>
      <c r="Q182" s="40"/>
      <c r="R182" s="40"/>
      <c r="S182" s="40"/>
    </row>
    <row r="183" spans="4:19" s="21" customFormat="1">
      <c r="D183" s="40"/>
      <c r="E183" s="40"/>
      <c r="F183" s="40"/>
      <c r="G183" s="40"/>
      <c r="H183" s="40"/>
      <c r="I183" s="40"/>
      <c r="J183" s="40"/>
      <c r="K183" s="40"/>
      <c r="L183" s="40"/>
      <c r="M183" s="40"/>
      <c r="N183" s="40"/>
      <c r="O183" s="40"/>
      <c r="P183" s="40"/>
      <c r="Q183" s="40"/>
      <c r="R183" s="40"/>
      <c r="S183" s="40"/>
    </row>
    <row r="184" spans="4:19" s="21" customFormat="1">
      <c r="D184" s="40"/>
      <c r="E184" s="40"/>
      <c r="F184" s="40"/>
      <c r="G184" s="40"/>
      <c r="H184" s="40"/>
      <c r="I184" s="40"/>
      <c r="J184" s="40"/>
      <c r="K184" s="40"/>
      <c r="L184" s="40"/>
      <c r="M184" s="40"/>
      <c r="N184" s="40"/>
      <c r="O184" s="40"/>
      <c r="P184" s="40"/>
      <c r="Q184" s="40"/>
      <c r="R184" s="40"/>
      <c r="S184" s="40"/>
    </row>
    <row r="185" spans="4:19" s="21" customFormat="1">
      <c r="D185" s="40"/>
      <c r="E185" s="40"/>
      <c r="F185" s="40"/>
      <c r="G185" s="40"/>
      <c r="H185" s="40"/>
      <c r="I185" s="40"/>
      <c r="J185" s="40"/>
      <c r="K185" s="40"/>
      <c r="L185" s="40"/>
      <c r="M185" s="40"/>
      <c r="N185" s="40"/>
      <c r="O185" s="40"/>
      <c r="P185" s="40"/>
      <c r="Q185" s="40"/>
      <c r="R185" s="40"/>
      <c r="S185" s="40"/>
    </row>
    <row r="186" spans="4:19" s="21" customFormat="1">
      <c r="D186" s="40"/>
      <c r="E186" s="40"/>
      <c r="F186" s="40"/>
      <c r="G186" s="40"/>
      <c r="H186" s="40"/>
      <c r="I186" s="40"/>
      <c r="J186" s="40"/>
      <c r="K186" s="40"/>
      <c r="L186" s="40"/>
      <c r="M186" s="40"/>
      <c r="N186" s="40"/>
      <c r="O186" s="40"/>
      <c r="P186" s="40"/>
      <c r="Q186" s="40"/>
      <c r="R186" s="40"/>
      <c r="S186" s="40"/>
    </row>
    <row r="187" spans="4:19" s="21" customFormat="1">
      <c r="D187" s="40"/>
      <c r="E187" s="40"/>
      <c r="F187" s="40"/>
      <c r="G187" s="40"/>
      <c r="H187" s="40"/>
      <c r="I187" s="40"/>
      <c r="J187" s="40"/>
      <c r="K187" s="40"/>
      <c r="L187" s="40"/>
      <c r="M187" s="40"/>
      <c r="N187" s="40"/>
      <c r="O187" s="40"/>
      <c r="P187" s="40"/>
      <c r="Q187" s="40"/>
      <c r="R187" s="40"/>
      <c r="S187" s="40"/>
    </row>
    <row r="188" spans="4:19" s="21" customFormat="1">
      <c r="D188" s="40"/>
      <c r="E188" s="40"/>
      <c r="F188" s="40"/>
      <c r="G188" s="40"/>
      <c r="H188" s="40"/>
      <c r="I188" s="40"/>
      <c r="J188" s="40"/>
      <c r="K188" s="40"/>
      <c r="L188" s="40"/>
      <c r="M188" s="40"/>
      <c r="N188" s="40"/>
      <c r="O188" s="40"/>
      <c r="P188" s="40"/>
      <c r="Q188" s="40"/>
      <c r="R188" s="40"/>
      <c r="S188" s="40"/>
    </row>
    <row r="189" spans="4:19" s="21" customFormat="1">
      <c r="D189" s="40"/>
      <c r="E189" s="40"/>
      <c r="F189" s="40"/>
      <c r="G189" s="40"/>
      <c r="H189" s="40"/>
      <c r="I189" s="40"/>
      <c r="J189" s="40"/>
      <c r="K189" s="40"/>
      <c r="L189" s="40"/>
      <c r="M189" s="40"/>
      <c r="N189" s="40"/>
      <c r="O189" s="40"/>
      <c r="P189" s="40"/>
      <c r="Q189" s="40"/>
      <c r="R189" s="40"/>
      <c r="S189" s="40"/>
    </row>
    <row r="190" spans="4:19" s="21" customFormat="1">
      <c r="D190" s="40"/>
      <c r="E190" s="40"/>
      <c r="F190" s="40"/>
      <c r="G190" s="40"/>
      <c r="H190" s="40"/>
      <c r="I190" s="40"/>
      <c r="J190" s="40"/>
      <c r="K190" s="40"/>
      <c r="L190" s="40"/>
      <c r="M190" s="40"/>
      <c r="N190" s="40"/>
      <c r="O190" s="40"/>
      <c r="P190" s="40"/>
      <c r="Q190" s="40"/>
      <c r="R190" s="40"/>
      <c r="S190" s="40"/>
    </row>
    <row r="191" spans="4:19" s="21" customFormat="1">
      <c r="D191" s="40"/>
      <c r="E191" s="40"/>
      <c r="F191" s="40"/>
      <c r="G191" s="40"/>
      <c r="H191" s="40"/>
      <c r="I191" s="40"/>
      <c r="J191" s="40"/>
      <c r="K191" s="40"/>
      <c r="L191" s="40"/>
      <c r="M191" s="40"/>
      <c r="N191" s="40"/>
      <c r="O191" s="40"/>
      <c r="P191" s="40"/>
      <c r="Q191" s="40"/>
      <c r="R191" s="40"/>
      <c r="S191" s="40"/>
    </row>
    <row r="192" spans="4:19" s="21" customFormat="1">
      <c r="D192" s="40"/>
      <c r="E192" s="40"/>
      <c r="F192" s="40"/>
      <c r="G192" s="40"/>
      <c r="H192" s="40"/>
      <c r="I192" s="40"/>
      <c r="J192" s="40"/>
      <c r="K192" s="40"/>
      <c r="L192" s="40"/>
      <c r="M192" s="40"/>
      <c r="N192" s="40"/>
      <c r="O192" s="40"/>
      <c r="P192" s="40"/>
      <c r="Q192" s="40"/>
      <c r="R192" s="40"/>
      <c r="S192" s="40"/>
    </row>
    <row r="193" spans="4:19" s="21" customFormat="1">
      <c r="D193" s="40"/>
      <c r="E193" s="40"/>
      <c r="F193" s="40"/>
      <c r="G193" s="40"/>
      <c r="H193" s="40"/>
      <c r="I193" s="40"/>
      <c r="J193" s="40"/>
      <c r="K193" s="40"/>
      <c r="L193" s="40"/>
      <c r="M193" s="40"/>
      <c r="N193" s="40"/>
      <c r="O193" s="40"/>
      <c r="P193" s="40"/>
      <c r="Q193" s="40"/>
      <c r="R193" s="40"/>
      <c r="S193" s="40"/>
    </row>
    <row r="194" spans="4:19" s="21" customFormat="1">
      <c r="D194" s="40"/>
      <c r="E194" s="40"/>
      <c r="F194" s="40"/>
      <c r="G194" s="40"/>
      <c r="H194" s="40"/>
      <c r="I194" s="40"/>
      <c r="J194" s="40"/>
      <c r="K194" s="40"/>
      <c r="L194" s="40"/>
      <c r="M194" s="40"/>
      <c r="N194" s="40"/>
      <c r="O194" s="40"/>
      <c r="P194" s="40"/>
      <c r="Q194" s="40"/>
      <c r="R194" s="40"/>
      <c r="S194" s="40"/>
    </row>
    <row r="195" spans="4:19" s="21" customFormat="1">
      <c r="D195" s="40"/>
      <c r="E195" s="40"/>
      <c r="F195" s="40"/>
      <c r="G195" s="40"/>
      <c r="H195" s="40"/>
      <c r="I195" s="40"/>
      <c r="J195" s="40"/>
      <c r="K195" s="40"/>
      <c r="L195" s="40"/>
      <c r="M195" s="40"/>
      <c r="N195" s="40"/>
      <c r="O195" s="40"/>
      <c r="P195" s="40"/>
      <c r="Q195" s="40"/>
      <c r="R195" s="40"/>
      <c r="S195" s="40"/>
    </row>
    <row r="196" spans="4:19" s="21" customFormat="1">
      <c r="D196" s="40"/>
      <c r="E196" s="40"/>
      <c r="F196" s="40"/>
      <c r="G196" s="40"/>
      <c r="H196" s="40"/>
      <c r="I196" s="40"/>
      <c r="J196" s="40"/>
      <c r="K196" s="40"/>
      <c r="L196" s="40"/>
      <c r="M196" s="40"/>
      <c r="N196" s="40"/>
      <c r="O196" s="40"/>
      <c r="P196" s="40"/>
      <c r="Q196" s="40"/>
      <c r="R196" s="40"/>
      <c r="S196" s="40"/>
    </row>
    <row r="197" spans="4:19" s="21" customFormat="1">
      <c r="D197" s="40"/>
      <c r="E197" s="40"/>
      <c r="F197" s="40"/>
      <c r="G197" s="40"/>
      <c r="H197" s="40"/>
      <c r="I197" s="40"/>
      <c r="J197" s="40"/>
      <c r="K197" s="40"/>
      <c r="L197" s="40"/>
      <c r="M197" s="40"/>
      <c r="N197" s="40"/>
      <c r="O197" s="40"/>
      <c r="P197" s="40"/>
      <c r="Q197" s="40"/>
      <c r="R197" s="40"/>
      <c r="S197" s="40"/>
    </row>
    <row r="198" spans="4:19" s="21" customFormat="1">
      <c r="D198" s="40"/>
      <c r="E198" s="40"/>
      <c r="F198" s="40"/>
      <c r="G198" s="40"/>
      <c r="H198" s="40"/>
      <c r="I198" s="40"/>
      <c r="J198" s="40"/>
      <c r="K198" s="40"/>
      <c r="L198" s="40"/>
      <c r="M198" s="40"/>
      <c r="N198" s="40"/>
      <c r="O198" s="40"/>
      <c r="P198" s="40"/>
      <c r="Q198" s="40"/>
      <c r="R198" s="40"/>
      <c r="S198" s="40"/>
    </row>
    <row r="199" spans="4:19" s="21" customFormat="1">
      <c r="D199" s="40"/>
      <c r="E199" s="40"/>
      <c r="F199" s="40"/>
      <c r="G199" s="40"/>
      <c r="H199" s="40"/>
      <c r="I199" s="40"/>
      <c r="J199" s="40"/>
      <c r="K199" s="40"/>
      <c r="L199" s="40"/>
      <c r="M199" s="40"/>
      <c r="N199" s="40"/>
      <c r="O199" s="40"/>
      <c r="P199" s="40"/>
      <c r="Q199" s="40"/>
      <c r="R199" s="40"/>
      <c r="S199" s="40"/>
    </row>
    <row r="200" spans="4:19" s="21" customFormat="1">
      <c r="D200" s="40"/>
      <c r="E200" s="40"/>
      <c r="F200" s="40"/>
      <c r="G200" s="40"/>
      <c r="H200" s="40"/>
      <c r="I200" s="40"/>
      <c r="J200" s="40"/>
      <c r="K200" s="40"/>
      <c r="L200" s="40"/>
      <c r="M200" s="40"/>
      <c r="N200" s="40"/>
      <c r="O200" s="40"/>
      <c r="P200" s="40"/>
      <c r="Q200" s="40"/>
      <c r="R200" s="40"/>
      <c r="S200" s="40"/>
    </row>
    <row r="201" spans="4:19" s="21" customFormat="1">
      <c r="D201" s="40"/>
      <c r="E201" s="40"/>
      <c r="F201" s="40"/>
      <c r="G201" s="40"/>
      <c r="H201" s="40"/>
      <c r="I201" s="40"/>
      <c r="J201" s="40"/>
      <c r="K201" s="40"/>
      <c r="L201" s="40"/>
      <c r="M201" s="40"/>
      <c r="N201" s="40"/>
      <c r="O201" s="40"/>
      <c r="P201" s="40"/>
      <c r="Q201" s="40"/>
      <c r="R201" s="40"/>
      <c r="S201" s="40"/>
    </row>
    <row r="202" spans="4:19" s="21" customFormat="1">
      <c r="D202" s="40"/>
      <c r="E202" s="40"/>
      <c r="F202" s="40"/>
      <c r="G202" s="40"/>
      <c r="H202" s="40"/>
      <c r="I202" s="40"/>
      <c r="J202" s="40"/>
      <c r="K202" s="40"/>
      <c r="L202" s="40"/>
      <c r="M202" s="40"/>
      <c r="N202" s="40"/>
      <c r="O202" s="40"/>
      <c r="P202" s="40"/>
      <c r="Q202" s="40"/>
      <c r="R202" s="40"/>
      <c r="S202" s="40"/>
    </row>
    <row r="203" spans="4:19" s="21" customFormat="1">
      <c r="D203" s="40"/>
      <c r="E203" s="40"/>
      <c r="F203" s="40"/>
      <c r="G203" s="40"/>
      <c r="H203" s="40"/>
      <c r="I203" s="40"/>
      <c r="J203" s="40"/>
      <c r="K203" s="40"/>
      <c r="L203" s="40"/>
      <c r="M203" s="40"/>
      <c r="N203" s="40"/>
      <c r="O203" s="40"/>
      <c r="P203" s="40"/>
      <c r="Q203" s="40"/>
      <c r="R203" s="40"/>
      <c r="S203" s="40"/>
    </row>
    <row r="204" spans="4:19" s="21" customFormat="1">
      <c r="D204" s="40"/>
      <c r="E204" s="40"/>
      <c r="F204" s="40"/>
      <c r="G204" s="40"/>
      <c r="H204" s="40"/>
      <c r="I204" s="40"/>
      <c r="J204" s="40"/>
      <c r="K204" s="40"/>
      <c r="L204" s="40"/>
      <c r="M204" s="40"/>
      <c r="N204" s="40"/>
      <c r="O204" s="40"/>
      <c r="P204" s="40"/>
      <c r="Q204" s="40"/>
      <c r="R204" s="40"/>
      <c r="S204" s="40"/>
    </row>
    <row r="205" spans="4:19" s="21" customFormat="1">
      <c r="D205" s="40"/>
      <c r="E205" s="40"/>
      <c r="F205" s="40"/>
      <c r="G205" s="40"/>
      <c r="H205" s="40"/>
      <c r="I205" s="40"/>
      <c r="J205" s="40"/>
      <c r="K205" s="40"/>
      <c r="L205" s="40"/>
      <c r="M205" s="40"/>
      <c r="N205" s="40"/>
      <c r="O205" s="40"/>
      <c r="P205" s="40"/>
      <c r="Q205" s="40"/>
      <c r="R205" s="40"/>
      <c r="S205" s="40"/>
    </row>
    <row r="206" spans="4:19" s="21" customFormat="1">
      <c r="D206" s="40"/>
      <c r="E206" s="40"/>
      <c r="F206" s="40"/>
      <c r="G206" s="40"/>
      <c r="H206" s="40"/>
      <c r="I206" s="40"/>
      <c r="J206" s="40"/>
      <c r="K206" s="40"/>
      <c r="L206" s="40"/>
      <c r="M206" s="40"/>
      <c r="N206" s="40"/>
      <c r="O206" s="40"/>
      <c r="P206" s="40"/>
      <c r="Q206" s="40"/>
      <c r="R206" s="40"/>
      <c r="S206" s="40"/>
    </row>
    <row r="207" spans="4:19" s="21" customFormat="1">
      <c r="D207" s="40"/>
      <c r="E207" s="40"/>
      <c r="F207" s="40"/>
      <c r="G207" s="40"/>
      <c r="H207" s="40"/>
      <c r="I207" s="40"/>
      <c r="J207" s="40"/>
      <c r="K207" s="40"/>
      <c r="L207" s="40"/>
      <c r="M207" s="40"/>
      <c r="N207" s="40"/>
      <c r="O207" s="40"/>
      <c r="P207" s="40"/>
      <c r="Q207" s="40"/>
      <c r="R207" s="40"/>
      <c r="S207" s="40"/>
    </row>
    <row r="208" spans="4:19" s="21" customFormat="1">
      <c r="D208" s="40"/>
      <c r="E208" s="40"/>
      <c r="F208" s="40"/>
      <c r="G208" s="40"/>
      <c r="H208" s="40"/>
      <c r="I208" s="40"/>
      <c r="J208" s="40"/>
      <c r="K208" s="40"/>
      <c r="L208" s="40"/>
      <c r="M208" s="40"/>
      <c r="N208" s="40"/>
      <c r="O208" s="40"/>
      <c r="P208" s="40"/>
      <c r="Q208" s="40"/>
      <c r="R208" s="40"/>
      <c r="S208" s="40"/>
    </row>
    <row r="209" spans="4:19" s="21" customFormat="1">
      <c r="D209" s="40"/>
      <c r="E209" s="40"/>
      <c r="F209" s="40"/>
      <c r="G209" s="40"/>
      <c r="H209" s="40"/>
      <c r="I209" s="40"/>
      <c r="J209" s="40"/>
      <c r="K209" s="40"/>
      <c r="L209" s="40"/>
      <c r="M209" s="40"/>
      <c r="N209" s="40"/>
      <c r="O209" s="40"/>
      <c r="P209" s="40"/>
      <c r="Q209" s="40"/>
      <c r="R209" s="40"/>
      <c r="S209" s="40"/>
    </row>
    <row r="210" spans="4:19" s="21" customFormat="1">
      <c r="D210" s="40"/>
      <c r="E210" s="40"/>
      <c r="F210" s="40"/>
      <c r="G210" s="40"/>
      <c r="H210" s="40"/>
      <c r="I210" s="40"/>
      <c r="J210" s="40"/>
      <c r="K210" s="40"/>
      <c r="L210" s="40"/>
      <c r="M210" s="40"/>
      <c r="N210" s="40"/>
      <c r="O210" s="40"/>
      <c r="P210" s="40"/>
      <c r="Q210" s="40"/>
      <c r="R210" s="40"/>
      <c r="S210" s="40"/>
    </row>
    <row r="211" spans="4:19" s="21" customFormat="1">
      <c r="D211" s="40"/>
      <c r="E211" s="40"/>
      <c r="F211" s="40"/>
      <c r="G211" s="40"/>
      <c r="H211" s="40"/>
      <c r="I211" s="40"/>
      <c r="J211" s="40"/>
      <c r="K211" s="40"/>
      <c r="L211" s="40"/>
      <c r="M211" s="40"/>
      <c r="N211" s="40"/>
      <c r="O211" s="40"/>
      <c r="P211" s="40"/>
      <c r="Q211" s="40"/>
      <c r="R211" s="40"/>
      <c r="S211" s="40"/>
    </row>
    <row r="212" spans="4:19" s="21" customFormat="1">
      <c r="D212" s="40"/>
      <c r="E212" s="40"/>
      <c r="F212" s="40"/>
      <c r="G212" s="40"/>
      <c r="H212" s="40"/>
      <c r="I212" s="40"/>
      <c r="J212" s="40"/>
      <c r="K212" s="40"/>
      <c r="L212" s="40"/>
      <c r="M212" s="40"/>
      <c r="N212" s="40"/>
      <c r="O212" s="40"/>
      <c r="P212" s="40"/>
      <c r="Q212" s="40"/>
      <c r="R212" s="40"/>
      <c r="S212" s="40"/>
    </row>
    <row r="213" spans="4:19" s="21" customFormat="1">
      <c r="D213" s="40"/>
      <c r="E213" s="40"/>
      <c r="F213" s="40"/>
      <c r="G213" s="40"/>
      <c r="H213" s="40"/>
      <c r="I213" s="40"/>
      <c r="J213" s="40"/>
      <c r="K213" s="40"/>
      <c r="L213" s="40"/>
      <c r="M213" s="40"/>
      <c r="N213" s="40"/>
      <c r="O213" s="40"/>
      <c r="P213" s="40"/>
      <c r="Q213" s="40"/>
      <c r="R213" s="40"/>
      <c r="S213" s="40"/>
    </row>
    <row r="214" spans="4:19" s="21" customFormat="1">
      <c r="D214" s="40"/>
      <c r="E214" s="40"/>
      <c r="F214" s="40"/>
      <c r="G214" s="40"/>
      <c r="H214" s="40"/>
      <c r="I214" s="40"/>
      <c r="J214" s="40"/>
      <c r="K214" s="40"/>
      <c r="L214" s="40"/>
      <c r="M214" s="40"/>
      <c r="N214" s="40"/>
      <c r="O214" s="40"/>
      <c r="P214" s="40"/>
      <c r="Q214" s="40"/>
      <c r="R214" s="40"/>
      <c r="S214" s="40"/>
    </row>
    <row r="215" spans="4:19" s="21" customFormat="1">
      <c r="D215" s="40"/>
      <c r="E215" s="40"/>
      <c r="F215" s="40"/>
      <c r="G215" s="40"/>
      <c r="H215" s="40"/>
      <c r="I215" s="40"/>
      <c r="J215" s="40"/>
      <c r="K215" s="40"/>
      <c r="L215" s="40"/>
      <c r="M215" s="40"/>
      <c r="N215" s="40"/>
      <c r="O215" s="40"/>
      <c r="P215" s="40"/>
      <c r="Q215" s="40"/>
      <c r="R215" s="40"/>
      <c r="S215" s="40"/>
    </row>
    <row r="216" spans="4:19" s="21" customFormat="1">
      <c r="D216" s="40"/>
      <c r="E216" s="40"/>
      <c r="F216" s="40"/>
      <c r="G216" s="40"/>
      <c r="H216" s="40"/>
      <c r="I216" s="40"/>
      <c r="J216" s="40"/>
      <c r="K216" s="40"/>
      <c r="L216" s="40"/>
      <c r="M216" s="40"/>
      <c r="N216" s="40"/>
      <c r="O216" s="40"/>
      <c r="P216" s="40"/>
      <c r="Q216" s="40"/>
      <c r="R216" s="40"/>
      <c r="S216" s="40"/>
    </row>
    <row r="217" spans="4:19" s="21" customFormat="1">
      <c r="D217" s="40"/>
      <c r="E217" s="40"/>
      <c r="F217" s="40"/>
      <c r="G217" s="40"/>
      <c r="H217" s="40"/>
      <c r="I217" s="40"/>
      <c r="J217" s="40"/>
      <c r="K217" s="40"/>
      <c r="L217" s="40"/>
      <c r="M217" s="40"/>
      <c r="N217" s="40"/>
      <c r="O217" s="40"/>
      <c r="P217" s="40"/>
      <c r="Q217" s="40"/>
      <c r="R217" s="40"/>
      <c r="S217" s="40"/>
    </row>
    <row r="218" spans="4:19" s="21" customFormat="1">
      <c r="D218" s="40"/>
      <c r="E218" s="40"/>
      <c r="F218" s="40"/>
      <c r="G218" s="40"/>
      <c r="H218" s="40"/>
      <c r="I218" s="40"/>
      <c r="J218" s="40"/>
      <c r="K218" s="40"/>
      <c r="L218" s="40"/>
      <c r="M218" s="40"/>
      <c r="N218" s="40"/>
      <c r="O218" s="40"/>
      <c r="P218" s="40"/>
      <c r="Q218" s="40"/>
      <c r="R218" s="40"/>
      <c r="S218" s="40"/>
    </row>
    <row r="219" spans="4:19" s="21" customFormat="1">
      <c r="D219" s="40"/>
      <c r="E219" s="40"/>
      <c r="F219" s="40"/>
      <c r="G219" s="40"/>
      <c r="H219" s="40"/>
      <c r="I219" s="40"/>
      <c r="J219" s="40"/>
      <c r="K219" s="40"/>
      <c r="L219" s="40"/>
      <c r="M219" s="40"/>
      <c r="N219" s="40"/>
      <c r="O219" s="40"/>
      <c r="P219" s="40"/>
      <c r="Q219" s="40"/>
      <c r="R219" s="40"/>
      <c r="S219" s="40"/>
    </row>
    <row r="220" spans="4:19" s="21" customFormat="1">
      <c r="D220" s="40"/>
      <c r="E220" s="40"/>
      <c r="F220" s="40"/>
      <c r="G220" s="40"/>
      <c r="H220" s="40"/>
      <c r="I220" s="40"/>
      <c r="J220" s="40"/>
      <c r="K220" s="40"/>
      <c r="L220" s="40"/>
      <c r="M220" s="40"/>
      <c r="N220" s="40"/>
      <c r="O220" s="40"/>
      <c r="P220" s="40"/>
      <c r="Q220" s="40"/>
      <c r="R220" s="40"/>
      <c r="S220" s="40"/>
    </row>
    <row r="221" spans="4:19" s="21" customFormat="1">
      <c r="D221" s="40"/>
      <c r="E221" s="40"/>
      <c r="F221" s="40"/>
      <c r="G221" s="40"/>
      <c r="H221" s="40"/>
      <c r="I221" s="40"/>
      <c r="J221" s="40"/>
      <c r="K221" s="40"/>
      <c r="L221" s="40"/>
      <c r="M221" s="40"/>
      <c r="N221" s="40"/>
      <c r="O221" s="40"/>
      <c r="P221" s="40"/>
      <c r="Q221" s="40"/>
      <c r="R221" s="40"/>
      <c r="S221" s="40"/>
    </row>
    <row r="222" spans="4:19" s="21" customFormat="1">
      <c r="D222" s="40"/>
      <c r="E222" s="40"/>
      <c r="F222" s="40"/>
      <c r="G222" s="40"/>
      <c r="H222" s="40"/>
      <c r="I222" s="40"/>
      <c r="J222" s="40"/>
      <c r="K222" s="40"/>
      <c r="L222" s="40"/>
      <c r="M222" s="40"/>
      <c r="N222" s="40"/>
      <c r="O222" s="40"/>
      <c r="P222" s="40"/>
      <c r="Q222" s="40"/>
      <c r="R222" s="40"/>
      <c r="S222" s="40"/>
    </row>
    <row r="223" spans="4:19" s="21" customFormat="1">
      <c r="D223" s="40"/>
      <c r="E223" s="40"/>
      <c r="F223" s="40"/>
      <c r="G223" s="40"/>
      <c r="H223" s="40"/>
      <c r="I223" s="40"/>
      <c r="J223" s="40"/>
      <c r="K223" s="40"/>
      <c r="L223" s="40"/>
      <c r="M223" s="40"/>
      <c r="N223" s="40"/>
      <c r="O223" s="40"/>
      <c r="P223" s="40"/>
      <c r="Q223" s="40"/>
      <c r="R223" s="40"/>
      <c r="S223" s="40"/>
    </row>
    <row r="224" spans="4:19" s="21" customFormat="1">
      <c r="D224" s="40"/>
      <c r="E224" s="40"/>
      <c r="F224" s="40"/>
      <c r="G224" s="40"/>
      <c r="H224" s="40"/>
      <c r="I224" s="40"/>
      <c r="J224" s="40"/>
      <c r="K224" s="40"/>
      <c r="L224" s="40"/>
      <c r="M224" s="40"/>
      <c r="N224" s="40"/>
      <c r="O224" s="40"/>
      <c r="P224" s="40"/>
      <c r="Q224" s="40"/>
      <c r="R224" s="40"/>
      <c r="S224" s="40"/>
    </row>
    <row r="225" spans="4:19" s="21" customFormat="1">
      <c r="D225" s="40"/>
      <c r="E225" s="40"/>
      <c r="F225" s="40"/>
      <c r="G225" s="40"/>
      <c r="H225" s="40"/>
      <c r="I225" s="40"/>
      <c r="J225" s="40"/>
      <c r="K225" s="40"/>
      <c r="L225" s="40"/>
      <c r="M225" s="40"/>
      <c r="N225" s="40"/>
      <c r="O225" s="40"/>
      <c r="P225" s="40"/>
      <c r="Q225" s="40"/>
      <c r="R225" s="40"/>
      <c r="S225" s="40"/>
    </row>
    <row r="226" spans="4:19" s="21" customFormat="1">
      <c r="D226" s="40"/>
      <c r="E226" s="40"/>
      <c r="F226" s="40"/>
      <c r="G226" s="40"/>
      <c r="H226" s="40"/>
      <c r="I226" s="40"/>
      <c r="J226" s="40"/>
      <c r="K226" s="40"/>
      <c r="L226" s="40"/>
      <c r="M226" s="40"/>
      <c r="N226" s="40"/>
      <c r="O226" s="40"/>
      <c r="P226" s="40"/>
      <c r="Q226" s="40"/>
      <c r="R226" s="40"/>
      <c r="S226" s="40"/>
    </row>
    <row r="227" spans="4:19" s="21" customFormat="1">
      <c r="D227" s="40"/>
      <c r="E227" s="40"/>
      <c r="F227" s="40"/>
      <c r="G227" s="40"/>
      <c r="H227" s="40"/>
      <c r="I227" s="40"/>
      <c r="J227" s="40"/>
      <c r="K227" s="40"/>
      <c r="L227" s="40"/>
      <c r="M227" s="40"/>
      <c r="N227" s="40"/>
      <c r="O227" s="40"/>
      <c r="P227" s="40"/>
      <c r="Q227" s="40"/>
      <c r="R227" s="40"/>
      <c r="S227" s="40"/>
    </row>
    <row r="228" spans="4:19" s="21" customFormat="1">
      <c r="D228" s="40"/>
      <c r="E228" s="40"/>
      <c r="F228" s="40"/>
      <c r="G228" s="40"/>
      <c r="H228" s="40"/>
      <c r="I228" s="40"/>
      <c r="J228" s="40"/>
      <c r="K228" s="40"/>
      <c r="L228" s="40"/>
      <c r="M228" s="40"/>
      <c r="N228" s="40"/>
      <c r="O228" s="40"/>
      <c r="P228" s="40"/>
      <c r="Q228" s="40"/>
      <c r="R228" s="40"/>
      <c r="S228" s="40"/>
    </row>
    <row r="229" spans="4:19" s="21" customFormat="1">
      <c r="D229" s="40"/>
      <c r="E229" s="40"/>
      <c r="F229" s="40"/>
      <c r="G229" s="40"/>
      <c r="H229" s="40"/>
      <c r="I229" s="40"/>
      <c r="J229" s="40"/>
      <c r="K229" s="40"/>
      <c r="L229" s="40"/>
      <c r="M229" s="40"/>
      <c r="N229" s="40"/>
      <c r="O229" s="40"/>
      <c r="P229" s="40"/>
      <c r="Q229" s="40"/>
      <c r="R229" s="40"/>
      <c r="S229" s="40"/>
    </row>
    <row r="230" spans="4:19" s="21" customFormat="1">
      <c r="D230" s="40"/>
      <c r="E230" s="40"/>
      <c r="F230" s="40"/>
      <c r="G230" s="40"/>
      <c r="H230" s="40"/>
      <c r="I230" s="40"/>
      <c r="J230" s="40"/>
      <c r="K230" s="40"/>
      <c r="L230" s="40"/>
      <c r="M230" s="40"/>
      <c r="N230" s="40"/>
      <c r="O230" s="40"/>
      <c r="P230" s="40"/>
      <c r="Q230" s="40"/>
      <c r="R230" s="40"/>
      <c r="S230" s="40"/>
    </row>
    <row r="231" spans="4:19" s="21" customFormat="1">
      <c r="D231" s="40"/>
      <c r="E231" s="40"/>
      <c r="F231" s="40"/>
      <c r="G231" s="40"/>
      <c r="H231" s="40"/>
      <c r="I231" s="40"/>
      <c r="J231" s="40"/>
      <c r="K231" s="40"/>
      <c r="L231" s="40"/>
      <c r="M231" s="40"/>
      <c r="N231" s="40"/>
      <c r="O231" s="40"/>
      <c r="P231" s="40"/>
      <c r="Q231" s="40"/>
      <c r="R231" s="40"/>
      <c r="S231" s="40"/>
    </row>
    <row r="232" spans="4:19" s="21" customFormat="1">
      <c r="D232" s="40"/>
      <c r="E232" s="40"/>
      <c r="F232" s="40"/>
      <c r="G232" s="40"/>
      <c r="H232" s="40"/>
      <c r="I232" s="40"/>
      <c r="J232" s="40"/>
      <c r="K232" s="40"/>
      <c r="L232" s="40"/>
      <c r="M232" s="40"/>
      <c r="N232" s="40"/>
      <c r="O232" s="40"/>
      <c r="P232" s="40"/>
      <c r="Q232" s="40"/>
      <c r="R232" s="40"/>
      <c r="S232" s="40"/>
    </row>
    <row r="233" spans="4:19" s="21" customFormat="1">
      <c r="D233" s="40"/>
      <c r="E233" s="40"/>
      <c r="F233" s="40"/>
      <c r="G233" s="40"/>
      <c r="H233" s="40"/>
      <c r="I233" s="40"/>
      <c r="J233" s="40"/>
      <c r="K233" s="40"/>
      <c r="L233" s="40"/>
      <c r="M233" s="40"/>
      <c r="N233" s="40"/>
      <c r="O233" s="40"/>
      <c r="P233" s="40"/>
      <c r="Q233" s="40"/>
      <c r="R233" s="40"/>
      <c r="S233" s="40"/>
    </row>
    <row r="234" spans="4:19" s="21" customFormat="1">
      <c r="D234" s="40"/>
      <c r="E234" s="40"/>
      <c r="F234" s="40"/>
      <c r="G234" s="40"/>
      <c r="H234" s="40"/>
      <c r="I234" s="40"/>
      <c r="J234" s="40"/>
      <c r="K234" s="40"/>
      <c r="L234" s="40"/>
      <c r="M234" s="40"/>
      <c r="N234" s="40"/>
      <c r="O234" s="40"/>
      <c r="P234" s="40"/>
      <c r="Q234" s="40"/>
      <c r="R234" s="40"/>
      <c r="S234" s="40"/>
    </row>
    <row r="235" spans="4:19" s="21" customFormat="1">
      <c r="D235" s="40"/>
      <c r="E235" s="40"/>
      <c r="F235" s="40"/>
      <c r="G235" s="40"/>
      <c r="H235" s="40"/>
      <c r="I235" s="40"/>
      <c r="J235" s="40"/>
      <c r="K235" s="40"/>
      <c r="L235" s="40"/>
      <c r="M235" s="40"/>
      <c r="N235" s="40"/>
      <c r="O235" s="40"/>
      <c r="P235" s="40"/>
      <c r="Q235" s="40"/>
      <c r="R235" s="40"/>
      <c r="S235" s="40"/>
    </row>
    <row r="236" spans="4:19" s="21" customFormat="1">
      <c r="D236" s="40"/>
      <c r="E236" s="40"/>
      <c r="F236" s="40"/>
      <c r="G236" s="40"/>
      <c r="H236" s="40"/>
      <c r="I236" s="40"/>
      <c r="J236" s="40"/>
      <c r="K236" s="40"/>
      <c r="L236" s="40"/>
      <c r="M236" s="40"/>
      <c r="N236" s="40"/>
      <c r="O236" s="40"/>
      <c r="P236" s="40"/>
      <c r="Q236" s="40"/>
      <c r="R236" s="40"/>
      <c r="S236" s="40"/>
    </row>
    <row r="237" spans="4:19" s="21" customFormat="1">
      <c r="D237" s="40"/>
      <c r="E237" s="40"/>
      <c r="F237" s="40"/>
      <c r="G237" s="40"/>
      <c r="H237" s="40"/>
      <c r="I237" s="40"/>
      <c r="J237" s="40"/>
      <c r="K237" s="40"/>
      <c r="L237" s="40"/>
      <c r="M237" s="40"/>
      <c r="N237" s="40"/>
      <c r="O237" s="40"/>
      <c r="P237" s="40"/>
      <c r="Q237" s="40"/>
      <c r="R237" s="40"/>
      <c r="S237" s="40"/>
    </row>
    <row r="238" spans="4:19" s="21" customFormat="1">
      <c r="D238" s="40"/>
      <c r="E238" s="40"/>
      <c r="F238" s="40"/>
      <c r="G238" s="40"/>
      <c r="H238" s="40"/>
      <c r="I238" s="40"/>
      <c r="J238" s="40"/>
      <c r="K238" s="40"/>
      <c r="L238" s="40"/>
      <c r="M238" s="40"/>
      <c r="N238" s="40"/>
      <c r="O238" s="40"/>
      <c r="P238" s="40"/>
      <c r="Q238" s="40"/>
      <c r="R238" s="40"/>
      <c r="S238" s="40"/>
    </row>
    <row r="239" spans="4:19" s="21" customFormat="1">
      <c r="D239" s="40"/>
      <c r="E239" s="40"/>
      <c r="F239" s="40"/>
      <c r="G239" s="40"/>
      <c r="H239" s="40"/>
      <c r="I239" s="40"/>
      <c r="J239" s="40"/>
      <c r="K239" s="40"/>
      <c r="L239" s="40"/>
      <c r="M239" s="40"/>
      <c r="N239" s="40"/>
      <c r="O239" s="40"/>
      <c r="P239" s="40"/>
      <c r="Q239" s="40"/>
      <c r="R239" s="40"/>
      <c r="S239" s="40"/>
    </row>
    <row r="240" spans="4:19" s="21" customFormat="1">
      <c r="D240" s="40"/>
      <c r="E240" s="40"/>
      <c r="F240" s="40"/>
      <c r="G240" s="40"/>
      <c r="H240" s="40"/>
      <c r="I240" s="40"/>
      <c r="J240" s="40"/>
      <c r="K240" s="40"/>
      <c r="L240" s="40"/>
      <c r="M240" s="40"/>
      <c r="N240" s="40"/>
      <c r="O240" s="40"/>
      <c r="P240" s="40"/>
      <c r="Q240" s="40"/>
      <c r="R240" s="40"/>
      <c r="S240" s="40"/>
    </row>
    <row r="241" spans="4:19" s="21" customFormat="1">
      <c r="D241" s="40"/>
      <c r="E241" s="40"/>
      <c r="F241" s="40"/>
      <c r="G241" s="40"/>
      <c r="H241" s="40"/>
      <c r="I241" s="40"/>
      <c r="J241" s="40"/>
      <c r="K241" s="40"/>
      <c r="L241" s="40"/>
      <c r="M241" s="40"/>
      <c r="N241" s="40"/>
      <c r="O241" s="40"/>
      <c r="P241" s="40"/>
      <c r="Q241" s="40"/>
      <c r="R241" s="40"/>
      <c r="S241" s="40"/>
    </row>
    <row r="242" spans="4:19" s="21" customFormat="1">
      <c r="D242" s="40"/>
      <c r="E242" s="40"/>
      <c r="F242" s="40"/>
      <c r="G242" s="40"/>
      <c r="H242" s="40"/>
      <c r="I242" s="40"/>
      <c r="J242" s="40"/>
      <c r="K242" s="40"/>
      <c r="L242" s="40"/>
      <c r="M242" s="40"/>
      <c r="N242" s="40"/>
      <c r="O242" s="40"/>
      <c r="P242" s="40"/>
      <c r="Q242" s="40"/>
      <c r="R242" s="40"/>
      <c r="S242" s="40"/>
    </row>
    <row r="243" spans="4:19" s="21" customFormat="1">
      <c r="D243" s="40"/>
      <c r="E243" s="40"/>
      <c r="F243" s="40"/>
      <c r="G243" s="40"/>
      <c r="H243" s="40"/>
      <c r="I243" s="40"/>
      <c r="J243" s="40"/>
      <c r="K243" s="40"/>
      <c r="L243" s="40"/>
      <c r="M243" s="40"/>
      <c r="N243" s="40"/>
      <c r="O243" s="40"/>
      <c r="P243" s="40"/>
      <c r="Q243" s="40"/>
      <c r="R243" s="40"/>
      <c r="S243" s="40"/>
    </row>
    <row r="244" spans="4:19" s="21" customFormat="1">
      <c r="D244" s="40"/>
      <c r="E244" s="40"/>
      <c r="F244" s="40"/>
      <c r="G244" s="40"/>
      <c r="H244" s="40"/>
      <c r="I244" s="40"/>
      <c r="J244" s="40"/>
      <c r="K244" s="40"/>
      <c r="L244" s="40"/>
      <c r="M244" s="40"/>
      <c r="N244" s="40"/>
      <c r="O244" s="40"/>
      <c r="P244" s="40"/>
      <c r="Q244" s="40"/>
      <c r="R244" s="40"/>
      <c r="S244" s="40"/>
    </row>
    <row r="245" spans="4:19" s="21" customFormat="1">
      <c r="D245" s="40"/>
      <c r="E245" s="40"/>
      <c r="F245" s="40"/>
      <c r="G245" s="40"/>
      <c r="H245" s="40"/>
      <c r="I245" s="40"/>
      <c r="J245" s="40"/>
      <c r="K245" s="40"/>
      <c r="L245" s="40"/>
      <c r="M245" s="40"/>
      <c r="N245" s="40"/>
      <c r="O245" s="40"/>
      <c r="P245" s="40"/>
      <c r="Q245" s="40"/>
      <c r="R245" s="40"/>
      <c r="S245" s="40"/>
    </row>
    <row r="246" spans="4:19" s="21" customFormat="1">
      <c r="D246" s="40"/>
      <c r="E246" s="40"/>
      <c r="F246" s="40"/>
      <c r="G246" s="40"/>
      <c r="H246" s="40"/>
      <c r="I246" s="40"/>
      <c r="J246" s="40"/>
      <c r="K246" s="40"/>
      <c r="L246" s="40"/>
      <c r="M246" s="40"/>
      <c r="N246" s="40"/>
      <c r="O246" s="40"/>
      <c r="P246" s="40"/>
      <c r="Q246" s="40"/>
      <c r="R246" s="40"/>
      <c r="S246" s="40"/>
    </row>
    <row r="247" spans="4:19" s="21" customFormat="1">
      <c r="D247" s="40"/>
      <c r="E247" s="40"/>
      <c r="F247" s="40"/>
      <c r="G247" s="40"/>
      <c r="H247" s="40"/>
      <c r="I247" s="40"/>
      <c r="J247" s="40"/>
      <c r="K247" s="40"/>
      <c r="L247" s="40"/>
      <c r="M247" s="40"/>
      <c r="N247" s="40"/>
      <c r="O247" s="40"/>
      <c r="P247" s="40"/>
      <c r="Q247" s="40"/>
      <c r="R247" s="40"/>
      <c r="S247" s="40"/>
    </row>
    <row r="248" spans="4:19" s="21" customFormat="1">
      <c r="D248" s="40"/>
      <c r="E248" s="40"/>
      <c r="F248" s="40"/>
      <c r="G248" s="40"/>
      <c r="H248" s="40"/>
      <c r="I248" s="40"/>
      <c r="J248" s="40"/>
      <c r="K248" s="40"/>
      <c r="L248" s="40"/>
      <c r="M248" s="40"/>
      <c r="N248" s="40"/>
      <c r="O248" s="40"/>
      <c r="P248" s="40"/>
      <c r="Q248" s="40"/>
      <c r="R248" s="40"/>
      <c r="S248" s="40"/>
    </row>
    <row r="249" spans="4:19" s="21" customFormat="1">
      <c r="D249" s="40"/>
      <c r="E249" s="40"/>
      <c r="F249" s="40"/>
      <c r="G249" s="40"/>
      <c r="H249" s="40"/>
      <c r="I249" s="40"/>
      <c r="J249" s="40"/>
      <c r="K249" s="40"/>
      <c r="L249" s="40"/>
      <c r="M249" s="40"/>
      <c r="N249" s="40"/>
      <c r="O249" s="40"/>
      <c r="P249" s="40"/>
      <c r="Q249" s="40"/>
      <c r="R249" s="40"/>
      <c r="S249" s="40"/>
    </row>
    <row r="250" spans="4:19" s="21" customFormat="1">
      <c r="D250" s="40"/>
      <c r="E250" s="40"/>
      <c r="F250" s="40"/>
      <c r="G250" s="40"/>
      <c r="H250" s="40"/>
      <c r="I250" s="40"/>
      <c r="J250" s="40"/>
      <c r="K250" s="40"/>
      <c r="L250" s="40"/>
      <c r="M250" s="40"/>
      <c r="N250" s="40"/>
      <c r="O250" s="40"/>
      <c r="P250" s="40"/>
      <c r="Q250" s="40"/>
      <c r="R250" s="40"/>
      <c r="S250" s="40"/>
    </row>
    <row r="251" spans="4:19" s="21" customFormat="1">
      <c r="D251" s="40"/>
      <c r="E251" s="40"/>
      <c r="F251" s="40"/>
      <c r="G251" s="40"/>
      <c r="H251" s="40"/>
      <c r="I251" s="40"/>
      <c r="J251" s="40"/>
      <c r="K251" s="40"/>
      <c r="L251" s="40"/>
      <c r="M251" s="40"/>
      <c r="N251" s="40"/>
      <c r="O251" s="40"/>
      <c r="P251" s="40"/>
      <c r="Q251" s="40"/>
      <c r="R251" s="40"/>
      <c r="S251" s="40"/>
    </row>
    <row r="252" spans="4:19" s="21" customFormat="1">
      <c r="D252" s="40"/>
      <c r="E252" s="40"/>
      <c r="F252" s="40"/>
      <c r="G252" s="40"/>
      <c r="H252" s="40"/>
      <c r="I252" s="40"/>
      <c r="J252" s="40"/>
      <c r="K252" s="40"/>
      <c r="L252" s="40"/>
      <c r="M252" s="40"/>
      <c r="N252" s="40"/>
      <c r="O252" s="40"/>
      <c r="P252" s="40"/>
      <c r="Q252" s="40"/>
      <c r="R252" s="40"/>
      <c r="S252" s="40"/>
    </row>
    <row r="253" spans="4:19" s="21" customFormat="1">
      <c r="D253" s="40"/>
      <c r="E253" s="40"/>
      <c r="F253" s="40"/>
      <c r="G253" s="40"/>
      <c r="H253" s="40"/>
      <c r="I253" s="40"/>
      <c r="J253" s="40"/>
      <c r="K253" s="40"/>
      <c r="L253" s="40"/>
      <c r="M253" s="40"/>
      <c r="N253" s="40"/>
      <c r="O253" s="40"/>
      <c r="P253" s="40"/>
      <c r="Q253" s="40"/>
      <c r="R253" s="40"/>
      <c r="S253" s="40"/>
    </row>
    <row r="254" spans="4:19" s="21" customFormat="1">
      <c r="D254" s="40"/>
      <c r="E254" s="40"/>
      <c r="F254" s="40"/>
      <c r="G254" s="40"/>
      <c r="H254" s="40"/>
      <c r="I254" s="40"/>
      <c r="J254" s="40"/>
      <c r="K254" s="40"/>
      <c r="L254" s="40"/>
      <c r="M254" s="40"/>
      <c r="N254" s="40"/>
      <c r="O254" s="40"/>
      <c r="P254" s="40"/>
      <c r="Q254" s="40"/>
      <c r="R254" s="40"/>
      <c r="S254" s="40"/>
    </row>
    <row r="255" spans="4:19" s="21" customFormat="1">
      <c r="D255" s="40"/>
      <c r="E255" s="40"/>
      <c r="F255" s="40"/>
      <c r="G255" s="40"/>
      <c r="H255" s="40"/>
      <c r="I255" s="40"/>
      <c r="J255" s="40"/>
      <c r="K255" s="40"/>
      <c r="L255" s="40"/>
      <c r="M255" s="40"/>
      <c r="N255" s="40"/>
      <c r="O255" s="40"/>
      <c r="P255" s="40"/>
      <c r="Q255" s="40"/>
      <c r="R255" s="40"/>
      <c r="S255" s="40"/>
    </row>
    <row r="256" spans="4:19" s="21" customFormat="1">
      <c r="D256" s="40"/>
      <c r="E256" s="40"/>
      <c r="F256" s="40"/>
      <c r="G256" s="40"/>
      <c r="H256" s="40"/>
      <c r="I256" s="40"/>
      <c r="J256" s="40"/>
      <c r="K256" s="40"/>
      <c r="L256" s="40"/>
      <c r="M256" s="40"/>
      <c r="N256" s="40"/>
      <c r="O256" s="40"/>
      <c r="P256" s="40"/>
      <c r="Q256" s="40"/>
      <c r="R256" s="40"/>
      <c r="S256" s="40"/>
    </row>
    <row r="257" spans="4:19" s="21" customFormat="1">
      <c r="D257" s="40"/>
      <c r="E257" s="40"/>
      <c r="F257" s="40"/>
      <c r="G257" s="40"/>
      <c r="H257" s="40"/>
      <c r="I257" s="40"/>
      <c r="J257" s="40"/>
      <c r="K257" s="40"/>
      <c r="L257" s="40"/>
      <c r="M257" s="40"/>
      <c r="N257" s="40"/>
      <c r="O257" s="40"/>
      <c r="P257" s="40"/>
      <c r="Q257" s="40"/>
      <c r="R257" s="40"/>
      <c r="S257" s="40"/>
    </row>
    <row r="258" spans="4:19" s="21" customFormat="1">
      <c r="D258" s="40"/>
      <c r="E258" s="40"/>
      <c r="F258" s="40"/>
      <c r="G258" s="40"/>
      <c r="H258" s="40"/>
      <c r="I258" s="40"/>
      <c r="J258" s="40"/>
      <c r="K258" s="40"/>
      <c r="L258" s="40"/>
      <c r="M258" s="40"/>
      <c r="N258" s="40"/>
      <c r="O258" s="40"/>
      <c r="P258" s="40"/>
      <c r="Q258" s="40"/>
      <c r="R258" s="40"/>
      <c r="S258" s="40"/>
    </row>
    <row r="259" spans="4:19" s="21" customFormat="1">
      <c r="D259" s="40"/>
      <c r="E259" s="40"/>
      <c r="F259" s="40"/>
      <c r="G259" s="40"/>
      <c r="H259" s="40"/>
      <c r="I259" s="40"/>
      <c r="J259" s="40"/>
      <c r="K259" s="40"/>
      <c r="L259" s="40"/>
      <c r="M259" s="40"/>
      <c r="N259" s="40"/>
      <c r="O259" s="40"/>
      <c r="P259" s="40"/>
      <c r="Q259" s="40"/>
      <c r="R259" s="40"/>
      <c r="S259" s="40"/>
    </row>
    <row r="260" spans="4:19" s="21" customFormat="1">
      <c r="D260" s="40"/>
      <c r="E260" s="40"/>
      <c r="F260" s="40"/>
      <c r="G260" s="40"/>
      <c r="H260" s="40"/>
      <c r="I260" s="40"/>
      <c r="J260" s="40"/>
      <c r="K260" s="40"/>
      <c r="L260" s="40"/>
      <c r="M260" s="40"/>
      <c r="N260" s="40"/>
      <c r="O260" s="40"/>
      <c r="P260" s="40"/>
      <c r="Q260" s="40"/>
      <c r="R260" s="40"/>
      <c r="S260" s="40"/>
    </row>
    <row r="261" spans="4:19" s="21" customFormat="1">
      <c r="D261" s="40"/>
      <c r="E261" s="40"/>
      <c r="F261" s="40"/>
      <c r="G261" s="40"/>
      <c r="H261" s="40"/>
      <c r="I261" s="40"/>
      <c r="J261" s="40"/>
      <c r="K261" s="40"/>
      <c r="L261" s="40"/>
      <c r="M261" s="40"/>
      <c r="N261" s="40"/>
      <c r="O261" s="40"/>
      <c r="P261" s="40"/>
      <c r="Q261" s="40"/>
      <c r="R261" s="40"/>
      <c r="S261" s="40"/>
    </row>
    <row r="262" spans="4:19" s="21" customFormat="1">
      <c r="D262" s="40"/>
      <c r="E262" s="40"/>
      <c r="F262" s="40"/>
      <c r="G262" s="40"/>
      <c r="H262" s="40"/>
      <c r="I262" s="40"/>
      <c r="J262" s="40"/>
      <c r="K262" s="40"/>
      <c r="L262" s="40"/>
      <c r="M262" s="40"/>
      <c r="N262" s="40"/>
      <c r="O262" s="40"/>
      <c r="P262" s="40"/>
      <c r="Q262" s="40"/>
      <c r="R262" s="40"/>
      <c r="S262" s="40"/>
    </row>
    <row r="263" spans="4:19" s="21" customFormat="1">
      <c r="D263" s="40"/>
      <c r="E263" s="40"/>
      <c r="F263" s="40"/>
      <c r="G263" s="40"/>
      <c r="H263" s="40"/>
      <c r="I263" s="40"/>
      <c r="J263" s="40"/>
      <c r="K263" s="40"/>
      <c r="L263" s="40"/>
      <c r="M263" s="40"/>
      <c r="N263" s="40"/>
      <c r="O263" s="40"/>
      <c r="P263" s="40"/>
      <c r="Q263" s="40"/>
      <c r="R263" s="40"/>
      <c r="S263" s="40"/>
    </row>
    <row r="264" spans="4:19" s="21" customFormat="1">
      <c r="D264" s="40"/>
      <c r="E264" s="40"/>
      <c r="F264" s="40"/>
      <c r="G264" s="40"/>
      <c r="H264" s="40"/>
      <c r="I264" s="40"/>
      <c r="J264" s="40"/>
      <c r="K264" s="40"/>
      <c r="L264" s="40"/>
      <c r="M264" s="40"/>
      <c r="N264" s="40"/>
      <c r="O264" s="40"/>
      <c r="P264" s="40"/>
      <c r="Q264" s="40"/>
      <c r="R264" s="40"/>
      <c r="S264" s="40"/>
    </row>
    <row r="265" spans="4:19" s="21" customFormat="1">
      <c r="D265" s="40"/>
      <c r="E265" s="40"/>
      <c r="F265" s="40"/>
      <c r="G265" s="40"/>
      <c r="H265" s="40"/>
      <c r="I265" s="40"/>
      <c r="J265" s="40"/>
      <c r="K265" s="40"/>
      <c r="L265" s="40"/>
      <c r="M265" s="40"/>
      <c r="N265" s="40"/>
      <c r="O265" s="40"/>
      <c r="P265" s="40"/>
      <c r="Q265" s="40"/>
      <c r="R265" s="40"/>
      <c r="S265" s="40"/>
    </row>
    <row r="266" spans="4:19" s="21" customFormat="1">
      <c r="D266" s="40"/>
      <c r="E266" s="40"/>
      <c r="F266" s="40"/>
      <c r="G266" s="40"/>
      <c r="H266" s="40"/>
      <c r="I266" s="40"/>
      <c r="J266" s="40"/>
      <c r="K266" s="40"/>
      <c r="L266" s="40"/>
      <c r="M266" s="40"/>
      <c r="N266" s="40"/>
      <c r="O266" s="40"/>
      <c r="P266" s="40"/>
      <c r="Q266" s="40"/>
      <c r="R266" s="40"/>
      <c r="S266" s="40"/>
    </row>
    <row r="267" spans="4:19" s="21" customFormat="1">
      <c r="D267" s="40"/>
      <c r="E267" s="40"/>
      <c r="F267" s="40"/>
      <c r="G267" s="40"/>
      <c r="H267" s="40"/>
      <c r="I267" s="40"/>
      <c r="J267" s="40"/>
      <c r="K267" s="40"/>
      <c r="L267" s="40"/>
      <c r="M267" s="40"/>
      <c r="N267" s="40"/>
      <c r="O267" s="40"/>
      <c r="P267" s="40"/>
      <c r="Q267" s="40"/>
      <c r="R267" s="40"/>
      <c r="S267" s="40"/>
    </row>
    <row r="268" spans="4:19" s="21" customFormat="1">
      <c r="D268" s="40"/>
      <c r="E268" s="40"/>
      <c r="F268" s="40"/>
      <c r="G268" s="40"/>
      <c r="H268" s="40"/>
      <c r="I268" s="40"/>
      <c r="J268" s="40"/>
      <c r="K268" s="40"/>
      <c r="L268" s="40"/>
      <c r="M268" s="40"/>
      <c r="N268" s="40"/>
      <c r="O268" s="40"/>
      <c r="P268" s="40"/>
      <c r="Q268" s="40"/>
      <c r="R268" s="40"/>
      <c r="S268" s="40"/>
    </row>
    <row r="269" spans="4:19" s="21" customFormat="1">
      <c r="D269" s="40"/>
      <c r="E269" s="40"/>
      <c r="F269" s="40"/>
      <c r="G269" s="40"/>
      <c r="H269" s="40"/>
      <c r="I269" s="40"/>
      <c r="J269" s="40"/>
      <c r="K269" s="40"/>
      <c r="L269" s="40"/>
      <c r="M269" s="40"/>
      <c r="N269" s="40"/>
      <c r="O269" s="40"/>
      <c r="P269" s="40"/>
      <c r="Q269" s="40"/>
      <c r="R269" s="40"/>
      <c r="S269" s="40"/>
    </row>
    <row r="270" spans="4:19" s="21" customFormat="1">
      <c r="D270" s="40"/>
      <c r="E270" s="40"/>
      <c r="F270" s="40"/>
      <c r="G270" s="40"/>
      <c r="H270" s="40"/>
      <c r="I270" s="40"/>
      <c r="J270" s="40"/>
      <c r="K270" s="40"/>
      <c r="L270" s="40"/>
      <c r="M270" s="40"/>
      <c r="N270" s="40"/>
      <c r="O270" s="40"/>
      <c r="P270" s="40"/>
      <c r="Q270" s="40"/>
      <c r="R270" s="40"/>
      <c r="S270" s="40"/>
    </row>
    <row r="271" spans="4:19" s="21" customFormat="1">
      <c r="D271" s="40"/>
      <c r="E271" s="40"/>
      <c r="F271" s="40"/>
      <c r="G271" s="40"/>
      <c r="H271" s="40"/>
      <c r="I271" s="40"/>
      <c r="J271" s="40"/>
      <c r="K271" s="40"/>
      <c r="L271" s="40"/>
      <c r="M271" s="40"/>
      <c r="N271" s="40"/>
      <c r="O271" s="40"/>
      <c r="P271" s="40"/>
      <c r="Q271" s="40"/>
      <c r="R271" s="40"/>
      <c r="S271" s="40"/>
    </row>
    <row r="272" spans="4:19" s="21" customFormat="1">
      <c r="D272" s="40"/>
      <c r="E272" s="40"/>
      <c r="F272" s="40"/>
      <c r="G272" s="40"/>
      <c r="H272" s="40"/>
      <c r="I272" s="40"/>
      <c r="J272" s="40"/>
      <c r="K272" s="40"/>
      <c r="L272" s="40"/>
      <c r="M272" s="40"/>
      <c r="N272" s="40"/>
      <c r="O272" s="40"/>
      <c r="P272" s="40"/>
      <c r="Q272" s="40"/>
      <c r="R272" s="40"/>
      <c r="S272" s="40"/>
    </row>
    <row r="273" spans="4:19" s="21" customFormat="1">
      <c r="D273" s="40"/>
      <c r="E273" s="40"/>
      <c r="F273" s="40"/>
      <c r="G273" s="40"/>
      <c r="H273" s="40"/>
      <c r="I273" s="40"/>
      <c r="J273" s="40"/>
      <c r="K273" s="40"/>
      <c r="L273" s="40"/>
      <c r="M273" s="40"/>
      <c r="N273" s="40"/>
      <c r="O273" s="40"/>
      <c r="P273" s="40"/>
      <c r="Q273" s="40"/>
      <c r="R273" s="40"/>
      <c r="S273" s="40"/>
    </row>
    <row r="274" spans="4:19" s="21" customFormat="1">
      <c r="D274" s="40"/>
      <c r="E274" s="40"/>
      <c r="F274" s="40"/>
      <c r="G274" s="40"/>
      <c r="H274" s="40"/>
      <c r="I274" s="40"/>
      <c r="J274" s="40"/>
      <c r="K274" s="40"/>
      <c r="L274" s="40"/>
      <c r="M274" s="40"/>
      <c r="N274" s="40"/>
      <c r="O274" s="40"/>
      <c r="P274" s="40"/>
      <c r="Q274" s="40"/>
      <c r="R274" s="40"/>
      <c r="S274" s="40"/>
    </row>
    <row r="275" spans="4:19" s="21" customFormat="1">
      <c r="D275" s="40"/>
      <c r="E275" s="40"/>
      <c r="F275" s="40"/>
      <c r="G275" s="40"/>
      <c r="H275" s="40"/>
      <c r="I275" s="40"/>
      <c r="J275" s="40"/>
      <c r="K275" s="40"/>
      <c r="L275" s="40"/>
      <c r="M275" s="40"/>
      <c r="N275" s="40"/>
      <c r="O275" s="40"/>
      <c r="P275" s="40"/>
      <c r="Q275" s="40"/>
      <c r="R275" s="40"/>
      <c r="S275" s="40"/>
    </row>
    <row r="276" spans="4:19" s="21" customFormat="1">
      <c r="D276" s="40"/>
      <c r="E276" s="40"/>
      <c r="F276" s="40"/>
      <c r="G276" s="40"/>
      <c r="H276" s="40"/>
      <c r="I276" s="40"/>
      <c r="J276" s="40"/>
      <c r="K276" s="40"/>
      <c r="L276" s="40"/>
      <c r="M276" s="40"/>
      <c r="N276" s="40"/>
      <c r="O276" s="40"/>
      <c r="P276" s="40"/>
      <c r="Q276" s="40"/>
      <c r="R276" s="40"/>
      <c r="S276" s="40"/>
    </row>
    <row r="277" spans="4:19" s="21" customFormat="1">
      <c r="D277" s="40"/>
      <c r="E277" s="40"/>
      <c r="F277" s="40"/>
      <c r="G277" s="40"/>
      <c r="H277" s="40"/>
      <c r="I277" s="40"/>
      <c r="J277" s="40"/>
      <c r="K277" s="40"/>
      <c r="L277" s="40"/>
      <c r="M277" s="40"/>
      <c r="N277" s="40"/>
      <c r="O277" s="40"/>
      <c r="P277" s="40"/>
      <c r="Q277" s="40"/>
      <c r="R277" s="40"/>
      <c r="S277" s="40"/>
    </row>
    <row r="278" spans="4:19" s="21" customFormat="1">
      <c r="D278" s="40"/>
      <c r="E278" s="40"/>
      <c r="F278" s="40"/>
      <c r="G278" s="40"/>
      <c r="H278" s="40"/>
      <c r="I278" s="40"/>
      <c r="J278" s="40"/>
      <c r="K278" s="40"/>
      <c r="L278" s="40"/>
      <c r="M278" s="40"/>
      <c r="N278" s="40"/>
      <c r="O278" s="40"/>
      <c r="P278" s="40"/>
      <c r="Q278" s="40"/>
      <c r="R278" s="40"/>
      <c r="S278" s="40"/>
    </row>
    <row r="279" spans="4:19" s="21" customFormat="1">
      <c r="D279" s="40"/>
      <c r="E279" s="40"/>
      <c r="F279" s="40"/>
      <c r="G279" s="40"/>
      <c r="H279" s="40"/>
      <c r="I279" s="40"/>
      <c r="J279" s="40"/>
      <c r="K279" s="40"/>
      <c r="L279" s="40"/>
      <c r="M279" s="40"/>
      <c r="N279" s="40"/>
      <c r="O279" s="40"/>
      <c r="P279" s="40"/>
      <c r="Q279" s="40"/>
      <c r="R279" s="40"/>
      <c r="S279" s="40"/>
    </row>
    <row r="280" spans="4:19" s="21" customFormat="1">
      <c r="D280" s="40"/>
      <c r="E280" s="40"/>
      <c r="F280" s="40"/>
      <c r="G280" s="40"/>
      <c r="H280" s="40"/>
      <c r="I280" s="40"/>
      <c r="J280" s="40"/>
      <c r="K280" s="40"/>
      <c r="L280" s="40"/>
      <c r="M280" s="40"/>
      <c r="N280" s="40"/>
      <c r="O280" s="40"/>
      <c r="P280" s="40"/>
      <c r="Q280" s="40"/>
      <c r="R280" s="40"/>
      <c r="S280" s="40"/>
    </row>
    <row r="281" spans="4:19" s="21" customFormat="1">
      <c r="D281" s="40"/>
      <c r="E281" s="40"/>
      <c r="F281" s="40"/>
      <c r="G281" s="40"/>
      <c r="H281" s="40"/>
      <c r="I281" s="40"/>
      <c r="J281" s="40"/>
      <c r="K281" s="40"/>
      <c r="L281" s="40"/>
      <c r="M281" s="40"/>
      <c r="N281" s="40"/>
      <c r="O281" s="40"/>
      <c r="P281" s="40"/>
      <c r="Q281" s="40"/>
      <c r="R281" s="40"/>
      <c r="S281" s="40"/>
    </row>
    <row r="282" spans="4:19" s="21" customFormat="1">
      <c r="D282" s="40"/>
      <c r="E282" s="40"/>
      <c r="F282" s="40"/>
      <c r="G282" s="40"/>
      <c r="H282" s="40"/>
      <c r="I282" s="40"/>
      <c r="J282" s="40"/>
      <c r="K282" s="40"/>
      <c r="L282" s="40"/>
      <c r="M282" s="40"/>
      <c r="N282" s="40"/>
      <c r="O282" s="40"/>
      <c r="P282" s="40"/>
      <c r="Q282" s="40"/>
      <c r="R282" s="40"/>
      <c r="S282" s="40"/>
    </row>
    <row r="283" spans="4:19" s="21" customFormat="1">
      <c r="D283" s="40"/>
      <c r="E283" s="40"/>
      <c r="F283" s="40"/>
      <c r="G283" s="40"/>
      <c r="H283" s="40"/>
      <c r="I283" s="40"/>
      <c r="J283" s="40"/>
      <c r="K283" s="40"/>
      <c r="L283" s="40"/>
      <c r="M283" s="40"/>
      <c r="N283" s="40"/>
      <c r="O283" s="40"/>
      <c r="P283" s="40"/>
      <c r="Q283" s="40"/>
      <c r="R283" s="40"/>
      <c r="S283" s="40"/>
    </row>
    <row r="284" spans="4:19" s="21" customFormat="1">
      <c r="D284" s="40"/>
      <c r="E284" s="40"/>
      <c r="F284" s="40"/>
      <c r="G284" s="40"/>
      <c r="H284" s="40"/>
      <c r="I284" s="40"/>
      <c r="J284" s="40"/>
      <c r="K284" s="40"/>
      <c r="L284" s="40"/>
      <c r="M284" s="40"/>
      <c r="N284" s="40"/>
      <c r="O284" s="40"/>
      <c r="P284" s="40"/>
      <c r="Q284" s="40"/>
      <c r="R284" s="40"/>
      <c r="S284" s="40"/>
    </row>
    <row r="285" spans="4:19" s="21" customFormat="1">
      <c r="D285" s="40"/>
      <c r="E285" s="40"/>
      <c r="F285" s="40"/>
      <c r="G285" s="40"/>
      <c r="H285" s="40"/>
      <c r="I285" s="40"/>
      <c r="J285" s="40"/>
      <c r="K285" s="40"/>
      <c r="L285" s="40"/>
      <c r="M285" s="40"/>
      <c r="N285" s="40"/>
      <c r="O285" s="40"/>
      <c r="P285" s="40"/>
      <c r="Q285" s="40"/>
      <c r="R285" s="40"/>
      <c r="S285" s="40"/>
    </row>
    <row r="286" spans="4:19" s="21" customFormat="1">
      <c r="D286" s="40"/>
      <c r="E286" s="40"/>
      <c r="F286" s="40"/>
      <c r="G286" s="40"/>
      <c r="H286" s="40"/>
      <c r="I286" s="40"/>
      <c r="J286" s="40"/>
      <c r="K286" s="40"/>
      <c r="L286" s="40"/>
      <c r="M286" s="40"/>
      <c r="N286" s="40"/>
      <c r="O286" s="40"/>
      <c r="P286" s="40"/>
      <c r="Q286" s="40"/>
      <c r="R286" s="40"/>
      <c r="S286" s="40"/>
    </row>
    <row r="287" spans="4:19" s="21" customFormat="1">
      <c r="D287" s="40"/>
      <c r="E287" s="40"/>
      <c r="F287" s="40"/>
      <c r="G287" s="40"/>
      <c r="H287" s="40"/>
      <c r="I287" s="40"/>
      <c r="J287" s="40"/>
      <c r="K287" s="40"/>
      <c r="L287" s="40"/>
      <c r="M287" s="40"/>
      <c r="N287" s="40"/>
      <c r="O287" s="40"/>
      <c r="P287" s="40"/>
      <c r="Q287" s="40"/>
      <c r="R287" s="40"/>
      <c r="S287" s="40"/>
    </row>
    <row r="288" spans="4:19" s="21" customFormat="1">
      <c r="D288" s="40"/>
      <c r="E288" s="40"/>
      <c r="F288" s="40"/>
      <c r="G288" s="40"/>
      <c r="H288" s="40"/>
      <c r="I288" s="40"/>
      <c r="J288" s="40"/>
      <c r="K288" s="40"/>
      <c r="L288" s="40"/>
      <c r="M288" s="40"/>
      <c r="N288" s="40"/>
      <c r="O288" s="40"/>
      <c r="P288" s="40"/>
      <c r="Q288" s="40"/>
      <c r="R288" s="40"/>
      <c r="S288" s="40"/>
    </row>
    <row r="289" spans="4:19" s="21" customFormat="1">
      <c r="D289" s="40"/>
      <c r="E289" s="40"/>
      <c r="F289" s="40"/>
      <c r="G289" s="40"/>
      <c r="H289" s="40"/>
      <c r="I289" s="40"/>
      <c r="J289" s="40"/>
      <c r="K289" s="40"/>
      <c r="L289" s="40"/>
      <c r="M289" s="40"/>
      <c r="N289" s="40"/>
      <c r="O289" s="40"/>
      <c r="P289" s="40"/>
      <c r="Q289" s="40"/>
      <c r="R289" s="40"/>
      <c r="S289" s="40"/>
    </row>
    <row r="290" spans="4:19" s="21" customFormat="1">
      <c r="D290" s="40"/>
      <c r="E290" s="40"/>
      <c r="F290" s="40"/>
      <c r="G290" s="40"/>
      <c r="H290" s="40"/>
      <c r="I290" s="40"/>
      <c r="J290" s="40"/>
      <c r="K290" s="40"/>
      <c r="L290" s="40"/>
      <c r="M290" s="40"/>
      <c r="N290" s="40"/>
      <c r="O290" s="40"/>
      <c r="P290" s="40"/>
      <c r="Q290" s="40"/>
      <c r="R290" s="40"/>
      <c r="S290" s="40"/>
    </row>
    <row r="291" spans="4:19" s="21" customFormat="1">
      <c r="D291" s="40"/>
      <c r="E291" s="40"/>
      <c r="F291" s="40"/>
      <c r="G291" s="40"/>
      <c r="H291" s="40"/>
      <c r="I291" s="40"/>
      <c r="J291" s="40"/>
      <c r="K291" s="40"/>
      <c r="L291" s="40"/>
      <c r="M291" s="40"/>
      <c r="N291" s="40"/>
      <c r="O291" s="40"/>
      <c r="P291" s="40"/>
      <c r="Q291" s="40"/>
      <c r="R291" s="40"/>
      <c r="S291" s="40"/>
    </row>
    <row r="292" spans="4:19" s="21" customFormat="1">
      <c r="D292" s="40"/>
      <c r="E292" s="40"/>
      <c r="F292" s="40"/>
      <c r="G292" s="40"/>
      <c r="H292" s="40"/>
      <c r="I292" s="40"/>
      <c r="J292" s="40"/>
      <c r="K292" s="40"/>
      <c r="L292" s="40"/>
      <c r="M292" s="40"/>
      <c r="N292" s="40"/>
      <c r="O292" s="40"/>
      <c r="P292" s="40"/>
      <c r="Q292" s="40"/>
      <c r="R292" s="40"/>
      <c r="S292" s="40"/>
    </row>
    <row r="293" spans="4:19" s="21" customFormat="1">
      <c r="D293" s="40"/>
      <c r="E293" s="40"/>
      <c r="F293" s="40"/>
      <c r="G293" s="40"/>
      <c r="H293" s="40"/>
      <c r="I293" s="40"/>
      <c r="J293" s="40"/>
      <c r="K293" s="40"/>
      <c r="L293" s="40"/>
      <c r="M293" s="40"/>
      <c r="N293" s="40"/>
      <c r="O293" s="40"/>
      <c r="P293" s="40"/>
      <c r="Q293" s="40"/>
      <c r="R293" s="40"/>
      <c r="S293" s="40"/>
    </row>
    <row r="294" spans="4:19" s="21" customFormat="1">
      <c r="D294" s="40"/>
      <c r="E294" s="40"/>
      <c r="F294" s="40"/>
      <c r="G294" s="40"/>
      <c r="H294" s="40"/>
      <c r="I294" s="40"/>
      <c r="J294" s="40"/>
      <c r="K294" s="40"/>
      <c r="L294" s="40"/>
      <c r="M294" s="40"/>
      <c r="N294" s="40"/>
      <c r="O294" s="40"/>
      <c r="P294" s="40"/>
      <c r="Q294" s="40"/>
      <c r="R294" s="40"/>
      <c r="S294" s="40"/>
    </row>
    <row r="295" spans="4:19" s="21" customFormat="1">
      <c r="D295" s="40"/>
      <c r="E295" s="40"/>
      <c r="F295" s="40"/>
      <c r="G295" s="40"/>
      <c r="H295" s="40"/>
      <c r="I295" s="40"/>
      <c r="J295" s="40"/>
      <c r="K295" s="40"/>
      <c r="L295" s="40"/>
      <c r="M295" s="40"/>
      <c r="N295" s="40"/>
      <c r="O295" s="40"/>
      <c r="P295" s="40"/>
      <c r="Q295" s="40"/>
      <c r="R295" s="40"/>
      <c r="S295" s="40"/>
    </row>
    <row r="296" spans="4:19" s="21" customFormat="1">
      <c r="D296" s="40"/>
      <c r="E296" s="40"/>
      <c r="F296" s="40"/>
      <c r="G296" s="40"/>
      <c r="H296" s="40"/>
      <c r="I296" s="40"/>
      <c r="J296" s="40"/>
      <c r="K296" s="40"/>
      <c r="L296" s="40"/>
      <c r="M296" s="40"/>
      <c r="N296" s="40"/>
      <c r="O296" s="40"/>
      <c r="P296" s="40"/>
      <c r="Q296" s="40"/>
      <c r="R296" s="40"/>
      <c r="S296" s="40"/>
    </row>
    <row r="297" spans="4:19" s="21" customFormat="1">
      <c r="D297" s="40"/>
      <c r="E297" s="40"/>
      <c r="F297" s="40"/>
      <c r="G297" s="40"/>
      <c r="H297" s="40"/>
      <c r="I297" s="40"/>
      <c r="J297" s="40"/>
      <c r="K297" s="40"/>
      <c r="L297" s="40"/>
      <c r="M297" s="40"/>
      <c r="N297" s="40"/>
      <c r="O297" s="40"/>
      <c r="P297" s="40"/>
      <c r="Q297" s="40"/>
      <c r="R297" s="40"/>
      <c r="S297" s="40"/>
    </row>
    <row r="298" spans="4:19" s="21" customFormat="1">
      <c r="D298" s="40"/>
      <c r="E298" s="40"/>
      <c r="F298" s="40"/>
      <c r="G298" s="40"/>
      <c r="H298" s="40"/>
      <c r="I298" s="40"/>
      <c r="J298" s="40"/>
      <c r="K298" s="40"/>
      <c r="L298" s="40"/>
      <c r="M298" s="40"/>
      <c r="N298" s="40"/>
      <c r="O298" s="40"/>
      <c r="P298" s="40"/>
      <c r="Q298" s="40"/>
      <c r="R298" s="40"/>
      <c r="S298" s="40"/>
    </row>
    <row r="299" spans="4:19" s="21" customFormat="1">
      <c r="D299" s="40"/>
      <c r="E299" s="40"/>
      <c r="F299" s="40"/>
      <c r="G299" s="40"/>
      <c r="H299" s="40"/>
      <c r="I299" s="40"/>
      <c r="J299" s="40"/>
      <c r="K299" s="40"/>
      <c r="L299" s="40"/>
      <c r="M299" s="40"/>
      <c r="N299" s="40"/>
      <c r="O299" s="40"/>
      <c r="P299" s="40"/>
      <c r="Q299" s="40"/>
      <c r="R299" s="40"/>
      <c r="S299" s="40"/>
    </row>
    <row r="300" spans="4:19" s="21" customFormat="1">
      <c r="D300" s="40"/>
      <c r="E300" s="40"/>
      <c r="F300" s="40"/>
      <c r="G300" s="40"/>
      <c r="H300" s="40"/>
      <c r="I300" s="40"/>
      <c r="J300" s="40"/>
      <c r="K300" s="40"/>
      <c r="L300" s="40"/>
      <c r="M300" s="40"/>
      <c r="N300" s="40"/>
      <c r="O300" s="40"/>
      <c r="P300" s="40"/>
      <c r="Q300" s="40"/>
      <c r="R300" s="40"/>
      <c r="S300" s="40"/>
    </row>
    <row r="301" spans="4:19" s="21" customFormat="1">
      <c r="D301" s="40"/>
      <c r="E301" s="40"/>
      <c r="F301" s="40"/>
      <c r="G301" s="40"/>
      <c r="H301" s="40"/>
      <c r="I301" s="40"/>
      <c r="J301" s="40"/>
      <c r="K301" s="40"/>
      <c r="L301" s="40"/>
      <c r="M301" s="40"/>
      <c r="N301" s="40"/>
      <c r="O301" s="40"/>
      <c r="P301" s="40"/>
      <c r="Q301" s="40"/>
      <c r="R301" s="40"/>
      <c r="S301" s="40"/>
    </row>
    <row r="302" spans="4:19" s="21" customFormat="1">
      <c r="D302" s="40"/>
      <c r="E302" s="40"/>
      <c r="F302" s="40"/>
      <c r="G302" s="40"/>
      <c r="H302" s="40"/>
      <c r="I302" s="40"/>
      <c r="J302" s="40"/>
      <c r="K302" s="40"/>
      <c r="L302" s="40"/>
      <c r="M302" s="40"/>
      <c r="N302" s="40"/>
      <c r="O302" s="40"/>
      <c r="P302" s="40"/>
      <c r="Q302" s="40"/>
      <c r="R302" s="40"/>
      <c r="S302" s="40"/>
    </row>
    <row r="303" spans="4:19" s="21" customFormat="1">
      <c r="D303" s="40"/>
      <c r="E303" s="40"/>
      <c r="F303" s="40"/>
      <c r="G303" s="40"/>
      <c r="H303" s="40"/>
      <c r="I303" s="40"/>
      <c r="J303" s="40"/>
      <c r="K303" s="40"/>
      <c r="L303" s="40"/>
      <c r="M303" s="40"/>
      <c r="N303" s="40"/>
      <c r="O303" s="40"/>
      <c r="P303" s="40"/>
      <c r="Q303" s="40"/>
      <c r="R303" s="40"/>
      <c r="S303" s="40"/>
    </row>
    <row r="304" spans="4:19" s="21" customFormat="1">
      <c r="D304" s="40"/>
      <c r="E304" s="40"/>
      <c r="F304" s="40"/>
      <c r="G304" s="40"/>
      <c r="H304" s="40"/>
      <c r="I304" s="40"/>
      <c r="J304" s="40"/>
      <c r="K304" s="40"/>
      <c r="L304" s="40"/>
      <c r="M304" s="40"/>
      <c r="N304" s="40"/>
      <c r="O304" s="40"/>
      <c r="P304" s="40"/>
      <c r="Q304" s="40"/>
      <c r="R304" s="40"/>
      <c r="S304" s="40"/>
    </row>
    <row r="305" spans="4:19" s="21" customFormat="1">
      <c r="D305" s="40"/>
      <c r="E305" s="40"/>
      <c r="F305" s="40"/>
      <c r="G305" s="40"/>
      <c r="H305" s="40"/>
      <c r="I305" s="40"/>
      <c r="J305" s="40"/>
      <c r="K305" s="40"/>
      <c r="L305" s="40"/>
      <c r="M305" s="40"/>
      <c r="N305" s="40"/>
      <c r="O305" s="40"/>
      <c r="P305" s="40"/>
      <c r="Q305" s="40"/>
      <c r="R305" s="40"/>
      <c r="S305" s="40"/>
    </row>
    <row r="306" spans="4:19" s="21" customFormat="1">
      <c r="D306" s="40"/>
      <c r="E306" s="40"/>
      <c r="F306" s="40"/>
      <c r="G306" s="40"/>
      <c r="H306" s="40"/>
      <c r="I306" s="40"/>
      <c r="J306" s="40"/>
      <c r="K306" s="40"/>
      <c r="L306" s="40"/>
      <c r="M306" s="40"/>
      <c r="N306" s="40"/>
      <c r="O306" s="40"/>
      <c r="P306" s="40"/>
      <c r="Q306" s="40"/>
      <c r="R306" s="40"/>
      <c r="S306" s="40"/>
    </row>
    <row r="307" spans="4:19" s="21" customFormat="1">
      <c r="D307" s="40"/>
      <c r="E307" s="40"/>
      <c r="F307" s="40"/>
      <c r="G307" s="40"/>
      <c r="H307" s="40"/>
      <c r="I307" s="40"/>
      <c r="J307" s="40"/>
      <c r="K307" s="40"/>
      <c r="L307" s="40"/>
      <c r="M307" s="40"/>
      <c r="N307" s="40"/>
      <c r="O307" s="40"/>
      <c r="P307" s="40"/>
      <c r="Q307" s="40"/>
      <c r="R307" s="40"/>
      <c r="S307" s="40"/>
    </row>
    <row r="308" spans="4:19" s="21" customFormat="1">
      <c r="D308" s="40"/>
      <c r="E308" s="40"/>
      <c r="F308" s="40"/>
      <c r="G308" s="40"/>
      <c r="H308" s="40"/>
      <c r="I308" s="40"/>
      <c r="J308" s="40"/>
      <c r="K308" s="40"/>
      <c r="L308" s="40"/>
      <c r="M308" s="40"/>
      <c r="N308" s="40"/>
      <c r="O308" s="40"/>
      <c r="P308" s="40"/>
      <c r="Q308" s="40"/>
      <c r="R308" s="40"/>
      <c r="S308" s="40"/>
    </row>
    <row r="309" spans="4:19" s="21" customFormat="1">
      <c r="D309" s="40"/>
      <c r="E309" s="40"/>
      <c r="F309" s="40"/>
      <c r="G309" s="40"/>
      <c r="H309" s="40"/>
      <c r="I309" s="40"/>
      <c r="J309" s="40"/>
      <c r="K309" s="40"/>
      <c r="L309" s="40"/>
      <c r="M309" s="40"/>
      <c r="N309" s="40"/>
      <c r="O309" s="40"/>
      <c r="P309" s="40"/>
      <c r="Q309" s="40"/>
      <c r="R309" s="40"/>
      <c r="S309" s="40"/>
    </row>
    <row r="310" spans="4:19" s="21" customFormat="1">
      <c r="D310" s="40"/>
      <c r="E310" s="40"/>
      <c r="F310" s="40"/>
      <c r="G310" s="40"/>
      <c r="H310" s="40"/>
      <c r="I310" s="40"/>
      <c r="J310" s="40"/>
      <c r="K310" s="40"/>
      <c r="L310" s="40"/>
      <c r="M310" s="40"/>
      <c r="N310" s="40"/>
      <c r="O310" s="40"/>
      <c r="P310" s="40"/>
      <c r="Q310" s="40"/>
      <c r="R310" s="40"/>
      <c r="S310" s="40"/>
    </row>
    <row r="311" spans="4:19" s="21" customFormat="1">
      <c r="D311" s="40"/>
      <c r="E311" s="40"/>
      <c r="F311" s="40"/>
      <c r="G311" s="40"/>
      <c r="H311" s="40"/>
      <c r="I311" s="40"/>
      <c r="J311" s="40"/>
      <c r="K311" s="40"/>
      <c r="L311" s="40"/>
      <c r="M311" s="40"/>
      <c r="N311" s="40"/>
      <c r="O311" s="40"/>
      <c r="P311" s="40"/>
      <c r="Q311" s="40"/>
      <c r="R311" s="40"/>
      <c r="S311" s="40"/>
    </row>
    <row r="312" spans="4:19" s="21" customFormat="1">
      <c r="D312" s="40"/>
      <c r="E312" s="40"/>
      <c r="F312" s="40"/>
      <c r="G312" s="40"/>
      <c r="H312" s="40"/>
      <c r="I312" s="40"/>
      <c r="J312" s="40"/>
      <c r="K312" s="40"/>
      <c r="L312" s="40"/>
      <c r="M312" s="40"/>
      <c r="N312" s="40"/>
      <c r="O312" s="40"/>
      <c r="P312" s="40"/>
      <c r="Q312" s="40"/>
      <c r="R312" s="40"/>
      <c r="S312" s="40"/>
    </row>
    <row r="313" spans="4:19" s="21" customFormat="1">
      <c r="D313" s="40"/>
      <c r="E313" s="40"/>
      <c r="F313" s="40"/>
      <c r="G313" s="40"/>
      <c r="H313" s="40"/>
      <c r="I313" s="40"/>
      <c r="J313" s="40"/>
      <c r="K313" s="40"/>
      <c r="L313" s="40"/>
      <c r="M313" s="40"/>
      <c r="N313" s="40"/>
      <c r="O313" s="40"/>
      <c r="P313" s="40"/>
      <c r="Q313" s="40"/>
      <c r="R313" s="40"/>
      <c r="S313" s="40"/>
    </row>
    <row r="314" spans="4:19" s="21" customFormat="1">
      <c r="D314" s="40"/>
      <c r="E314" s="40"/>
      <c r="F314" s="40"/>
      <c r="G314" s="40"/>
      <c r="H314" s="40"/>
      <c r="I314" s="40"/>
      <c r="J314" s="40"/>
      <c r="K314" s="40"/>
      <c r="L314" s="40"/>
      <c r="M314" s="40"/>
      <c r="N314" s="40"/>
      <c r="O314" s="40"/>
      <c r="P314" s="40"/>
      <c r="Q314" s="40"/>
      <c r="R314" s="40"/>
      <c r="S314" s="40"/>
    </row>
    <row r="315" spans="4:19" s="21" customFormat="1">
      <c r="D315" s="40"/>
      <c r="E315" s="40"/>
      <c r="F315" s="40"/>
      <c r="G315" s="40"/>
      <c r="H315" s="40"/>
      <c r="I315" s="40"/>
      <c r="J315" s="40"/>
      <c r="K315" s="40"/>
      <c r="L315" s="40"/>
      <c r="M315" s="40"/>
      <c r="N315" s="40"/>
      <c r="O315" s="40"/>
      <c r="P315" s="40"/>
      <c r="Q315" s="40"/>
      <c r="R315" s="40"/>
      <c r="S315" s="40"/>
    </row>
    <row r="316" spans="4:19" s="21" customFormat="1">
      <c r="D316" s="40"/>
      <c r="E316" s="40"/>
      <c r="F316" s="40"/>
      <c r="G316" s="40"/>
      <c r="H316" s="40"/>
      <c r="I316" s="40"/>
      <c r="J316" s="40"/>
      <c r="K316" s="40"/>
      <c r="L316" s="40"/>
      <c r="M316" s="40"/>
      <c r="N316" s="40"/>
      <c r="O316" s="40"/>
      <c r="P316" s="40"/>
      <c r="Q316" s="40"/>
      <c r="R316" s="40"/>
      <c r="S316" s="40"/>
    </row>
    <row r="317" spans="4:19" s="21" customFormat="1">
      <c r="D317" s="40"/>
      <c r="E317" s="40"/>
      <c r="F317" s="40"/>
      <c r="G317" s="40"/>
      <c r="H317" s="40"/>
      <c r="I317" s="40"/>
      <c r="J317" s="40"/>
      <c r="K317" s="40"/>
      <c r="L317" s="40"/>
      <c r="M317" s="40"/>
      <c r="N317" s="40"/>
      <c r="O317" s="40"/>
      <c r="P317" s="40"/>
      <c r="Q317" s="40"/>
      <c r="R317" s="40"/>
      <c r="S317" s="40"/>
    </row>
    <row r="318" spans="4:19" s="21" customFormat="1">
      <c r="D318" s="40"/>
      <c r="E318" s="40"/>
      <c r="F318" s="40"/>
      <c r="G318" s="40"/>
      <c r="H318" s="40"/>
      <c r="I318" s="40"/>
      <c r="J318" s="40"/>
      <c r="K318" s="40"/>
      <c r="L318" s="40"/>
      <c r="M318" s="40"/>
      <c r="N318" s="40"/>
      <c r="O318" s="40"/>
      <c r="P318" s="40"/>
      <c r="Q318" s="40"/>
      <c r="R318" s="40"/>
      <c r="S318" s="40"/>
    </row>
    <row r="319" spans="4:19" s="21" customFormat="1">
      <c r="D319" s="40"/>
      <c r="E319" s="40"/>
      <c r="F319" s="40"/>
      <c r="G319" s="40"/>
      <c r="H319" s="40"/>
      <c r="I319" s="40"/>
      <c r="J319" s="40"/>
      <c r="K319" s="40"/>
      <c r="L319" s="40"/>
      <c r="M319" s="40"/>
      <c r="N319" s="40"/>
      <c r="O319" s="40"/>
      <c r="P319" s="40"/>
      <c r="Q319" s="40"/>
      <c r="R319" s="40"/>
      <c r="S319" s="40"/>
    </row>
    <row r="320" spans="4:19" s="21" customFormat="1">
      <c r="D320" s="40"/>
      <c r="E320" s="40"/>
      <c r="F320" s="40"/>
      <c r="G320" s="40"/>
      <c r="H320" s="40"/>
      <c r="I320" s="40"/>
      <c r="J320" s="40"/>
      <c r="K320" s="40"/>
      <c r="L320" s="40"/>
      <c r="M320" s="40"/>
      <c r="N320" s="40"/>
      <c r="O320" s="40"/>
      <c r="P320" s="40"/>
      <c r="Q320" s="40"/>
      <c r="R320" s="40"/>
      <c r="S320" s="40"/>
    </row>
    <row r="321" spans="4:19" s="21" customFormat="1">
      <c r="D321" s="40"/>
      <c r="E321" s="40"/>
      <c r="F321" s="40"/>
      <c r="G321" s="40"/>
      <c r="H321" s="40"/>
      <c r="I321" s="40"/>
      <c r="J321" s="40"/>
      <c r="K321" s="40"/>
      <c r="L321" s="40"/>
      <c r="M321" s="40"/>
      <c r="N321" s="40"/>
      <c r="O321" s="40"/>
      <c r="P321" s="40"/>
      <c r="Q321" s="40"/>
      <c r="R321" s="40"/>
      <c r="S321" s="40"/>
    </row>
    <row r="322" spans="4:19" s="21" customFormat="1">
      <c r="D322" s="40"/>
      <c r="E322" s="40"/>
      <c r="F322" s="40"/>
      <c r="G322" s="40"/>
      <c r="H322" s="40"/>
      <c r="I322" s="40"/>
      <c r="J322" s="40"/>
      <c r="K322" s="40"/>
      <c r="L322" s="40"/>
      <c r="M322" s="40"/>
      <c r="N322" s="40"/>
      <c r="O322" s="40"/>
      <c r="P322" s="40"/>
      <c r="Q322" s="40"/>
      <c r="R322" s="40"/>
      <c r="S322" s="40"/>
    </row>
    <row r="323" spans="4:19" s="21" customFormat="1">
      <c r="D323" s="40"/>
      <c r="E323" s="40"/>
      <c r="F323" s="40"/>
      <c r="G323" s="40"/>
      <c r="H323" s="40"/>
      <c r="I323" s="40"/>
      <c r="J323" s="40"/>
      <c r="K323" s="40"/>
      <c r="L323" s="40"/>
      <c r="M323" s="40"/>
      <c r="N323" s="40"/>
      <c r="O323" s="40"/>
      <c r="P323" s="40"/>
      <c r="Q323" s="40"/>
      <c r="R323" s="40"/>
      <c r="S323" s="40"/>
    </row>
    <row r="324" spans="4:19" s="21" customFormat="1">
      <c r="D324" s="40"/>
      <c r="E324" s="40"/>
      <c r="F324" s="40"/>
      <c r="G324" s="40"/>
      <c r="H324" s="40"/>
      <c r="I324" s="40"/>
      <c r="J324" s="40"/>
      <c r="K324" s="40"/>
      <c r="L324" s="40"/>
      <c r="M324" s="40"/>
      <c r="N324" s="40"/>
      <c r="O324" s="40"/>
      <c r="P324" s="40"/>
      <c r="Q324" s="40"/>
      <c r="R324" s="40"/>
      <c r="S324" s="40"/>
    </row>
    <row r="325" spans="4:19" s="21" customFormat="1">
      <c r="D325" s="40"/>
      <c r="E325" s="40"/>
      <c r="F325" s="40"/>
      <c r="G325" s="40"/>
      <c r="H325" s="40"/>
      <c r="I325" s="40"/>
      <c r="J325" s="40"/>
      <c r="K325" s="40"/>
      <c r="L325" s="40"/>
      <c r="M325" s="40"/>
      <c r="N325" s="40"/>
      <c r="O325" s="40"/>
      <c r="P325" s="40"/>
      <c r="Q325" s="40"/>
      <c r="R325" s="40"/>
      <c r="S325" s="40"/>
    </row>
    <row r="326" spans="4:19" s="21" customFormat="1">
      <c r="D326" s="40"/>
      <c r="E326" s="40"/>
      <c r="F326" s="40"/>
      <c r="G326" s="40"/>
      <c r="H326" s="40"/>
      <c r="I326" s="40"/>
      <c r="J326" s="40"/>
      <c r="K326" s="40"/>
      <c r="L326" s="40"/>
      <c r="M326" s="40"/>
      <c r="N326" s="40"/>
      <c r="O326" s="40"/>
      <c r="P326" s="40"/>
      <c r="Q326" s="40"/>
      <c r="R326" s="40"/>
      <c r="S326" s="40"/>
    </row>
    <row r="327" spans="4:19" s="21" customFormat="1">
      <c r="D327" s="40"/>
      <c r="E327" s="40"/>
      <c r="F327" s="40"/>
      <c r="G327" s="40"/>
      <c r="H327" s="40"/>
      <c r="I327" s="40"/>
      <c r="J327" s="40"/>
      <c r="K327" s="40"/>
      <c r="L327" s="40"/>
      <c r="M327" s="40"/>
      <c r="N327" s="40"/>
      <c r="O327" s="40"/>
      <c r="P327" s="40"/>
      <c r="Q327" s="40"/>
      <c r="R327" s="40"/>
      <c r="S327" s="40"/>
    </row>
    <row r="328" spans="4:19" s="21" customFormat="1">
      <c r="D328" s="40"/>
      <c r="E328" s="40"/>
      <c r="F328" s="40"/>
      <c r="G328" s="40"/>
      <c r="H328" s="40"/>
      <c r="I328" s="40"/>
      <c r="J328" s="40"/>
      <c r="K328" s="40"/>
      <c r="L328" s="40"/>
      <c r="M328" s="40"/>
      <c r="N328" s="40"/>
      <c r="O328" s="40"/>
      <c r="P328" s="40"/>
      <c r="Q328" s="40"/>
      <c r="R328" s="40"/>
      <c r="S328" s="40"/>
    </row>
    <row r="329" spans="4:19" s="21" customFormat="1">
      <c r="D329" s="40"/>
      <c r="E329" s="40"/>
      <c r="F329" s="40"/>
      <c r="G329" s="40"/>
      <c r="H329" s="40"/>
      <c r="I329" s="40"/>
      <c r="J329" s="40"/>
      <c r="K329" s="40"/>
      <c r="L329" s="40"/>
      <c r="M329" s="40"/>
      <c r="N329" s="40"/>
      <c r="O329" s="40"/>
      <c r="P329" s="40"/>
      <c r="Q329" s="40"/>
      <c r="R329" s="40"/>
      <c r="S329" s="40"/>
    </row>
    <row r="330" spans="4:19" s="21" customFormat="1">
      <c r="D330" s="40"/>
      <c r="E330" s="40"/>
      <c r="F330" s="40"/>
      <c r="G330" s="40"/>
      <c r="H330" s="40"/>
      <c r="I330" s="40"/>
      <c r="J330" s="40"/>
      <c r="K330" s="40"/>
      <c r="L330" s="40"/>
      <c r="M330" s="40"/>
      <c r="N330" s="40"/>
      <c r="O330" s="40"/>
      <c r="P330" s="40"/>
      <c r="Q330" s="40"/>
      <c r="R330" s="40"/>
      <c r="S330" s="40"/>
    </row>
    <row r="331" spans="4:19" s="21" customFormat="1">
      <c r="D331" s="40"/>
      <c r="E331" s="40"/>
      <c r="F331" s="40"/>
      <c r="G331" s="40"/>
      <c r="H331" s="40"/>
      <c r="I331" s="40"/>
      <c r="J331" s="40"/>
      <c r="K331" s="40"/>
      <c r="L331" s="40"/>
      <c r="M331" s="40"/>
      <c r="N331" s="40"/>
      <c r="O331" s="40"/>
      <c r="P331" s="40"/>
      <c r="Q331" s="40"/>
      <c r="R331" s="40"/>
      <c r="S331" s="40"/>
    </row>
    <row r="332" spans="4:19" s="21" customFormat="1">
      <c r="D332" s="40"/>
      <c r="E332" s="40"/>
      <c r="F332" s="40"/>
      <c r="G332" s="40"/>
      <c r="H332" s="40"/>
      <c r="I332" s="40"/>
      <c r="J332" s="40"/>
      <c r="K332" s="40"/>
      <c r="L332" s="40"/>
      <c r="M332" s="40"/>
      <c r="N332" s="40"/>
      <c r="O332" s="40"/>
      <c r="P332" s="40"/>
      <c r="Q332" s="40"/>
      <c r="R332" s="40"/>
      <c r="S332" s="40"/>
    </row>
    <row r="333" spans="4:19" s="21" customFormat="1">
      <c r="D333" s="40"/>
      <c r="E333" s="40"/>
      <c r="F333" s="40"/>
      <c r="G333" s="40"/>
      <c r="H333" s="40"/>
      <c r="I333" s="40"/>
      <c r="J333" s="40"/>
      <c r="K333" s="40"/>
      <c r="L333" s="40"/>
      <c r="M333" s="40"/>
      <c r="N333" s="40"/>
      <c r="O333" s="40"/>
      <c r="P333" s="40"/>
      <c r="Q333" s="40"/>
      <c r="R333" s="40"/>
      <c r="S333" s="40"/>
    </row>
    <row r="334" spans="4:19" s="21" customFormat="1">
      <c r="D334" s="40"/>
      <c r="E334" s="40"/>
      <c r="F334" s="40"/>
      <c r="G334" s="40"/>
      <c r="H334" s="40"/>
      <c r="I334" s="40"/>
      <c r="J334" s="40"/>
      <c r="K334" s="40"/>
      <c r="L334" s="40"/>
      <c r="M334" s="40"/>
      <c r="N334" s="40"/>
      <c r="O334" s="40"/>
      <c r="P334" s="40"/>
      <c r="Q334" s="40"/>
      <c r="R334" s="40"/>
      <c r="S334" s="40"/>
    </row>
    <row r="335" spans="4:19" s="21" customFormat="1">
      <c r="D335" s="40"/>
      <c r="E335" s="40"/>
      <c r="F335" s="40"/>
      <c r="G335" s="40"/>
      <c r="H335" s="40"/>
      <c r="I335" s="40"/>
      <c r="J335" s="40"/>
      <c r="K335" s="40"/>
      <c r="L335" s="40"/>
      <c r="M335" s="40"/>
      <c r="N335" s="40"/>
      <c r="O335" s="40"/>
      <c r="P335" s="40"/>
      <c r="Q335" s="40"/>
      <c r="R335" s="40"/>
      <c r="S335" s="40"/>
    </row>
    <row r="336" spans="4:19" s="21" customFormat="1">
      <c r="D336" s="40"/>
      <c r="E336" s="40"/>
      <c r="F336" s="40"/>
      <c r="G336" s="40"/>
      <c r="H336" s="40"/>
      <c r="I336" s="40"/>
      <c r="J336" s="40"/>
      <c r="K336" s="40"/>
      <c r="L336" s="40"/>
      <c r="M336" s="40"/>
      <c r="N336" s="40"/>
      <c r="O336" s="40"/>
      <c r="P336" s="40"/>
      <c r="Q336" s="40"/>
      <c r="R336" s="40"/>
      <c r="S336" s="40"/>
    </row>
    <row r="337" spans="4:19" s="21" customFormat="1">
      <c r="D337" s="40"/>
      <c r="E337" s="40"/>
      <c r="F337" s="40"/>
      <c r="G337" s="40"/>
      <c r="H337" s="40"/>
      <c r="I337" s="40"/>
      <c r="J337" s="40"/>
      <c r="K337" s="40"/>
      <c r="L337" s="40"/>
      <c r="M337" s="40"/>
      <c r="N337" s="40"/>
      <c r="O337" s="40"/>
      <c r="P337" s="40"/>
      <c r="Q337" s="40"/>
      <c r="R337" s="40"/>
      <c r="S337" s="40"/>
    </row>
    <row r="338" spans="4:19" s="21" customFormat="1">
      <c r="D338" s="40"/>
      <c r="E338" s="40"/>
      <c r="F338" s="40"/>
      <c r="G338" s="40"/>
      <c r="H338" s="40"/>
      <c r="I338" s="40"/>
      <c r="J338" s="40"/>
      <c r="K338" s="40"/>
      <c r="L338" s="40"/>
      <c r="M338" s="40"/>
      <c r="N338" s="40"/>
      <c r="O338" s="40"/>
      <c r="P338" s="40"/>
      <c r="Q338" s="40"/>
      <c r="R338" s="40"/>
      <c r="S338" s="40"/>
    </row>
    <row r="339" spans="4:19" s="21" customFormat="1">
      <c r="D339" s="40"/>
      <c r="E339" s="40"/>
      <c r="F339" s="40"/>
      <c r="G339" s="40"/>
      <c r="H339" s="40"/>
      <c r="I339" s="40"/>
      <c r="J339" s="40"/>
      <c r="K339" s="40"/>
      <c r="L339" s="40"/>
      <c r="M339" s="40"/>
      <c r="N339" s="40"/>
      <c r="O339" s="40"/>
      <c r="P339" s="40"/>
      <c r="Q339" s="40"/>
      <c r="R339" s="40"/>
      <c r="S339" s="40"/>
    </row>
    <row r="340" spans="4:19" s="21" customFormat="1">
      <c r="D340" s="40"/>
      <c r="E340" s="40"/>
      <c r="F340" s="40"/>
      <c r="G340" s="40"/>
      <c r="H340" s="40"/>
      <c r="I340" s="40"/>
      <c r="J340" s="40"/>
      <c r="K340" s="40"/>
      <c r="L340" s="40"/>
      <c r="M340" s="40"/>
      <c r="N340" s="40"/>
      <c r="O340" s="40"/>
      <c r="P340" s="40"/>
      <c r="Q340" s="40"/>
      <c r="R340" s="40"/>
      <c r="S340" s="40"/>
    </row>
    <row r="341" spans="4:19" s="21" customFormat="1">
      <c r="D341" s="40"/>
      <c r="E341" s="40"/>
      <c r="F341" s="40"/>
      <c r="G341" s="40"/>
      <c r="H341" s="40"/>
      <c r="I341" s="40"/>
      <c r="J341" s="40"/>
      <c r="K341" s="40"/>
      <c r="L341" s="40"/>
      <c r="M341" s="40"/>
      <c r="N341" s="40"/>
      <c r="O341" s="40"/>
      <c r="P341" s="40"/>
      <c r="Q341" s="40"/>
      <c r="R341" s="40"/>
      <c r="S341" s="40"/>
    </row>
    <row r="342" spans="4:19" s="21" customFormat="1">
      <c r="D342" s="40"/>
      <c r="E342" s="40"/>
      <c r="F342" s="40"/>
      <c r="G342" s="40"/>
      <c r="H342" s="40"/>
      <c r="I342" s="40"/>
      <c r="J342" s="40"/>
      <c r="K342" s="40"/>
      <c r="L342" s="40"/>
      <c r="M342" s="40"/>
      <c r="N342" s="40"/>
      <c r="O342" s="40"/>
      <c r="P342" s="40"/>
      <c r="Q342" s="40"/>
      <c r="R342" s="40"/>
      <c r="S342" s="40"/>
    </row>
    <row r="343" spans="4:19" s="21" customFormat="1">
      <c r="D343" s="40"/>
      <c r="E343" s="40"/>
      <c r="F343" s="40"/>
      <c r="G343" s="40"/>
      <c r="H343" s="40"/>
      <c r="I343" s="40"/>
      <c r="J343" s="40"/>
      <c r="K343" s="40"/>
      <c r="L343" s="40"/>
      <c r="M343" s="40"/>
      <c r="N343" s="40"/>
      <c r="O343" s="40"/>
      <c r="P343" s="40"/>
      <c r="Q343" s="40"/>
      <c r="R343" s="40"/>
      <c r="S343" s="40"/>
    </row>
    <row r="344" spans="4:19" s="21" customFormat="1">
      <c r="D344" s="40"/>
      <c r="E344" s="40"/>
      <c r="F344" s="40"/>
      <c r="G344" s="40"/>
      <c r="H344" s="40"/>
      <c r="I344" s="40"/>
      <c r="J344" s="40"/>
      <c r="K344" s="40"/>
      <c r="L344" s="40"/>
      <c r="M344" s="40"/>
      <c r="N344" s="40"/>
      <c r="O344" s="40"/>
      <c r="P344" s="40"/>
      <c r="Q344" s="40"/>
      <c r="R344" s="40"/>
      <c r="S344" s="40"/>
    </row>
    <row r="345" spans="4:19" s="21" customFormat="1">
      <c r="D345" s="40"/>
      <c r="E345" s="40"/>
      <c r="F345" s="40"/>
      <c r="G345" s="40"/>
      <c r="H345" s="40"/>
      <c r="I345" s="40"/>
      <c r="J345" s="40"/>
      <c r="K345" s="40"/>
      <c r="L345" s="40"/>
      <c r="M345" s="40"/>
      <c r="N345" s="40"/>
      <c r="O345" s="40"/>
      <c r="P345" s="40"/>
      <c r="Q345" s="40"/>
      <c r="R345" s="40"/>
      <c r="S345" s="40"/>
    </row>
    <row r="346" spans="4:19" s="21" customFormat="1">
      <c r="D346" s="40"/>
      <c r="E346" s="40"/>
      <c r="F346" s="40"/>
      <c r="G346" s="40"/>
      <c r="H346" s="40"/>
      <c r="I346" s="40"/>
      <c r="J346" s="40"/>
      <c r="K346" s="40"/>
      <c r="L346" s="40"/>
      <c r="M346" s="40"/>
      <c r="N346" s="40"/>
      <c r="O346" s="40"/>
      <c r="P346" s="40"/>
      <c r="Q346" s="40"/>
      <c r="R346" s="40"/>
      <c r="S346" s="40"/>
    </row>
    <row r="347" spans="4:19" s="21" customFormat="1">
      <c r="D347" s="40"/>
      <c r="E347" s="40"/>
      <c r="F347" s="40"/>
      <c r="G347" s="40"/>
      <c r="H347" s="40"/>
      <c r="I347" s="40"/>
      <c r="J347" s="40"/>
      <c r="K347" s="40"/>
      <c r="L347" s="40"/>
      <c r="M347" s="40"/>
      <c r="N347" s="40"/>
      <c r="O347" s="40"/>
      <c r="P347" s="40"/>
      <c r="Q347" s="40"/>
      <c r="R347" s="40"/>
      <c r="S347" s="40"/>
    </row>
    <row r="348" spans="4:19" s="21" customFormat="1">
      <c r="D348" s="40"/>
      <c r="E348" s="40"/>
      <c r="F348" s="40"/>
      <c r="G348" s="40"/>
      <c r="H348" s="40"/>
      <c r="I348" s="40"/>
      <c r="J348" s="40"/>
      <c r="K348" s="40"/>
      <c r="L348" s="40"/>
      <c r="M348" s="40"/>
      <c r="N348" s="40"/>
      <c r="O348" s="40"/>
      <c r="P348" s="40"/>
      <c r="Q348" s="40"/>
      <c r="R348" s="40"/>
      <c r="S348" s="40"/>
    </row>
    <row r="349" spans="4:19" s="21" customFormat="1">
      <c r="D349" s="40"/>
      <c r="E349" s="40"/>
      <c r="F349" s="40"/>
      <c r="G349" s="40"/>
      <c r="H349" s="40"/>
      <c r="I349" s="40"/>
      <c r="J349" s="40"/>
      <c r="K349" s="40"/>
      <c r="L349" s="40"/>
      <c r="M349" s="40"/>
      <c r="N349" s="40"/>
      <c r="O349" s="40"/>
      <c r="P349" s="40"/>
      <c r="Q349" s="40"/>
      <c r="R349" s="40"/>
      <c r="S349" s="40"/>
    </row>
    <row r="350" spans="4:19" s="21" customFormat="1">
      <c r="D350" s="40"/>
      <c r="E350" s="40"/>
      <c r="F350" s="40"/>
      <c r="G350" s="40"/>
      <c r="H350" s="40"/>
      <c r="I350" s="40"/>
      <c r="J350" s="40"/>
      <c r="K350" s="40"/>
      <c r="L350" s="40"/>
      <c r="M350" s="40"/>
      <c r="N350" s="40"/>
      <c r="O350" s="40"/>
      <c r="P350" s="40"/>
      <c r="Q350" s="40"/>
      <c r="R350" s="40"/>
      <c r="S350" s="40"/>
    </row>
    <row r="351" spans="4:19" s="21" customFormat="1">
      <c r="D351" s="40"/>
      <c r="E351" s="40"/>
      <c r="F351" s="40"/>
      <c r="G351" s="40"/>
      <c r="H351" s="40"/>
      <c r="I351" s="40"/>
      <c r="J351" s="40"/>
      <c r="K351" s="40"/>
      <c r="L351" s="40"/>
      <c r="M351" s="40"/>
      <c r="N351" s="40"/>
      <c r="O351" s="40"/>
      <c r="P351" s="40"/>
      <c r="Q351" s="40"/>
      <c r="R351" s="40"/>
      <c r="S351" s="40"/>
    </row>
    <row r="352" spans="4:19" s="21" customFormat="1">
      <c r="D352" s="40"/>
      <c r="E352" s="40"/>
      <c r="F352" s="40"/>
      <c r="G352" s="40"/>
      <c r="H352" s="40"/>
      <c r="I352" s="40"/>
      <c r="J352" s="40"/>
      <c r="K352" s="40"/>
      <c r="L352" s="40"/>
      <c r="M352" s="40"/>
      <c r="N352" s="40"/>
      <c r="O352" s="40"/>
      <c r="P352" s="40"/>
      <c r="Q352" s="40"/>
      <c r="R352" s="40"/>
      <c r="S352" s="40"/>
    </row>
    <row r="353" spans="4:19" s="21" customFormat="1">
      <c r="D353" s="40"/>
      <c r="E353" s="40"/>
      <c r="F353" s="40"/>
      <c r="G353" s="40"/>
      <c r="H353" s="40"/>
      <c r="I353" s="40"/>
      <c r="J353" s="40"/>
      <c r="K353" s="40"/>
      <c r="L353" s="40"/>
      <c r="M353" s="40"/>
      <c r="N353" s="40"/>
      <c r="O353" s="40"/>
      <c r="P353" s="40"/>
      <c r="Q353" s="40"/>
      <c r="R353" s="40"/>
      <c r="S353" s="40"/>
    </row>
    <row r="354" spans="4:19" s="21" customFormat="1">
      <c r="D354" s="40"/>
      <c r="E354" s="40"/>
      <c r="F354" s="40"/>
      <c r="G354" s="40"/>
      <c r="H354" s="40"/>
      <c r="I354" s="40"/>
      <c r="J354" s="40"/>
      <c r="K354" s="40"/>
      <c r="L354" s="40"/>
      <c r="M354" s="40"/>
      <c r="N354" s="40"/>
      <c r="O354" s="40"/>
      <c r="P354" s="40"/>
      <c r="Q354" s="40"/>
      <c r="R354" s="40"/>
      <c r="S354" s="40"/>
    </row>
    <row r="355" spans="4:19" s="21" customFormat="1">
      <c r="D355" s="40"/>
      <c r="E355" s="40"/>
      <c r="F355" s="40"/>
      <c r="G355" s="40"/>
      <c r="H355" s="40"/>
      <c r="I355" s="40"/>
      <c r="J355" s="40"/>
      <c r="K355" s="40"/>
      <c r="L355" s="40"/>
      <c r="M355" s="40"/>
      <c r="N355" s="40"/>
      <c r="O355" s="40"/>
      <c r="P355" s="40"/>
      <c r="Q355" s="40"/>
      <c r="R355" s="40"/>
      <c r="S355" s="40"/>
    </row>
    <row r="356" spans="4:19" s="21" customFormat="1">
      <c r="D356" s="40"/>
      <c r="E356" s="40"/>
      <c r="F356" s="40"/>
      <c r="G356" s="40"/>
      <c r="H356" s="40"/>
      <c r="I356" s="40"/>
      <c r="J356" s="40"/>
      <c r="K356" s="40"/>
      <c r="L356" s="40"/>
      <c r="M356" s="40"/>
      <c r="N356" s="40"/>
      <c r="O356" s="40"/>
      <c r="P356" s="40"/>
      <c r="Q356" s="40"/>
      <c r="R356" s="40"/>
      <c r="S356" s="40"/>
    </row>
    <row r="357" spans="4:19" s="21" customFormat="1">
      <c r="D357" s="40"/>
      <c r="E357" s="40"/>
      <c r="F357" s="40"/>
      <c r="G357" s="40"/>
      <c r="H357" s="40"/>
      <c r="I357" s="40"/>
      <c r="J357" s="40"/>
      <c r="K357" s="40"/>
      <c r="L357" s="40"/>
      <c r="M357" s="40"/>
      <c r="N357" s="40"/>
      <c r="O357" s="40"/>
      <c r="P357" s="40"/>
      <c r="Q357" s="40"/>
      <c r="R357" s="40"/>
      <c r="S357" s="40"/>
    </row>
    <row r="358" spans="4:19" s="21" customFormat="1">
      <c r="D358" s="40"/>
      <c r="E358" s="40"/>
      <c r="F358" s="40"/>
      <c r="G358" s="40"/>
      <c r="H358" s="40"/>
      <c r="I358" s="40"/>
      <c r="J358" s="40"/>
      <c r="K358" s="40"/>
      <c r="L358" s="40"/>
      <c r="M358" s="40"/>
      <c r="N358" s="40"/>
      <c r="O358" s="40"/>
      <c r="P358" s="40"/>
      <c r="Q358" s="40"/>
      <c r="R358" s="40"/>
      <c r="S358" s="40"/>
    </row>
    <row r="359" spans="4:19" s="21" customFormat="1">
      <c r="D359" s="40"/>
      <c r="E359" s="40"/>
      <c r="F359" s="40"/>
      <c r="G359" s="40"/>
      <c r="H359" s="40"/>
      <c r="I359" s="40"/>
      <c r="J359" s="40"/>
      <c r="K359" s="40"/>
      <c r="L359" s="40"/>
      <c r="M359" s="40"/>
      <c r="N359" s="40"/>
      <c r="O359" s="40"/>
      <c r="P359" s="40"/>
      <c r="Q359" s="40"/>
      <c r="R359" s="40"/>
      <c r="S359" s="40"/>
    </row>
    <row r="360" spans="4:19" s="21" customFormat="1">
      <c r="D360" s="40"/>
      <c r="E360" s="40"/>
      <c r="F360" s="40"/>
      <c r="G360" s="40"/>
      <c r="H360" s="40"/>
      <c r="I360" s="40"/>
      <c r="J360" s="40"/>
      <c r="K360" s="40"/>
      <c r="L360" s="40"/>
      <c r="M360" s="40"/>
      <c r="N360" s="40"/>
      <c r="O360" s="40"/>
      <c r="P360" s="40"/>
      <c r="Q360" s="40"/>
      <c r="R360" s="40"/>
      <c r="S360" s="40"/>
    </row>
    <row r="361" spans="4:19" s="21" customFormat="1">
      <c r="D361" s="40"/>
      <c r="E361" s="40"/>
      <c r="F361" s="40"/>
      <c r="G361" s="40"/>
      <c r="H361" s="40"/>
      <c r="I361" s="40"/>
      <c r="J361" s="40"/>
      <c r="K361" s="40"/>
      <c r="L361" s="40"/>
      <c r="M361" s="40"/>
      <c r="N361" s="40"/>
      <c r="O361" s="40"/>
      <c r="P361" s="40"/>
      <c r="Q361" s="40"/>
      <c r="R361" s="40"/>
      <c r="S361" s="40"/>
    </row>
    <row r="362" spans="4:19" s="21" customFormat="1">
      <c r="D362" s="40"/>
      <c r="E362" s="40"/>
      <c r="F362" s="40"/>
      <c r="G362" s="40"/>
      <c r="H362" s="40"/>
      <c r="I362" s="40"/>
      <c r="J362" s="40"/>
      <c r="K362" s="40"/>
      <c r="L362" s="40"/>
      <c r="M362" s="40"/>
      <c r="N362" s="40"/>
      <c r="O362" s="40"/>
      <c r="P362" s="40"/>
      <c r="Q362" s="40"/>
      <c r="R362" s="40"/>
      <c r="S362" s="40"/>
    </row>
    <row r="363" spans="4:19" s="21" customFormat="1">
      <c r="D363" s="40"/>
      <c r="E363" s="40"/>
      <c r="F363" s="40"/>
      <c r="G363" s="40"/>
      <c r="H363" s="40"/>
      <c r="I363" s="40"/>
      <c r="J363" s="40"/>
      <c r="K363" s="40"/>
      <c r="L363" s="40"/>
      <c r="M363" s="40"/>
      <c r="N363" s="40"/>
      <c r="O363" s="40"/>
      <c r="P363" s="40"/>
      <c r="Q363" s="40"/>
      <c r="R363" s="40"/>
      <c r="S363" s="40"/>
    </row>
    <row r="364" spans="4:19" s="21" customFormat="1">
      <c r="D364" s="40"/>
      <c r="E364" s="40"/>
      <c r="F364" s="40"/>
      <c r="G364" s="40"/>
      <c r="H364" s="40"/>
      <c r="I364" s="40"/>
      <c r="J364" s="40"/>
      <c r="K364" s="40"/>
      <c r="L364" s="40"/>
      <c r="M364" s="40"/>
      <c r="N364" s="40"/>
      <c r="O364" s="40"/>
      <c r="P364" s="40"/>
      <c r="Q364" s="40"/>
      <c r="R364" s="40"/>
      <c r="S364" s="40"/>
    </row>
    <row r="365" spans="4:19" s="21" customFormat="1">
      <c r="D365" s="40"/>
      <c r="E365" s="40"/>
      <c r="F365" s="40"/>
      <c r="G365" s="40"/>
      <c r="H365" s="40"/>
      <c r="I365" s="40"/>
      <c r="J365" s="40"/>
      <c r="K365" s="40"/>
      <c r="L365" s="40"/>
      <c r="M365" s="40"/>
      <c r="N365" s="40"/>
      <c r="O365" s="40"/>
      <c r="P365" s="40"/>
      <c r="Q365" s="40"/>
      <c r="R365" s="40"/>
      <c r="S365" s="40"/>
    </row>
    <row r="366" spans="4:19" s="21" customFormat="1">
      <c r="D366" s="40"/>
      <c r="E366" s="40"/>
      <c r="F366" s="40"/>
      <c r="G366" s="40"/>
      <c r="H366" s="40"/>
      <c r="I366" s="40"/>
      <c r="J366" s="40"/>
      <c r="K366" s="40"/>
      <c r="L366" s="40"/>
      <c r="M366" s="40"/>
      <c r="N366" s="40"/>
      <c r="O366" s="40"/>
      <c r="P366" s="40"/>
      <c r="Q366" s="40"/>
      <c r="R366" s="40"/>
      <c r="S366" s="40"/>
    </row>
    <row r="367" spans="4:19" s="21" customFormat="1">
      <c r="D367" s="40"/>
      <c r="E367" s="40"/>
      <c r="F367" s="40"/>
      <c r="G367" s="40"/>
      <c r="H367" s="40"/>
      <c r="I367" s="40"/>
      <c r="J367" s="40"/>
      <c r="K367" s="40"/>
      <c r="L367" s="40"/>
      <c r="M367" s="40"/>
      <c r="N367" s="40"/>
      <c r="O367" s="40"/>
      <c r="P367" s="40"/>
      <c r="Q367" s="40"/>
      <c r="R367" s="40"/>
      <c r="S367" s="40"/>
    </row>
    <row r="368" spans="4:19" s="21" customFormat="1">
      <c r="D368" s="40"/>
      <c r="E368" s="40"/>
      <c r="F368" s="40"/>
      <c r="G368" s="40"/>
      <c r="H368" s="40"/>
      <c r="I368" s="40"/>
      <c r="J368" s="40"/>
      <c r="K368" s="40"/>
      <c r="L368" s="40"/>
      <c r="M368" s="40"/>
      <c r="N368" s="40"/>
      <c r="O368" s="40"/>
      <c r="P368" s="40"/>
      <c r="Q368" s="40"/>
      <c r="R368" s="40"/>
      <c r="S368" s="40"/>
    </row>
    <row r="369" spans="4:19" s="21" customFormat="1">
      <c r="D369" s="40"/>
      <c r="E369" s="40"/>
      <c r="F369" s="40"/>
      <c r="G369" s="40"/>
      <c r="H369" s="40"/>
      <c r="I369" s="40"/>
      <c r="J369" s="40"/>
      <c r="K369" s="40"/>
      <c r="L369" s="40"/>
      <c r="M369" s="40"/>
      <c r="N369" s="40"/>
      <c r="O369" s="40"/>
      <c r="P369" s="40"/>
      <c r="Q369" s="40"/>
      <c r="R369" s="40"/>
      <c r="S369" s="40"/>
    </row>
    <row r="370" spans="4:19" s="21" customFormat="1">
      <c r="D370" s="40"/>
      <c r="E370" s="40"/>
      <c r="F370" s="40"/>
      <c r="G370" s="40"/>
      <c r="H370" s="40"/>
      <c r="I370" s="40"/>
      <c r="J370" s="40"/>
      <c r="K370" s="40"/>
      <c r="L370" s="40"/>
      <c r="M370" s="40"/>
      <c r="N370" s="40"/>
      <c r="O370" s="40"/>
      <c r="P370" s="40"/>
      <c r="Q370" s="40"/>
      <c r="R370" s="40"/>
      <c r="S370" s="40"/>
    </row>
    <row r="371" spans="4:19" s="21" customFormat="1">
      <c r="D371" s="40"/>
      <c r="E371" s="40"/>
      <c r="F371" s="40"/>
      <c r="G371" s="40"/>
      <c r="H371" s="40"/>
      <c r="I371" s="40"/>
      <c r="J371" s="40"/>
      <c r="K371" s="40"/>
      <c r="L371" s="40"/>
      <c r="M371" s="40"/>
      <c r="N371" s="40"/>
      <c r="O371" s="40"/>
      <c r="P371" s="40"/>
      <c r="Q371" s="40"/>
      <c r="R371" s="40"/>
      <c r="S371" s="40"/>
    </row>
    <row r="372" spans="4:19" s="21" customFormat="1">
      <c r="D372" s="40"/>
      <c r="E372" s="40"/>
      <c r="F372" s="40"/>
      <c r="G372" s="40"/>
      <c r="H372" s="40"/>
      <c r="I372" s="40"/>
      <c r="J372" s="40"/>
      <c r="K372" s="40"/>
      <c r="L372" s="40"/>
      <c r="M372" s="40"/>
      <c r="N372" s="40"/>
      <c r="O372" s="40"/>
      <c r="P372" s="40"/>
      <c r="Q372" s="40"/>
      <c r="R372" s="40"/>
      <c r="S372" s="40"/>
    </row>
    <row r="373" spans="4:19" s="21" customFormat="1">
      <c r="D373" s="40"/>
      <c r="E373" s="40"/>
      <c r="F373" s="40"/>
      <c r="G373" s="40"/>
      <c r="H373" s="40"/>
      <c r="I373" s="40"/>
      <c r="J373" s="40"/>
      <c r="K373" s="40"/>
      <c r="L373" s="40"/>
      <c r="M373" s="40"/>
      <c r="N373" s="40"/>
      <c r="O373" s="40"/>
      <c r="P373" s="40"/>
      <c r="Q373" s="40"/>
      <c r="R373" s="40"/>
      <c r="S373" s="40"/>
    </row>
    <row r="374" spans="4:19" s="21" customFormat="1">
      <c r="D374" s="40"/>
      <c r="E374" s="40"/>
      <c r="F374" s="40"/>
      <c r="G374" s="40"/>
      <c r="H374" s="40"/>
      <c r="I374" s="40"/>
      <c r="J374" s="40"/>
      <c r="K374" s="40"/>
      <c r="L374" s="40"/>
      <c r="M374" s="40"/>
      <c r="N374" s="40"/>
      <c r="O374" s="40"/>
      <c r="P374" s="40"/>
      <c r="Q374" s="40"/>
      <c r="R374" s="40"/>
      <c r="S374" s="40"/>
    </row>
    <row r="375" spans="4:19" s="21" customFormat="1">
      <c r="D375" s="40"/>
      <c r="E375" s="40"/>
      <c r="F375" s="40"/>
      <c r="G375" s="40"/>
      <c r="H375" s="40"/>
      <c r="I375" s="40"/>
      <c r="J375" s="40"/>
      <c r="K375" s="40"/>
      <c r="L375" s="40"/>
      <c r="M375" s="40"/>
      <c r="N375" s="40"/>
      <c r="O375" s="40"/>
      <c r="P375" s="40"/>
      <c r="Q375" s="40"/>
      <c r="R375" s="40"/>
      <c r="S375" s="40"/>
    </row>
    <row r="376" spans="4:19" s="21" customFormat="1">
      <c r="D376" s="40"/>
      <c r="E376" s="40"/>
      <c r="F376" s="40"/>
      <c r="G376" s="40"/>
      <c r="H376" s="40"/>
      <c r="I376" s="40"/>
      <c r="J376" s="40"/>
      <c r="K376" s="40"/>
      <c r="L376" s="40"/>
      <c r="M376" s="40"/>
      <c r="N376" s="40"/>
      <c r="O376" s="40"/>
      <c r="P376" s="40"/>
      <c r="Q376" s="40"/>
      <c r="R376" s="40"/>
      <c r="S376" s="40"/>
    </row>
    <row r="377" spans="4:19" s="21" customFormat="1">
      <c r="D377" s="40"/>
      <c r="E377" s="40"/>
      <c r="F377" s="40"/>
      <c r="G377" s="40"/>
      <c r="H377" s="40"/>
      <c r="I377" s="40"/>
      <c r="J377" s="40"/>
      <c r="K377" s="40"/>
      <c r="L377" s="40"/>
      <c r="M377" s="40"/>
      <c r="N377" s="40"/>
      <c r="O377" s="40"/>
      <c r="P377" s="40"/>
      <c r="Q377" s="40"/>
      <c r="R377" s="40"/>
      <c r="S377" s="40"/>
    </row>
    <row r="378" spans="4:19" s="21" customFormat="1">
      <c r="D378" s="40"/>
      <c r="E378" s="40"/>
      <c r="F378" s="40"/>
      <c r="G378" s="40"/>
      <c r="H378" s="40"/>
      <c r="I378" s="40"/>
      <c r="J378" s="40"/>
      <c r="K378" s="40"/>
      <c r="L378" s="40"/>
      <c r="M378" s="40"/>
      <c r="N378" s="40"/>
      <c r="O378" s="40"/>
      <c r="P378" s="40"/>
      <c r="Q378" s="40"/>
      <c r="R378" s="40"/>
      <c r="S378" s="40"/>
    </row>
    <row r="379" spans="4:19" s="21" customFormat="1">
      <c r="D379" s="40"/>
      <c r="E379" s="40"/>
      <c r="F379" s="40"/>
      <c r="G379" s="40"/>
      <c r="H379" s="40"/>
      <c r="I379" s="40"/>
      <c r="J379" s="40"/>
      <c r="K379" s="40"/>
      <c r="L379" s="40"/>
      <c r="M379" s="40"/>
      <c r="N379" s="40"/>
      <c r="O379" s="40"/>
      <c r="P379" s="40"/>
      <c r="Q379" s="40"/>
      <c r="R379" s="40"/>
      <c r="S379" s="40"/>
    </row>
    <row r="380" spans="4:19" s="21" customFormat="1">
      <c r="D380" s="40"/>
      <c r="E380" s="40"/>
      <c r="F380" s="40"/>
      <c r="G380" s="40"/>
      <c r="H380" s="40"/>
      <c r="I380" s="40"/>
      <c r="J380" s="40"/>
      <c r="K380" s="40"/>
      <c r="L380" s="40"/>
      <c r="M380" s="40"/>
      <c r="N380" s="40"/>
      <c r="O380" s="40"/>
      <c r="P380" s="40"/>
      <c r="Q380" s="40"/>
      <c r="R380" s="40"/>
      <c r="S380" s="40"/>
    </row>
    <row r="381" spans="4:19" s="21" customFormat="1">
      <c r="D381" s="40"/>
      <c r="E381" s="40"/>
      <c r="F381" s="40"/>
      <c r="G381" s="40"/>
      <c r="H381" s="40"/>
      <c r="I381" s="40"/>
      <c r="J381" s="40"/>
      <c r="K381" s="40"/>
      <c r="L381" s="40"/>
      <c r="M381" s="40"/>
      <c r="N381" s="40"/>
      <c r="O381" s="40"/>
      <c r="P381" s="40"/>
      <c r="Q381" s="40"/>
      <c r="R381" s="40"/>
      <c r="S381" s="40"/>
    </row>
    <row r="382" spans="4:19" s="21" customFormat="1">
      <c r="D382" s="40"/>
      <c r="E382" s="40"/>
      <c r="F382" s="40"/>
      <c r="G382" s="40"/>
      <c r="H382" s="40"/>
      <c r="I382" s="40"/>
      <c r="J382" s="40"/>
      <c r="K382" s="40"/>
      <c r="L382" s="40"/>
      <c r="M382" s="40"/>
      <c r="N382" s="40"/>
      <c r="O382" s="40"/>
      <c r="P382" s="40"/>
      <c r="Q382" s="40"/>
      <c r="R382" s="40"/>
      <c r="S382" s="40"/>
    </row>
    <row r="383" spans="4:19" s="21" customFormat="1">
      <c r="D383" s="40"/>
      <c r="E383" s="40"/>
      <c r="F383" s="40"/>
      <c r="G383" s="40"/>
      <c r="H383" s="40"/>
      <c r="I383" s="40"/>
      <c r="J383" s="40"/>
      <c r="K383" s="40"/>
      <c r="L383" s="40"/>
      <c r="M383" s="40"/>
      <c r="N383" s="40"/>
      <c r="O383" s="40"/>
      <c r="P383" s="40"/>
      <c r="Q383" s="40"/>
      <c r="R383" s="40"/>
      <c r="S383" s="40"/>
    </row>
    <row r="384" spans="4:19" s="21" customFormat="1">
      <c r="D384" s="40"/>
      <c r="E384" s="40"/>
      <c r="F384" s="40"/>
      <c r="G384" s="40"/>
      <c r="H384" s="40"/>
      <c r="I384" s="40"/>
      <c r="J384" s="40"/>
      <c r="K384" s="40"/>
      <c r="L384" s="40"/>
      <c r="M384" s="40"/>
      <c r="N384" s="40"/>
      <c r="O384" s="40"/>
      <c r="P384" s="40"/>
      <c r="Q384" s="40"/>
      <c r="R384" s="40"/>
      <c r="S384" s="40"/>
    </row>
    <row r="385" spans="4:19" s="21" customFormat="1">
      <c r="D385" s="40"/>
      <c r="E385" s="40"/>
      <c r="F385" s="40"/>
      <c r="G385" s="40"/>
      <c r="H385" s="40"/>
      <c r="I385" s="40"/>
      <c r="J385" s="40"/>
      <c r="K385" s="40"/>
      <c r="L385" s="40"/>
      <c r="M385" s="40"/>
      <c r="N385" s="40"/>
      <c r="O385" s="40"/>
      <c r="P385" s="40"/>
      <c r="Q385" s="40"/>
      <c r="R385" s="40"/>
      <c r="S385" s="40"/>
    </row>
    <row r="386" spans="4:19" s="21" customFormat="1">
      <c r="D386" s="40"/>
      <c r="E386" s="40"/>
      <c r="F386" s="40"/>
      <c r="G386" s="40"/>
      <c r="H386" s="40"/>
      <c r="I386" s="40"/>
      <c r="J386" s="40"/>
      <c r="K386" s="40"/>
      <c r="L386" s="40"/>
      <c r="M386" s="40"/>
      <c r="N386" s="40"/>
      <c r="O386" s="40"/>
      <c r="P386" s="40"/>
      <c r="Q386" s="40"/>
      <c r="R386" s="40"/>
      <c r="S386" s="40"/>
    </row>
    <row r="387" spans="4:19" s="21" customFormat="1">
      <c r="D387" s="40"/>
      <c r="E387" s="40"/>
      <c r="F387" s="40"/>
      <c r="G387" s="40"/>
      <c r="H387" s="40"/>
      <c r="I387" s="40"/>
      <c r="J387" s="40"/>
      <c r="K387" s="40"/>
      <c r="L387" s="40"/>
      <c r="M387" s="40"/>
      <c r="N387" s="40"/>
      <c r="O387" s="40"/>
      <c r="P387" s="40"/>
      <c r="Q387" s="40"/>
      <c r="R387" s="40"/>
      <c r="S387" s="40"/>
    </row>
    <row r="388" spans="4:19" s="21" customFormat="1">
      <c r="D388" s="40"/>
      <c r="E388" s="40"/>
      <c r="F388" s="40"/>
      <c r="G388" s="40"/>
      <c r="H388" s="40"/>
      <c r="I388" s="40"/>
      <c r="J388" s="40"/>
      <c r="K388" s="40"/>
      <c r="L388" s="40"/>
      <c r="M388" s="40"/>
      <c r="N388" s="40"/>
      <c r="O388" s="40"/>
      <c r="P388" s="40"/>
      <c r="Q388" s="40"/>
      <c r="R388" s="40"/>
      <c r="S388" s="40"/>
    </row>
    <row r="389" spans="4:19" s="21" customFormat="1">
      <c r="D389" s="40"/>
      <c r="E389" s="40"/>
      <c r="F389" s="40"/>
      <c r="G389" s="40"/>
      <c r="H389" s="40"/>
      <c r="I389" s="40"/>
      <c r="J389" s="40"/>
      <c r="K389" s="40"/>
      <c r="L389" s="40"/>
      <c r="M389" s="40"/>
      <c r="N389" s="40"/>
      <c r="O389" s="40"/>
      <c r="P389" s="40"/>
      <c r="Q389" s="40"/>
      <c r="R389" s="40"/>
      <c r="S389" s="40"/>
    </row>
    <row r="390" spans="4:19" s="21" customFormat="1">
      <c r="D390" s="40"/>
      <c r="E390" s="40"/>
      <c r="F390" s="40"/>
      <c r="G390" s="40"/>
      <c r="H390" s="40"/>
      <c r="I390" s="40"/>
      <c r="J390" s="40"/>
      <c r="K390" s="40"/>
      <c r="L390" s="40"/>
      <c r="M390" s="40"/>
      <c r="N390" s="40"/>
      <c r="O390" s="40"/>
      <c r="P390" s="40"/>
      <c r="Q390" s="40"/>
      <c r="R390" s="40"/>
      <c r="S390" s="40"/>
    </row>
    <row r="391" spans="4:19" s="21" customFormat="1">
      <c r="D391" s="40"/>
      <c r="E391" s="40"/>
      <c r="F391" s="40"/>
      <c r="G391" s="40"/>
      <c r="H391" s="40"/>
      <c r="I391" s="40"/>
      <c r="J391" s="40"/>
      <c r="K391" s="40"/>
      <c r="L391" s="40"/>
      <c r="M391" s="40"/>
      <c r="N391" s="40"/>
      <c r="O391" s="40"/>
      <c r="P391" s="40"/>
      <c r="Q391" s="40"/>
      <c r="R391" s="40"/>
      <c r="S391" s="40"/>
    </row>
    <row r="392" spans="4:19" s="21" customFormat="1">
      <c r="D392" s="40"/>
      <c r="E392" s="40"/>
      <c r="F392" s="40"/>
      <c r="G392" s="40"/>
      <c r="H392" s="40"/>
      <c r="I392" s="40"/>
      <c r="J392" s="40"/>
      <c r="K392" s="40"/>
      <c r="L392" s="40"/>
      <c r="M392" s="40"/>
      <c r="N392" s="40"/>
      <c r="O392" s="40"/>
      <c r="P392" s="40"/>
      <c r="Q392" s="40"/>
      <c r="R392" s="40"/>
      <c r="S392" s="40"/>
    </row>
    <row r="393" spans="4:19" s="21" customFormat="1">
      <c r="D393" s="40"/>
      <c r="E393" s="40"/>
      <c r="F393" s="40"/>
      <c r="G393" s="40"/>
      <c r="H393" s="40"/>
      <c r="I393" s="40"/>
      <c r="J393" s="40"/>
      <c r="K393" s="40"/>
      <c r="L393" s="40"/>
      <c r="M393" s="40"/>
      <c r="N393" s="40"/>
      <c r="O393" s="40"/>
      <c r="P393" s="40"/>
      <c r="Q393" s="40"/>
      <c r="R393" s="40"/>
      <c r="S393" s="40"/>
    </row>
    <row r="394" spans="4:19" s="21" customFormat="1">
      <c r="D394" s="40"/>
      <c r="E394" s="40"/>
      <c r="F394" s="40"/>
      <c r="G394" s="40"/>
      <c r="H394" s="40"/>
      <c r="I394" s="40"/>
      <c r="J394" s="40"/>
      <c r="K394" s="40"/>
      <c r="L394" s="40"/>
      <c r="M394" s="40"/>
      <c r="N394" s="40"/>
      <c r="O394" s="40"/>
      <c r="P394" s="40"/>
      <c r="Q394" s="40"/>
      <c r="R394" s="40"/>
      <c r="S394" s="40"/>
    </row>
    <row r="395" spans="4:19" s="21" customFormat="1">
      <c r="D395" s="40"/>
      <c r="E395" s="40"/>
      <c r="F395" s="40"/>
      <c r="G395" s="40"/>
      <c r="H395" s="40"/>
      <c r="I395" s="40"/>
      <c r="J395" s="40"/>
      <c r="K395" s="40"/>
      <c r="L395" s="40"/>
      <c r="M395" s="40"/>
      <c r="N395" s="40"/>
      <c r="O395" s="40"/>
      <c r="P395" s="40"/>
      <c r="Q395" s="40"/>
      <c r="R395" s="40"/>
      <c r="S395" s="40"/>
    </row>
    <row r="396" spans="4:19" s="21" customFormat="1">
      <c r="D396" s="40"/>
      <c r="E396" s="40"/>
      <c r="F396" s="40"/>
      <c r="G396" s="40"/>
      <c r="H396" s="40"/>
      <c r="I396" s="40"/>
      <c r="J396" s="40"/>
      <c r="K396" s="40"/>
      <c r="L396" s="40"/>
      <c r="M396" s="40"/>
      <c r="N396" s="40"/>
      <c r="O396" s="40"/>
      <c r="P396" s="40"/>
      <c r="Q396" s="40"/>
      <c r="R396" s="40"/>
      <c r="S396" s="40"/>
    </row>
    <row r="397" spans="4:19" s="21" customFormat="1">
      <c r="D397" s="40"/>
      <c r="E397" s="40"/>
      <c r="F397" s="40"/>
      <c r="G397" s="40"/>
      <c r="H397" s="40"/>
      <c r="I397" s="40"/>
      <c r="J397" s="40"/>
      <c r="K397" s="40"/>
      <c r="L397" s="40"/>
      <c r="M397" s="40"/>
      <c r="N397" s="40"/>
      <c r="O397" s="40"/>
      <c r="P397" s="40"/>
      <c r="Q397" s="40"/>
      <c r="R397" s="40"/>
      <c r="S397" s="40"/>
    </row>
    <row r="398" spans="4:19" s="21" customFormat="1">
      <c r="D398" s="40"/>
      <c r="E398" s="40"/>
      <c r="F398" s="40"/>
      <c r="G398" s="40"/>
      <c r="H398" s="40"/>
      <c r="I398" s="40"/>
      <c r="J398" s="40"/>
      <c r="K398" s="40"/>
      <c r="L398" s="40"/>
      <c r="M398" s="40"/>
      <c r="N398" s="40"/>
      <c r="O398" s="40"/>
      <c r="P398" s="40"/>
      <c r="Q398" s="40"/>
      <c r="R398" s="40"/>
      <c r="S398" s="40"/>
    </row>
    <row r="399" spans="4:19" s="21" customFormat="1">
      <c r="D399" s="40"/>
      <c r="E399" s="40"/>
      <c r="F399" s="40"/>
      <c r="G399" s="40"/>
      <c r="H399" s="40"/>
      <c r="I399" s="40"/>
      <c r="J399" s="40"/>
      <c r="K399" s="40"/>
      <c r="L399" s="40"/>
      <c r="M399" s="40"/>
      <c r="N399" s="40"/>
      <c r="O399" s="40"/>
      <c r="P399" s="40"/>
      <c r="Q399" s="40"/>
      <c r="R399" s="40"/>
      <c r="S399" s="40"/>
    </row>
    <row r="400" spans="4:19" s="21" customFormat="1">
      <c r="D400" s="40"/>
      <c r="E400" s="40"/>
      <c r="F400" s="40"/>
      <c r="G400" s="40"/>
      <c r="H400" s="40"/>
      <c r="I400" s="40"/>
      <c r="J400" s="40"/>
      <c r="K400" s="40"/>
      <c r="L400" s="40"/>
      <c r="M400" s="40"/>
      <c r="N400" s="40"/>
      <c r="O400" s="40"/>
      <c r="P400" s="40"/>
      <c r="Q400" s="40"/>
      <c r="R400" s="40"/>
      <c r="S400" s="40"/>
    </row>
    <row r="401" spans="4:19" s="21" customFormat="1">
      <c r="D401" s="40"/>
      <c r="E401" s="40"/>
      <c r="F401" s="40"/>
      <c r="G401" s="40"/>
      <c r="H401" s="40"/>
      <c r="I401" s="40"/>
      <c r="J401" s="40"/>
      <c r="K401" s="40"/>
      <c r="L401" s="40"/>
      <c r="M401" s="40"/>
      <c r="N401" s="40"/>
      <c r="O401" s="40"/>
      <c r="P401" s="40"/>
      <c r="Q401" s="40"/>
      <c r="R401" s="40"/>
      <c r="S401" s="40"/>
    </row>
    <row r="402" spans="4:19" s="21" customFormat="1">
      <c r="D402" s="40"/>
      <c r="E402" s="40"/>
      <c r="F402" s="40"/>
      <c r="G402" s="40"/>
      <c r="H402" s="40"/>
      <c r="I402" s="40"/>
      <c r="J402" s="40"/>
      <c r="K402" s="40"/>
      <c r="L402" s="40"/>
      <c r="M402" s="40"/>
      <c r="N402" s="40"/>
      <c r="O402" s="40"/>
      <c r="P402" s="40"/>
      <c r="Q402" s="40"/>
      <c r="R402" s="40"/>
      <c r="S402" s="40"/>
    </row>
    <row r="403" spans="4:19" s="21" customFormat="1">
      <c r="D403" s="40"/>
      <c r="E403" s="40"/>
      <c r="F403" s="40"/>
      <c r="G403" s="40"/>
      <c r="H403" s="40"/>
      <c r="I403" s="40"/>
      <c r="J403" s="40"/>
      <c r="K403" s="40"/>
      <c r="L403" s="40"/>
      <c r="M403" s="40"/>
      <c r="N403" s="40"/>
      <c r="O403" s="40"/>
      <c r="P403" s="40"/>
      <c r="Q403" s="40"/>
      <c r="R403" s="40"/>
      <c r="S403" s="40"/>
    </row>
    <row r="404" spans="4:19" s="21" customFormat="1">
      <c r="D404" s="40"/>
      <c r="E404" s="40"/>
      <c r="F404" s="40"/>
      <c r="G404" s="40"/>
      <c r="H404" s="40"/>
      <c r="I404" s="40"/>
      <c r="J404" s="40"/>
      <c r="K404" s="40"/>
      <c r="L404" s="40"/>
      <c r="M404" s="40"/>
      <c r="N404" s="40"/>
      <c r="O404" s="40"/>
      <c r="P404" s="40"/>
      <c r="Q404" s="40"/>
      <c r="R404" s="40"/>
      <c r="S404" s="40"/>
    </row>
    <row r="405" spans="4:19" s="21" customFormat="1">
      <c r="D405" s="40"/>
      <c r="E405" s="40"/>
      <c r="F405" s="40"/>
      <c r="G405" s="40"/>
      <c r="H405" s="40"/>
      <c r="I405" s="40"/>
      <c r="J405" s="40"/>
      <c r="K405" s="40"/>
      <c r="L405" s="40"/>
      <c r="M405" s="40"/>
      <c r="N405" s="40"/>
      <c r="O405" s="40"/>
      <c r="P405" s="40"/>
      <c r="Q405" s="40"/>
      <c r="R405" s="40"/>
      <c r="S405" s="40"/>
    </row>
    <row r="406" spans="4:19" s="21" customFormat="1">
      <c r="D406" s="40"/>
      <c r="E406" s="40"/>
      <c r="F406" s="40"/>
      <c r="G406" s="40"/>
      <c r="H406" s="40"/>
      <c r="I406" s="40"/>
      <c r="J406" s="40"/>
      <c r="K406" s="40"/>
      <c r="L406" s="40"/>
      <c r="M406" s="40"/>
      <c r="N406" s="40"/>
      <c r="O406" s="40"/>
      <c r="P406" s="40"/>
      <c r="Q406" s="40"/>
      <c r="R406" s="40"/>
      <c r="S406" s="40"/>
    </row>
    <row r="407" spans="4:19" s="21" customFormat="1">
      <c r="D407" s="40"/>
      <c r="E407" s="40"/>
      <c r="F407" s="40"/>
      <c r="G407" s="40"/>
      <c r="H407" s="40"/>
      <c r="I407" s="40"/>
      <c r="J407" s="40"/>
      <c r="K407" s="40"/>
      <c r="L407" s="40"/>
      <c r="M407" s="40"/>
      <c r="N407" s="40"/>
      <c r="O407" s="40"/>
      <c r="P407" s="40"/>
      <c r="Q407" s="40"/>
      <c r="R407" s="40"/>
      <c r="S407" s="40"/>
    </row>
    <row r="408" spans="4:19" s="21" customFormat="1">
      <c r="D408" s="40"/>
      <c r="E408" s="40"/>
      <c r="F408" s="40"/>
      <c r="G408" s="40"/>
      <c r="H408" s="40"/>
      <c r="I408" s="40"/>
      <c r="J408" s="40"/>
      <c r="K408" s="40"/>
      <c r="L408" s="40"/>
      <c r="M408" s="40"/>
      <c r="N408" s="40"/>
      <c r="O408" s="40"/>
      <c r="P408" s="40"/>
      <c r="Q408" s="40"/>
      <c r="R408" s="40"/>
      <c r="S408" s="40"/>
    </row>
    <row r="409" spans="4:19" s="21" customFormat="1">
      <c r="D409" s="40"/>
      <c r="E409" s="40"/>
      <c r="F409" s="40"/>
      <c r="G409" s="40"/>
      <c r="H409" s="40"/>
      <c r="I409" s="40"/>
      <c r="J409" s="40"/>
      <c r="K409" s="40"/>
      <c r="L409" s="40"/>
      <c r="M409" s="40"/>
      <c r="N409" s="40"/>
      <c r="O409" s="40"/>
      <c r="P409" s="40"/>
      <c r="Q409" s="40"/>
      <c r="R409" s="40"/>
      <c r="S409" s="40"/>
    </row>
    <row r="410" spans="4:19" s="21" customFormat="1">
      <c r="D410" s="40"/>
      <c r="E410" s="40"/>
      <c r="F410" s="40"/>
      <c r="G410" s="40"/>
      <c r="H410" s="40"/>
      <c r="I410" s="40"/>
      <c r="J410" s="40"/>
      <c r="K410" s="40"/>
      <c r="L410" s="40"/>
      <c r="M410" s="40"/>
      <c r="N410" s="40"/>
      <c r="O410" s="40"/>
      <c r="P410" s="40"/>
      <c r="Q410" s="40"/>
      <c r="R410" s="40"/>
      <c r="S410" s="40"/>
    </row>
    <row r="411" spans="4:19" s="21" customFormat="1">
      <c r="D411" s="40"/>
      <c r="E411" s="40"/>
      <c r="F411" s="40"/>
      <c r="G411" s="40"/>
      <c r="H411" s="40"/>
      <c r="I411" s="40"/>
      <c r="J411" s="40"/>
      <c r="K411" s="40"/>
      <c r="L411" s="40"/>
      <c r="M411" s="40"/>
      <c r="N411" s="40"/>
      <c r="O411" s="40"/>
      <c r="P411" s="40"/>
      <c r="Q411" s="40"/>
      <c r="R411" s="40"/>
      <c r="S411" s="40"/>
    </row>
    <row r="412" spans="4:19" s="21" customFormat="1">
      <c r="D412" s="40"/>
      <c r="E412" s="40"/>
      <c r="F412" s="40"/>
      <c r="G412" s="40"/>
      <c r="H412" s="40"/>
      <c r="I412" s="40"/>
      <c r="J412" s="40"/>
      <c r="K412" s="40"/>
      <c r="L412" s="40"/>
      <c r="M412" s="40"/>
      <c r="N412" s="40"/>
      <c r="O412" s="40"/>
      <c r="P412" s="40"/>
      <c r="Q412" s="40"/>
      <c r="R412" s="40"/>
      <c r="S412" s="40"/>
    </row>
    <row r="413" spans="4:19" s="21" customFormat="1">
      <c r="D413" s="40"/>
      <c r="E413" s="40"/>
      <c r="F413" s="40"/>
      <c r="G413" s="40"/>
      <c r="H413" s="40"/>
      <c r="I413" s="40"/>
      <c r="J413" s="40"/>
      <c r="K413" s="40"/>
      <c r="L413" s="40"/>
      <c r="M413" s="40"/>
      <c r="N413" s="40"/>
      <c r="O413" s="40"/>
      <c r="P413" s="40"/>
      <c r="Q413" s="40"/>
      <c r="R413" s="40"/>
      <c r="S413" s="40"/>
    </row>
    <row r="414" spans="4:19" s="21" customFormat="1">
      <c r="D414" s="40"/>
      <c r="E414" s="40"/>
      <c r="F414" s="40"/>
      <c r="G414" s="40"/>
      <c r="H414" s="40"/>
      <c r="I414" s="40"/>
      <c r="J414" s="40"/>
      <c r="K414" s="40"/>
      <c r="L414" s="40"/>
      <c r="M414" s="40"/>
      <c r="N414" s="40"/>
      <c r="O414" s="40"/>
      <c r="P414" s="40"/>
      <c r="Q414" s="40"/>
      <c r="R414" s="40"/>
      <c r="S414" s="40"/>
    </row>
    <row r="415" spans="4:19" s="21" customFormat="1">
      <c r="D415" s="40"/>
      <c r="E415" s="40"/>
      <c r="F415" s="40"/>
      <c r="G415" s="40"/>
      <c r="H415" s="40"/>
      <c r="I415" s="40"/>
      <c r="J415" s="40"/>
      <c r="K415" s="40"/>
      <c r="L415" s="40"/>
      <c r="M415" s="40"/>
      <c r="N415" s="40"/>
      <c r="O415" s="40"/>
      <c r="P415" s="40"/>
      <c r="Q415" s="40"/>
      <c r="R415" s="40"/>
      <c r="S415" s="40"/>
    </row>
    <row r="416" spans="4:19" s="21" customFormat="1">
      <c r="D416" s="40"/>
      <c r="E416" s="40"/>
      <c r="F416" s="40"/>
      <c r="G416" s="40"/>
      <c r="H416" s="40"/>
      <c r="I416" s="40"/>
      <c r="J416" s="40"/>
      <c r="K416" s="40"/>
      <c r="L416" s="40"/>
      <c r="M416" s="40"/>
      <c r="N416" s="40"/>
      <c r="O416" s="40"/>
      <c r="P416" s="40"/>
      <c r="Q416" s="40"/>
      <c r="R416" s="40"/>
      <c r="S416" s="40"/>
    </row>
    <row r="417" spans="4:19" s="21" customFormat="1">
      <c r="D417" s="40"/>
      <c r="E417" s="40"/>
      <c r="F417" s="40"/>
      <c r="G417" s="40"/>
      <c r="H417" s="40"/>
      <c r="I417" s="40"/>
      <c r="J417" s="40"/>
      <c r="K417" s="40"/>
      <c r="L417" s="40"/>
      <c r="M417" s="40"/>
      <c r="N417" s="40"/>
      <c r="O417" s="40"/>
      <c r="P417" s="40"/>
      <c r="Q417" s="40"/>
      <c r="R417" s="40"/>
      <c r="S417" s="40"/>
    </row>
    <row r="418" spans="4:19" s="21" customFormat="1">
      <c r="D418" s="40"/>
      <c r="E418" s="40"/>
      <c r="F418" s="40"/>
      <c r="G418" s="40"/>
      <c r="H418" s="40"/>
      <c r="I418" s="40"/>
      <c r="J418" s="40"/>
      <c r="K418" s="40"/>
      <c r="L418" s="40"/>
      <c r="M418" s="40"/>
      <c r="N418" s="40"/>
      <c r="O418" s="40"/>
      <c r="P418" s="40"/>
      <c r="Q418" s="40"/>
      <c r="R418" s="40"/>
      <c r="S418" s="40"/>
    </row>
    <row r="419" spans="4:19" s="21" customFormat="1">
      <c r="D419" s="40"/>
      <c r="E419" s="40"/>
      <c r="F419" s="40"/>
      <c r="G419" s="40"/>
      <c r="H419" s="40"/>
      <c r="I419" s="40"/>
      <c r="J419" s="40"/>
      <c r="K419" s="40"/>
      <c r="L419" s="40"/>
      <c r="M419" s="40"/>
      <c r="N419" s="40"/>
      <c r="O419" s="40"/>
      <c r="P419" s="40"/>
      <c r="Q419" s="40"/>
      <c r="R419" s="40"/>
      <c r="S419" s="40"/>
    </row>
    <row r="420" spans="4:19" s="21" customFormat="1">
      <c r="D420" s="40"/>
      <c r="E420" s="40"/>
      <c r="F420" s="40"/>
      <c r="G420" s="40"/>
      <c r="H420" s="40"/>
      <c r="I420" s="40"/>
      <c r="J420" s="40"/>
      <c r="K420" s="40"/>
      <c r="L420" s="40"/>
      <c r="M420" s="40"/>
      <c r="N420" s="40"/>
      <c r="O420" s="40"/>
      <c r="P420" s="40"/>
      <c r="Q420" s="40"/>
      <c r="R420" s="40"/>
      <c r="S420" s="40"/>
    </row>
    <row r="421" spans="4:19" s="21" customFormat="1">
      <c r="D421" s="40"/>
      <c r="E421" s="40"/>
      <c r="F421" s="40"/>
      <c r="G421" s="40"/>
      <c r="H421" s="40"/>
      <c r="I421" s="40"/>
      <c r="J421" s="40"/>
      <c r="K421" s="40"/>
      <c r="L421" s="40"/>
      <c r="M421" s="40"/>
      <c r="N421" s="40"/>
      <c r="O421" s="40"/>
      <c r="P421" s="40"/>
      <c r="Q421" s="40"/>
      <c r="R421" s="40"/>
      <c r="S421" s="40"/>
    </row>
    <row r="422" spans="4:19" s="21" customFormat="1">
      <c r="D422" s="40"/>
      <c r="E422" s="40"/>
      <c r="F422" s="40"/>
      <c r="G422" s="40"/>
      <c r="H422" s="40"/>
      <c r="I422" s="40"/>
      <c r="J422" s="40"/>
      <c r="K422" s="40"/>
      <c r="L422" s="40"/>
      <c r="M422" s="40"/>
      <c r="N422" s="40"/>
      <c r="O422" s="40"/>
      <c r="P422" s="40"/>
      <c r="Q422" s="40"/>
      <c r="R422" s="40"/>
      <c r="S422" s="40"/>
    </row>
    <row r="423" spans="4:19" s="21" customFormat="1">
      <c r="D423" s="40"/>
      <c r="E423" s="40"/>
      <c r="F423" s="40"/>
      <c r="G423" s="40"/>
      <c r="H423" s="40"/>
      <c r="I423" s="40"/>
      <c r="J423" s="40"/>
      <c r="K423" s="40"/>
      <c r="L423" s="40"/>
      <c r="M423" s="40"/>
      <c r="N423" s="40"/>
      <c r="O423" s="40"/>
      <c r="P423" s="40"/>
      <c r="Q423" s="40"/>
      <c r="R423" s="40"/>
      <c r="S423" s="40"/>
    </row>
    <row r="424" spans="4:19" s="21" customFormat="1">
      <c r="D424" s="40"/>
      <c r="E424" s="40"/>
      <c r="F424" s="40"/>
      <c r="G424" s="40"/>
      <c r="H424" s="40"/>
      <c r="I424" s="40"/>
      <c r="J424" s="40"/>
      <c r="K424" s="40"/>
      <c r="L424" s="40"/>
      <c r="M424" s="40"/>
      <c r="N424" s="40"/>
      <c r="O424" s="40"/>
      <c r="P424" s="40"/>
      <c r="Q424" s="40"/>
      <c r="R424" s="40"/>
      <c r="S424" s="40"/>
    </row>
    <row r="425" spans="4:19" s="21" customFormat="1">
      <c r="D425" s="40"/>
      <c r="E425" s="40"/>
      <c r="F425" s="40"/>
      <c r="G425" s="40"/>
      <c r="H425" s="40"/>
      <c r="I425" s="40"/>
      <c r="J425" s="40"/>
      <c r="K425" s="40"/>
      <c r="L425" s="40"/>
      <c r="M425" s="40"/>
      <c r="N425" s="40"/>
      <c r="O425" s="40"/>
      <c r="P425" s="40"/>
      <c r="Q425" s="40"/>
      <c r="R425" s="40"/>
      <c r="S425" s="40"/>
    </row>
    <row r="426" spans="4:19" s="21" customFormat="1">
      <c r="D426" s="40"/>
      <c r="E426" s="40"/>
      <c r="F426" s="40"/>
      <c r="G426" s="40"/>
      <c r="H426" s="40"/>
      <c r="I426" s="40"/>
      <c r="J426" s="40"/>
      <c r="K426" s="40"/>
      <c r="L426" s="40"/>
      <c r="M426" s="40"/>
      <c r="N426" s="40"/>
      <c r="O426" s="40"/>
      <c r="P426" s="40"/>
      <c r="Q426" s="40"/>
      <c r="R426" s="40"/>
      <c r="S426" s="40"/>
    </row>
    <row r="427" spans="4:19" s="21" customFormat="1">
      <c r="D427" s="40"/>
      <c r="E427" s="40"/>
      <c r="F427" s="40"/>
      <c r="G427" s="40"/>
      <c r="H427" s="40"/>
      <c r="I427" s="40"/>
      <c r="J427" s="40"/>
      <c r="K427" s="40"/>
      <c r="L427" s="40"/>
      <c r="M427" s="40"/>
      <c r="N427" s="40"/>
      <c r="O427" s="40"/>
      <c r="P427" s="40"/>
      <c r="Q427" s="40"/>
      <c r="R427" s="40"/>
      <c r="S427" s="40"/>
    </row>
    <row r="428" spans="4:19" s="21" customFormat="1">
      <c r="D428" s="40"/>
      <c r="E428" s="40"/>
      <c r="F428" s="40"/>
      <c r="G428" s="40"/>
      <c r="H428" s="40"/>
      <c r="I428" s="40"/>
      <c r="J428" s="40"/>
      <c r="K428" s="40"/>
      <c r="L428" s="40"/>
      <c r="M428" s="40"/>
      <c r="N428" s="40"/>
      <c r="O428" s="40"/>
      <c r="P428" s="40"/>
      <c r="Q428" s="40"/>
      <c r="R428" s="40"/>
      <c r="S428" s="40"/>
    </row>
    <row r="429" spans="4:19" s="21" customFormat="1">
      <c r="D429" s="40"/>
      <c r="E429" s="40"/>
      <c r="F429" s="40"/>
      <c r="G429" s="40"/>
      <c r="H429" s="40"/>
      <c r="I429" s="40"/>
      <c r="J429" s="40"/>
      <c r="K429" s="40"/>
      <c r="L429" s="40"/>
      <c r="M429" s="40"/>
      <c r="N429" s="40"/>
      <c r="O429" s="40"/>
      <c r="P429" s="40"/>
      <c r="Q429" s="40"/>
      <c r="R429" s="40"/>
      <c r="S429" s="40"/>
    </row>
    <row r="430" spans="4:19" s="21" customFormat="1">
      <c r="D430" s="40"/>
      <c r="E430" s="40"/>
      <c r="F430" s="40"/>
      <c r="G430" s="40"/>
      <c r="H430" s="40"/>
      <c r="I430" s="40"/>
      <c r="J430" s="40"/>
      <c r="K430" s="40"/>
      <c r="L430" s="40"/>
      <c r="M430" s="40"/>
      <c r="N430" s="40"/>
      <c r="O430" s="40"/>
      <c r="P430" s="40"/>
      <c r="Q430" s="40"/>
      <c r="R430" s="40"/>
      <c r="S430" s="40"/>
    </row>
    <row r="431" spans="4:19" s="21" customFormat="1">
      <c r="D431" s="40"/>
      <c r="E431" s="40"/>
      <c r="F431" s="40"/>
      <c r="G431" s="40"/>
      <c r="H431" s="40"/>
      <c r="I431" s="40"/>
      <c r="J431" s="40"/>
      <c r="K431" s="40"/>
      <c r="L431" s="40"/>
      <c r="M431" s="40"/>
      <c r="N431" s="40"/>
      <c r="O431" s="40"/>
      <c r="P431" s="40"/>
      <c r="Q431" s="40"/>
      <c r="R431" s="40"/>
      <c r="S431" s="40"/>
    </row>
    <row r="432" spans="4:19" s="21" customFormat="1">
      <c r="D432" s="40"/>
      <c r="E432" s="40"/>
      <c r="F432" s="40"/>
      <c r="G432" s="40"/>
      <c r="H432" s="40"/>
      <c r="I432" s="40"/>
      <c r="J432" s="40"/>
      <c r="K432" s="40"/>
      <c r="L432" s="40"/>
      <c r="M432" s="40"/>
      <c r="N432" s="40"/>
      <c r="O432" s="40"/>
      <c r="P432" s="40"/>
      <c r="Q432" s="40"/>
      <c r="R432" s="40"/>
      <c r="S432" s="40"/>
    </row>
    <row r="433" spans="4:19" s="21" customFormat="1">
      <c r="D433" s="40"/>
      <c r="E433" s="40"/>
      <c r="F433" s="40"/>
      <c r="G433" s="40"/>
      <c r="H433" s="40"/>
      <c r="I433" s="40"/>
      <c r="J433" s="40"/>
      <c r="K433" s="40"/>
      <c r="L433" s="40"/>
      <c r="M433" s="40"/>
      <c r="N433" s="40"/>
      <c r="O433" s="40"/>
      <c r="P433" s="40"/>
      <c r="Q433" s="40"/>
      <c r="R433" s="40"/>
      <c r="S433" s="40"/>
    </row>
    <row r="434" spans="4:19" s="21" customFormat="1">
      <c r="D434" s="40"/>
      <c r="E434" s="40"/>
      <c r="F434" s="40"/>
      <c r="G434" s="40"/>
      <c r="H434" s="40"/>
      <c r="I434" s="40"/>
      <c r="J434" s="40"/>
      <c r="K434" s="40"/>
      <c r="L434" s="40"/>
      <c r="M434" s="40"/>
      <c r="N434" s="40"/>
      <c r="O434" s="40"/>
      <c r="P434" s="40"/>
      <c r="Q434" s="40"/>
      <c r="R434" s="40"/>
      <c r="S434" s="40"/>
    </row>
    <row r="435" spans="4:19" s="21" customFormat="1">
      <c r="D435" s="40"/>
      <c r="E435" s="40"/>
      <c r="F435" s="40"/>
      <c r="G435" s="40"/>
      <c r="H435" s="40"/>
      <c r="I435" s="40"/>
      <c r="J435" s="40"/>
      <c r="K435" s="40"/>
      <c r="L435" s="40"/>
      <c r="M435" s="40"/>
      <c r="N435" s="40"/>
      <c r="O435" s="40"/>
      <c r="P435" s="40"/>
      <c r="Q435" s="40"/>
      <c r="R435" s="40"/>
      <c r="S435" s="40"/>
    </row>
    <row r="436" spans="4:19" s="21" customFormat="1">
      <c r="D436" s="40"/>
      <c r="E436" s="40"/>
      <c r="F436" s="40"/>
      <c r="G436" s="40"/>
      <c r="H436" s="40"/>
      <c r="I436" s="40"/>
      <c r="J436" s="40"/>
      <c r="K436" s="40"/>
      <c r="L436" s="40"/>
      <c r="M436" s="40"/>
      <c r="N436" s="40"/>
      <c r="O436" s="40"/>
      <c r="P436" s="40"/>
      <c r="Q436" s="40"/>
      <c r="R436" s="40"/>
      <c r="S436" s="40"/>
    </row>
    <row r="437" spans="4:19" s="21" customFormat="1">
      <c r="D437" s="40"/>
      <c r="E437" s="40"/>
      <c r="F437" s="40"/>
      <c r="G437" s="40"/>
      <c r="H437" s="40"/>
      <c r="I437" s="40"/>
      <c r="J437" s="40"/>
      <c r="K437" s="40"/>
      <c r="L437" s="40"/>
      <c r="M437" s="40"/>
      <c r="N437" s="40"/>
      <c r="O437" s="40"/>
      <c r="P437" s="40"/>
      <c r="Q437" s="40"/>
      <c r="R437" s="40"/>
      <c r="S437" s="40"/>
    </row>
    <row r="438" spans="4:19" s="21" customFormat="1">
      <c r="D438" s="40"/>
      <c r="E438" s="40"/>
      <c r="F438" s="40"/>
      <c r="G438" s="40"/>
      <c r="H438" s="40"/>
      <c r="I438" s="40"/>
      <c r="J438" s="40"/>
      <c r="K438" s="40"/>
      <c r="L438" s="40"/>
      <c r="M438" s="40"/>
      <c r="N438" s="40"/>
      <c r="O438" s="40"/>
      <c r="P438" s="40"/>
      <c r="Q438" s="40"/>
      <c r="R438" s="40"/>
      <c r="S438" s="40"/>
    </row>
    <row r="439" spans="4:19" s="21" customFormat="1">
      <c r="D439" s="40"/>
      <c r="E439" s="40"/>
      <c r="F439" s="40"/>
      <c r="G439" s="40"/>
      <c r="H439" s="40"/>
      <c r="I439" s="40"/>
      <c r="J439" s="40"/>
      <c r="K439" s="40"/>
      <c r="L439" s="40"/>
      <c r="M439" s="40"/>
      <c r="N439" s="40"/>
      <c r="O439" s="40"/>
      <c r="P439" s="40"/>
      <c r="Q439" s="40"/>
      <c r="R439" s="40"/>
      <c r="S439" s="40"/>
    </row>
    <row r="440" spans="4:19" s="21" customFormat="1">
      <c r="D440" s="40"/>
      <c r="E440" s="40"/>
      <c r="F440" s="40"/>
      <c r="G440" s="40"/>
      <c r="H440" s="40"/>
      <c r="I440" s="40"/>
      <c r="J440" s="40"/>
      <c r="K440" s="40"/>
      <c r="L440" s="40"/>
      <c r="M440" s="40"/>
      <c r="N440" s="40"/>
      <c r="O440" s="40"/>
      <c r="P440" s="40"/>
      <c r="Q440" s="40"/>
      <c r="R440" s="40"/>
      <c r="S440" s="40"/>
    </row>
    <row r="441" spans="4:19" s="21" customFormat="1">
      <c r="D441" s="40"/>
      <c r="E441" s="40"/>
      <c r="F441" s="40"/>
      <c r="G441" s="40"/>
      <c r="H441" s="40"/>
      <c r="I441" s="40"/>
      <c r="J441" s="40"/>
      <c r="K441" s="40"/>
      <c r="L441" s="40"/>
      <c r="M441" s="40"/>
      <c r="N441" s="40"/>
      <c r="O441" s="40"/>
      <c r="P441" s="40"/>
      <c r="Q441" s="40"/>
      <c r="R441" s="40"/>
      <c r="S441" s="40"/>
    </row>
    <row r="442" spans="4:19" s="21" customFormat="1">
      <c r="D442" s="40"/>
      <c r="E442" s="40"/>
      <c r="F442" s="40"/>
      <c r="G442" s="40"/>
      <c r="H442" s="40"/>
      <c r="I442" s="40"/>
      <c r="J442" s="40"/>
      <c r="K442" s="40"/>
      <c r="L442" s="40"/>
      <c r="M442" s="40"/>
      <c r="N442" s="40"/>
      <c r="O442" s="40"/>
      <c r="P442" s="40"/>
      <c r="Q442" s="40"/>
      <c r="R442" s="40"/>
      <c r="S442" s="40"/>
    </row>
    <row r="443" spans="4:19" s="21" customFormat="1">
      <c r="D443" s="40"/>
      <c r="E443" s="40"/>
      <c r="F443" s="40"/>
      <c r="G443" s="40"/>
      <c r="H443" s="40"/>
      <c r="I443" s="40"/>
      <c r="J443" s="40"/>
      <c r="K443" s="40"/>
      <c r="L443" s="40"/>
      <c r="M443" s="40"/>
      <c r="N443" s="40"/>
      <c r="O443" s="40"/>
      <c r="P443" s="40"/>
      <c r="Q443" s="40"/>
      <c r="R443" s="40"/>
      <c r="S443" s="40"/>
    </row>
    <row r="444" spans="4:19" s="21" customFormat="1">
      <c r="D444" s="40"/>
      <c r="E444" s="40"/>
      <c r="F444" s="40"/>
      <c r="G444" s="40"/>
      <c r="H444" s="40"/>
      <c r="I444" s="40"/>
      <c r="J444" s="40"/>
      <c r="K444" s="40"/>
      <c r="L444" s="40"/>
      <c r="M444" s="40"/>
      <c r="N444" s="40"/>
      <c r="O444" s="40"/>
      <c r="P444" s="40"/>
      <c r="Q444" s="40"/>
      <c r="R444" s="40"/>
      <c r="S444" s="40"/>
    </row>
    <row r="445" spans="4:19" s="21" customFormat="1">
      <c r="D445" s="40"/>
      <c r="E445" s="40"/>
      <c r="F445" s="40"/>
      <c r="G445" s="40"/>
      <c r="H445" s="40"/>
      <c r="I445" s="40"/>
      <c r="J445" s="40"/>
      <c r="K445" s="40"/>
      <c r="L445" s="40"/>
      <c r="M445" s="40"/>
      <c r="N445" s="40"/>
      <c r="O445" s="40"/>
      <c r="P445" s="40"/>
      <c r="Q445" s="40"/>
      <c r="R445" s="40"/>
      <c r="S445" s="40"/>
    </row>
    <row r="446" spans="4:19" s="21" customFormat="1">
      <c r="D446" s="40"/>
      <c r="E446" s="40"/>
      <c r="F446" s="40"/>
      <c r="G446" s="40"/>
      <c r="H446" s="40"/>
      <c r="I446" s="40"/>
      <c r="J446" s="40"/>
      <c r="K446" s="40"/>
      <c r="L446" s="40"/>
      <c r="M446" s="40"/>
      <c r="N446" s="40"/>
      <c r="O446" s="40"/>
      <c r="P446" s="40"/>
      <c r="Q446" s="40"/>
      <c r="R446" s="40"/>
      <c r="S446" s="40"/>
    </row>
    <row r="447" spans="4:19" s="21" customFormat="1">
      <c r="D447" s="40"/>
      <c r="E447" s="40"/>
      <c r="F447" s="40"/>
      <c r="G447" s="40"/>
      <c r="H447" s="40"/>
      <c r="I447" s="40"/>
      <c r="J447" s="40"/>
      <c r="K447" s="40"/>
      <c r="L447" s="40"/>
      <c r="M447" s="40"/>
      <c r="N447" s="40"/>
      <c r="O447" s="40"/>
      <c r="P447" s="40"/>
      <c r="Q447" s="40"/>
      <c r="R447" s="40"/>
      <c r="S447" s="40"/>
    </row>
    <row r="448" spans="4:19" s="21" customFormat="1">
      <c r="D448" s="40"/>
      <c r="E448" s="40"/>
      <c r="F448" s="40"/>
      <c r="G448" s="40"/>
      <c r="H448" s="40"/>
      <c r="I448" s="40"/>
      <c r="J448" s="40"/>
      <c r="K448" s="40"/>
      <c r="L448" s="40"/>
      <c r="M448" s="40"/>
      <c r="N448" s="40"/>
      <c r="O448" s="40"/>
      <c r="P448" s="40"/>
      <c r="Q448" s="40"/>
      <c r="R448" s="40"/>
      <c r="S448" s="40"/>
    </row>
    <row r="449" spans="4:19" s="21" customFormat="1">
      <c r="D449" s="40"/>
      <c r="E449" s="40"/>
      <c r="F449" s="40"/>
      <c r="G449" s="40"/>
      <c r="H449" s="40"/>
      <c r="I449" s="40"/>
      <c r="J449" s="40"/>
      <c r="K449" s="40"/>
      <c r="L449" s="40"/>
      <c r="M449" s="40"/>
      <c r="N449" s="40"/>
      <c r="O449" s="40"/>
      <c r="P449" s="40"/>
      <c r="Q449" s="40"/>
      <c r="R449" s="40"/>
      <c r="S449" s="40"/>
    </row>
    <row r="450" spans="4:19" s="21" customFormat="1">
      <c r="D450" s="40"/>
      <c r="E450" s="40"/>
      <c r="F450" s="40"/>
      <c r="G450" s="40"/>
      <c r="H450" s="40"/>
      <c r="I450" s="40"/>
      <c r="J450" s="40"/>
      <c r="K450" s="40"/>
      <c r="L450" s="40"/>
      <c r="M450" s="40"/>
      <c r="N450" s="40"/>
      <c r="O450" s="40"/>
      <c r="P450" s="40"/>
      <c r="Q450" s="40"/>
      <c r="R450" s="40"/>
      <c r="S450" s="40"/>
    </row>
    <row r="451" spans="4:19" s="21" customFormat="1">
      <c r="D451" s="40"/>
      <c r="E451" s="40"/>
      <c r="F451" s="40"/>
      <c r="G451" s="40"/>
      <c r="H451" s="40"/>
      <c r="I451" s="40"/>
      <c r="J451" s="40"/>
      <c r="K451" s="40"/>
      <c r="L451" s="40"/>
      <c r="M451" s="40"/>
      <c r="N451" s="40"/>
      <c r="O451" s="40"/>
      <c r="P451" s="40"/>
      <c r="Q451" s="40"/>
      <c r="R451" s="40"/>
      <c r="S451" s="40"/>
    </row>
    <row r="452" spans="4:19" s="21" customFormat="1">
      <c r="D452" s="40"/>
      <c r="E452" s="40"/>
      <c r="F452" s="40"/>
      <c r="G452" s="40"/>
      <c r="H452" s="40"/>
      <c r="I452" s="40"/>
      <c r="J452" s="40"/>
      <c r="K452" s="40"/>
      <c r="L452" s="40"/>
      <c r="M452" s="40"/>
      <c r="N452" s="40"/>
      <c r="O452" s="40"/>
      <c r="P452" s="40"/>
      <c r="Q452" s="40"/>
      <c r="R452" s="40"/>
      <c r="S452" s="40"/>
    </row>
    <row r="453" spans="4:19" s="21" customFormat="1">
      <c r="D453" s="40"/>
      <c r="E453" s="40"/>
      <c r="F453" s="40"/>
      <c r="G453" s="40"/>
      <c r="H453" s="40"/>
      <c r="I453" s="40"/>
      <c r="J453" s="40"/>
      <c r="K453" s="40"/>
      <c r="L453" s="40"/>
      <c r="M453" s="40"/>
      <c r="N453" s="40"/>
      <c r="O453" s="40"/>
      <c r="P453" s="40"/>
      <c r="Q453" s="40"/>
      <c r="R453" s="40"/>
      <c r="S453" s="40"/>
    </row>
    <row r="454" spans="4:19" s="21" customFormat="1">
      <c r="D454" s="40"/>
      <c r="E454" s="40"/>
      <c r="F454" s="40"/>
      <c r="G454" s="40"/>
      <c r="H454" s="40"/>
      <c r="I454" s="40"/>
      <c r="J454" s="40"/>
      <c r="K454" s="40"/>
      <c r="L454" s="40"/>
      <c r="M454" s="40"/>
      <c r="N454" s="40"/>
      <c r="O454" s="40"/>
      <c r="P454" s="40"/>
      <c r="Q454" s="40"/>
      <c r="R454" s="40"/>
      <c r="S454" s="40"/>
    </row>
    <row r="455" spans="4:19" s="21" customFormat="1">
      <c r="D455" s="40"/>
      <c r="E455" s="40"/>
      <c r="F455" s="40"/>
      <c r="G455" s="40"/>
      <c r="H455" s="40"/>
      <c r="I455" s="40"/>
      <c r="J455" s="40"/>
      <c r="K455" s="40"/>
      <c r="L455" s="40"/>
      <c r="M455" s="40"/>
      <c r="N455" s="40"/>
      <c r="O455" s="40"/>
      <c r="P455" s="40"/>
      <c r="Q455" s="40"/>
      <c r="R455" s="40"/>
      <c r="S455" s="40"/>
    </row>
    <row r="456" spans="4:19" s="21" customFormat="1">
      <c r="D456" s="40"/>
      <c r="E456" s="40"/>
      <c r="F456" s="40"/>
      <c r="G456" s="40"/>
      <c r="H456" s="40"/>
      <c r="I456" s="40"/>
      <c r="J456" s="40"/>
      <c r="K456" s="40"/>
      <c r="L456" s="40"/>
      <c r="M456" s="40"/>
      <c r="N456" s="40"/>
      <c r="O456" s="40"/>
      <c r="P456" s="40"/>
      <c r="Q456" s="40"/>
      <c r="R456" s="40"/>
      <c r="S456" s="40"/>
    </row>
    <row r="457" spans="4:19" s="21" customFormat="1">
      <c r="D457" s="40"/>
      <c r="E457" s="40"/>
      <c r="F457" s="40"/>
      <c r="G457" s="40"/>
      <c r="H457" s="40"/>
      <c r="I457" s="40"/>
      <c r="J457" s="40"/>
      <c r="K457" s="40"/>
      <c r="L457" s="40"/>
      <c r="M457" s="40"/>
      <c r="N457" s="40"/>
      <c r="O457" s="40"/>
      <c r="P457" s="40"/>
      <c r="Q457" s="40"/>
      <c r="R457" s="40"/>
      <c r="S457" s="40"/>
    </row>
    <row r="458" spans="4:19" s="21" customFormat="1">
      <c r="D458" s="40"/>
      <c r="E458" s="40"/>
      <c r="F458" s="40"/>
      <c r="G458" s="40"/>
      <c r="H458" s="40"/>
      <c r="I458" s="40"/>
      <c r="J458" s="40"/>
      <c r="K458" s="40"/>
      <c r="L458" s="40"/>
      <c r="M458" s="40"/>
      <c r="N458" s="40"/>
      <c r="O458" s="40"/>
      <c r="P458" s="40"/>
      <c r="Q458" s="40"/>
      <c r="R458" s="40"/>
      <c r="S458" s="40"/>
    </row>
    <row r="459" spans="4:19" s="21" customFormat="1">
      <c r="D459" s="40"/>
      <c r="E459" s="40"/>
      <c r="F459" s="40"/>
      <c r="G459" s="40"/>
      <c r="H459" s="40"/>
      <c r="I459" s="40"/>
      <c r="J459" s="40"/>
      <c r="K459" s="40"/>
      <c r="L459" s="40"/>
      <c r="M459" s="40"/>
      <c r="N459" s="40"/>
      <c r="O459" s="40"/>
      <c r="P459" s="40"/>
      <c r="Q459" s="40"/>
      <c r="R459" s="40"/>
      <c r="S459" s="40"/>
    </row>
    <row r="460" spans="4:19" s="21" customFormat="1">
      <c r="D460" s="40"/>
      <c r="E460" s="40"/>
      <c r="F460" s="40"/>
      <c r="G460" s="40"/>
      <c r="H460" s="40"/>
      <c r="I460" s="40"/>
      <c r="J460" s="40"/>
      <c r="K460" s="40"/>
      <c r="L460" s="40"/>
      <c r="M460" s="40"/>
      <c r="N460" s="40"/>
      <c r="O460" s="40"/>
      <c r="P460" s="40"/>
      <c r="Q460" s="40"/>
      <c r="R460" s="40"/>
      <c r="S460" s="40"/>
    </row>
    <row r="461" spans="4:19" s="21" customFormat="1">
      <c r="D461" s="40"/>
      <c r="E461" s="40"/>
      <c r="F461" s="40"/>
      <c r="G461" s="40"/>
      <c r="H461" s="40"/>
      <c r="I461" s="40"/>
      <c r="J461" s="40"/>
      <c r="K461" s="40"/>
      <c r="L461" s="40"/>
      <c r="M461" s="40"/>
      <c r="N461" s="40"/>
      <c r="O461" s="40"/>
      <c r="P461" s="40"/>
      <c r="Q461" s="40"/>
      <c r="R461" s="40"/>
      <c r="S461" s="40"/>
    </row>
    <row r="462" spans="4:19" s="21" customFormat="1">
      <c r="D462" s="40"/>
      <c r="E462" s="40"/>
      <c r="F462" s="40"/>
      <c r="G462" s="40"/>
      <c r="H462" s="40"/>
      <c r="I462" s="40"/>
      <c r="J462" s="40"/>
      <c r="K462" s="40"/>
      <c r="L462" s="40"/>
      <c r="M462" s="40"/>
      <c r="N462" s="40"/>
      <c r="O462" s="40"/>
      <c r="P462" s="40"/>
      <c r="Q462" s="40"/>
      <c r="R462" s="40"/>
      <c r="S462" s="40"/>
    </row>
    <row r="463" spans="4:19" s="21" customFormat="1">
      <c r="D463" s="40"/>
      <c r="E463" s="40"/>
      <c r="F463" s="40"/>
      <c r="G463" s="40"/>
      <c r="H463" s="40"/>
      <c r="I463" s="40"/>
      <c r="J463" s="40"/>
      <c r="K463" s="40"/>
      <c r="L463" s="40"/>
      <c r="M463" s="40"/>
      <c r="N463" s="40"/>
      <c r="O463" s="40"/>
      <c r="P463" s="40"/>
      <c r="Q463" s="40"/>
      <c r="R463" s="40"/>
      <c r="S463" s="40"/>
    </row>
    <row r="464" spans="4:19" s="21" customFormat="1">
      <c r="D464" s="40"/>
      <c r="E464" s="40"/>
      <c r="F464" s="40"/>
      <c r="G464" s="40"/>
      <c r="H464" s="40"/>
      <c r="I464" s="40"/>
      <c r="J464" s="40"/>
      <c r="K464" s="40"/>
      <c r="L464" s="40"/>
      <c r="M464" s="40"/>
      <c r="N464" s="40"/>
      <c r="O464" s="40"/>
      <c r="P464" s="40"/>
      <c r="Q464" s="40"/>
      <c r="R464" s="40"/>
      <c r="S464" s="40"/>
    </row>
    <row r="465" spans="4:19" s="21" customFormat="1">
      <c r="D465" s="40"/>
      <c r="E465" s="40"/>
      <c r="F465" s="40"/>
      <c r="G465" s="40"/>
      <c r="H465" s="40"/>
      <c r="I465" s="40"/>
      <c r="J465" s="40"/>
      <c r="K465" s="40"/>
      <c r="L465" s="40"/>
      <c r="M465" s="40"/>
      <c r="N465" s="40"/>
      <c r="O465" s="40"/>
      <c r="P465" s="40"/>
      <c r="Q465" s="40"/>
      <c r="R465" s="40"/>
      <c r="S465" s="40"/>
    </row>
    <row r="466" spans="4:19" s="21" customFormat="1">
      <c r="D466" s="40"/>
      <c r="E466" s="40"/>
      <c r="F466" s="40"/>
      <c r="G466" s="40"/>
      <c r="H466" s="40"/>
      <c r="I466" s="40"/>
      <c r="J466" s="40"/>
      <c r="K466" s="40"/>
      <c r="L466" s="40"/>
      <c r="M466" s="40"/>
      <c r="N466" s="40"/>
      <c r="O466" s="40"/>
      <c r="P466" s="40"/>
      <c r="Q466" s="40"/>
      <c r="R466" s="40"/>
      <c r="S466" s="40"/>
    </row>
    <row r="467" spans="4:19" s="21" customFormat="1">
      <c r="D467" s="40"/>
      <c r="E467" s="40"/>
      <c r="F467" s="40"/>
      <c r="G467" s="40"/>
      <c r="H467" s="40"/>
      <c r="I467" s="40"/>
      <c r="J467" s="40"/>
      <c r="K467" s="40"/>
      <c r="L467" s="40"/>
      <c r="M467" s="40"/>
      <c r="N467" s="40"/>
      <c r="O467" s="40"/>
      <c r="P467" s="40"/>
      <c r="Q467" s="40"/>
      <c r="R467" s="40"/>
      <c r="S467" s="40"/>
    </row>
    <row r="468" spans="4:19" s="21" customFormat="1">
      <c r="D468" s="40"/>
      <c r="E468" s="40"/>
      <c r="F468" s="40"/>
      <c r="G468" s="40"/>
      <c r="H468" s="40"/>
      <c r="I468" s="40"/>
      <c r="J468" s="40"/>
      <c r="K468" s="40"/>
      <c r="L468" s="40"/>
      <c r="M468" s="40"/>
      <c r="N468" s="40"/>
      <c r="O468" s="40"/>
      <c r="P468" s="40"/>
      <c r="Q468" s="40"/>
      <c r="R468" s="40"/>
      <c r="S468" s="40"/>
    </row>
    <row r="469" spans="4:19" s="21" customFormat="1">
      <c r="D469" s="40"/>
      <c r="E469" s="40"/>
      <c r="F469" s="40"/>
      <c r="G469" s="40"/>
      <c r="H469" s="40"/>
      <c r="I469" s="40"/>
      <c r="J469" s="40"/>
      <c r="K469" s="40"/>
      <c r="L469" s="40"/>
      <c r="M469" s="40"/>
      <c r="N469" s="40"/>
      <c r="O469" s="40"/>
      <c r="P469" s="40"/>
      <c r="Q469" s="40"/>
      <c r="R469" s="40"/>
      <c r="S469" s="40"/>
    </row>
    <row r="470" spans="4:19" s="21" customFormat="1">
      <c r="D470" s="40"/>
      <c r="E470" s="40"/>
      <c r="F470" s="40"/>
      <c r="G470" s="40"/>
      <c r="H470" s="40"/>
      <c r="I470" s="40"/>
      <c r="J470" s="40"/>
      <c r="K470" s="40"/>
      <c r="L470" s="40"/>
      <c r="M470" s="40"/>
      <c r="N470" s="40"/>
      <c r="O470" s="40"/>
      <c r="P470" s="40"/>
      <c r="Q470" s="40"/>
      <c r="R470" s="40"/>
      <c r="S470" s="40"/>
    </row>
    <row r="471" spans="4:19" s="21" customFormat="1">
      <c r="D471" s="40"/>
      <c r="E471" s="40"/>
      <c r="F471" s="40"/>
      <c r="G471" s="40"/>
      <c r="H471" s="40"/>
      <c r="I471" s="40"/>
      <c r="J471" s="40"/>
      <c r="K471" s="40"/>
      <c r="L471" s="40"/>
      <c r="M471" s="40"/>
      <c r="N471" s="40"/>
      <c r="O471" s="40"/>
      <c r="P471" s="40"/>
      <c r="Q471" s="40"/>
      <c r="R471" s="40"/>
      <c r="S471" s="40"/>
    </row>
    <row r="472" spans="4:19" s="21" customFormat="1">
      <c r="D472" s="40"/>
      <c r="E472" s="40"/>
      <c r="F472" s="40"/>
      <c r="G472" s="40"/>
      <c r="H472" s="40"/>
      <c r="I472" s="40"/>
      <c r="J472" s="40"/>
      <c r="K472" s="40"/>
      <c r="L472" s="40"/>
      <c r="M472" s="40"/>
      <c r="N472" s="40"/>
      <c r="O472" s="40"/>
      <c r="P472" s="40"/>
      <c r="Q472" s="40"/>
      <c r="R472" s="40"/>
      <c r="S472" s="40"/>
    </row>
    <row r="473" spans="4:19" s="21" customFormat="1">
      <c r="D473" s="40"/>
      <c r="E473" s="40"/>
      <c r="F473" s="40"/>
      <c r="G473" s="40"/>
      <c r="H473" s="40"/>
      <c r="I473" s="40"/>
      <c r="J473" s="40"/>
      <c r="K473" s="40"/>
      <c r="L473" s="40"/>
      <c r="M473" s="40"/>
      <c r="N473" s="40"/>
      <c r="O473" s="40"/>
      <c r="P473" s="40"/>
      <c r="Q473" s="40"/>
      <c r="R473" s="40"/>
      <c r="S473" s="40"/>
    </row>
    <row r="474" spans="4:19" s="21" customFormat="1">
      <c r="D474" s="40"/>
      <c r="E474" s="40"/>
      <c r="F474" s="40"/>
      <c r="G474" s="40"/>
      <c r="H474" s="40"/>
      <c r="I474" s="40"/>
      <c r="J474" s="40"/>
      <c r="K474" s="40"/>
      <c r="L474" s="40"/>
      <c r="M474" s="40"/>
      <c r="N474" s="40"/>
      <c r="O474" s="40"/>
      <c r="P474" s="40"/>
      <c r="Q474" s="40"/>
      <c r="R474" s="40"/>
      <c r="S474" s="40"/>
    </row>
    <row r="475" spans="4:19" s="21" customFormat="1">
      <c r="D475" s="40"/>
      <c r="E475" s="40"/>
      <c r="F475" s="40"/>
      <c r="G475" s="40"/>
      <c r="H475" s="40"/>
      <c r="I475" s="40"/>
      <c r="J475" s="40"/>
      <c r="K475" s="40"/>
      <c r="L475" s="40"/>
      <c r="M475" s="40"/>
      <c r="N475" s="40"/>
      <c r="O475" s="40"/>
      <c r="P475" s="40"/>
      <c r="Q475" s="40"/>
      <c r="R475" s="40"/>
      <c r="S475" s="40"/>
    </row>
    <row r="476" spans="4:19" s="21" customFormat="1">
      <c r="D476" s="40"/>
      <c r="E476" s="40"/>
      <c r="F476" s="40"/>
      <c r="G476" s="40"/>
      <c r="H476" s="40"/>
      <c r="I476" s="40"/>
      <c r="J476" s="40"/>
      <c r="K476" s="40"/>
      <c r="L476" s="40"/>
      <c r="M476" s="40"/>
      <c r="N476" s="40"/>
      <c r="O476" s="40"/>
      <c r="P476" s="40"/>
      <c r="Q476" s="40"/>
      <c r="R476" s="40"/>
      <c r="S476" s="40"/>
    </row>
    <row r="477" spans="4:19" s="21" customFormat="1">
      <c r="D477" s="40"/>
      <c r="E477" s="40"/>
      <c r="F477" s="40"/>
      <c r="G477" s="40"/>
      <c r="H477" s="40"/>
      <c r="I477" s="40"/>
      <c r="J477" s="40"/>
      <c r="K477" s="40"/>
      <c r="L477" s="40"/>
      <c r="M477" s="40"/>
      <c r="N477" s="40"/>
      <c r="O477" s="40"/>
      <c r="P477" s="40"/>
      <c r="Q477" s="40"/>
      <c r="R477" s="40"/>
      <c r="S477" s="40"/>
    </row>
    <row r="478" spans="4:19" s="21" customFormat="1">
      <c r="D478" s="40"/>
      <c r="E478" s="40"/>
      <c r="F478" s="40"/>
      <c r="G478" s="40"/>
      <c r="H478" s="40"/>
      <c r="I478" s="40"/>
      <c r="J478" s="40"/>
      <c r="K478" s="40"/>
      <c r="L478" s="40"/>
      <c r="M478" s="40"/>
      <c r="N478" s="40"/>
      <c r="O478" s="40"/>
      <c r="P478" s="40"/>
      <c r="Q478" s="40"/>
      <c r="R478" s="40"/>
      <c r="S478" s="40"/>
    </row>
    <row r="479" spans="4:19" s="21" customFormat="1">
      <c r="D479" s="40"/>
      <c r="E479" s="40"/>
      <c r="F479" s="40"/>
      <c r="G479" s="40"/>
      <c r="H479" s="40"/>
      <c r="I479" s="40"/>
      <c r="J479" s="40"/>
      <c r="K479" s="40"/>
      <c r="L479" s="40"/>
      <c r="M479" s="40"/>
      <c r="N479" s="40"/>
      <c r="O479" s="40"/>
      <c r="P479" s="40"/>
      <c r="Q479" s="40"/>
      <c r="R479" s="40"/>
      <c r="S479" s="40"/>
    </row>
    <row r="480" spans="4:19" s="21" customFormat="1">
      <c r="D480" s="40"/>
      <c r="E480" s="40"/>
      <c r="F480" s="40"/>
      <c r="G480" s="40"/>
      <c r="H480" s="40"/>
      <c r="I480" s="40"/>
      <c r="J480" s="40"/>
      <c r="K480" s="40"/>
      <c r="L480" s="40"/>
      <c r="M480" s="40"/>
      <c r="N480" s="40"/>
      <c r="O480" s="40"/>
      <c r="P480" s="40"/>
      <c r="Q480" s="40"/>
      <c r="R480" s="40"/>
      <c r="S480" s="40"/>
    </row>
    <row r="481" spans="4:19" s="21" customFormat="1">
      <c r="D481" s="40"/>
      <c r="E481" s="40"/>
      <c r="F481" s="40"/>
      <c r="G481" s="40"/>
      <c r="H481" s="40"/>
      <c r="I481" s="40"/>
      <c r="J481" s="40"/>
      <c r="K481" s="40"/>
      <c r="L481" s="40"/>
      <c r="M481" s="40"/>
      <c r="N481" s="40"/>
      <c r="O481" s="40"/>
      <c r="P481" s="40"/>
      <c r="Q481" s="40"/>
      <c r="R481" s="40"/>
      <c r="S481" s="40"/>
    </row>
    <row r="482" spans="4:19" s="21" customFormat="1">
      <c r="D482" s="40"/>
      <c r="E482" s="40"/>
      <c r="F482" s="40"/>
      <c r="G482" s="40"/>
      <c r="H482" s="40"/>
      <c r="I482" s="40"/>
      <c r="J482" s="40"/>
      <c r="K482" s="40"/>
      <c r="L482" s="40"/>
      <c r="M482" s="40"/>
      <c r="N482" s="40"/>
      <c r="O482" s="40"/>
      <c r="P482" s="40"/>
      <c r="Q482" s="40"/>
      <c r="R482" s="40"/>
      <c r="S482" s="40"/>
    </row>
    <row r="483" spans="4:19" s="21" customFormat="1">
      <c r="D483" s="40"/>
      <c r="E483" s="40"/>
      <c r="F483" s="40"/>
      <c r="G483" s="40"/>
      <c r="H483" s="40"/>
      <c r="I483" s="40"/>
      <c r="J483" s="40"/>
      <c r="K483" s="40"/>
      <c r="L483" s="40"/>
      <c r="M483" s="40"/>
      <c r="N483" s="40"/>
      <c r="O483" s="40"/>
      <c r="P483" s="40"/>
      <c r="Q483" s="40"/>
      <c r="R483" s="40"/>
      <c r="S483" s="40"/>
    </row>
    <row r="484" spans="4:19" s="21" customFormat="1">
      <c r="D484" s="40"/>
      <c r="E484" s="40"/>
      <c r="F484" s="40"/>
      <c r="G484" s="40"/>
      <c r="H484" s="40"/>
      <c r="I484" s="40"/>
      <c r="J484" s="40"/>
      <c r="K484" s="40"/>
      <c r="L484" s="40"/>
      <c r="M484" s="40"/>
      <c r="N484" s="40"/>
      <c r="O484" s="40"/>
      <c r="P484" s="40"/>
      <c r="Q484" s="40"/>
      <c r="R484" s="40"/>
      <c r="S484" s="40"/>
    </row>
    <row r="485" spans="4:19" s="21" customFormat="1">
      <c r="D485" s="40"/>
      <c r="E485" s="40"/>
      <c r="F485" s="40"/>
      <c r="G485" s="40"/>
      <c r="H485" s="40"/>
      <c r="I485" s="40"/>
      <c r="J485" s="40"/>
      <c r="K485" s="40"/>
      <c r="L485" s="40"/>
      <c r="M485" s="40"/>
      <c r="N485" s="40"/>
      <c r="O485" s="40"/>
      <c r="P485" s="40"/>
      <c r="Q485" s="40"/>
      <c r="R485" s="40"/>
      <c r="S485" s="40"/>
    </row>
    <row r="486" spans="4:19" s="21" customFormat="1">
      <c r="D486" s="40"/>
      <c r="E486" s="40"/>
      <c r="F486" s="40"/>
      <c r="G486" s="40"/>
      <c r="H486" s="40"/>
      <c r="I486" s="40"/>
      <c r="J486" s="40"/>
      <c r="K486" s="40"/>
      <c r="L486" s="40"/>
      <c r="M486" s="40"/>
      <c r="N486" s="40"/>
      <c r="O486" s="40"/>
      <c r="P486" s="40"/>
      <c r="Q486" s="40"/>
      <c r="R486" s="40"/>
      <c r="S486" s="40"/>
    </row>
    <row r="487" spans="4:19" s="21" customFormat="1">
      <c r="D487" s="40"/>
      <c r="E487" s="40"/>
      <c r="F487" s="40"/>
      <c r="G487" s="40"/>
      <c r="H487" s="40"/>
      <c r="I487" s="40"/>
      <c r="J487" s="40"/>
      <c r="K487" s="40"/>
      <c r="L487" s="40"/>
      <c r="M487" s="40"/>
      <c r="N487" s="40"/>
      <c r="O487" s="40"/>
      <c r="P487" s="40"/>
      <c r="Q487" s="40"/>
      <c r="R487" s="40"/>
      <c r="S487" s="40"/>
    </row>
    <row r="488" spans="4:19" s="21" customFormat="1">
      <c r="D488" s="40"/>
      <c r="E488" s="40"/>
      <c r="F488" s="40"/>
      <c r="G488" s="40"/>
      <c r="H488" s="40"/>
      <c r="I488" s="40"/>
      <c r="J488" s="40"/>
      <c r="K488" s="40"/>
      <c r="L488" s="40"/>
      <c r="M488" s="40"/>
      <c r="N488" s="40"/>
      <c r="O488" s="40"/>
      <c r="P488" s="40"/>
      <c r="Q488" s="40"/>
      <c r="R488" s="40"/>
      <c r="S488" s="40"/>
    </row>
    <row r="489" spans="4:19" s="21" customFormat="1">
      <c r="D489" s="40"/>
      <c r="E489" s="40"/>
      <c r="F489" s="40"/>
      <c r="G489" s="40"/>
      <c r="H489" s="40"/>
      <c r="I489" s="40"/>
      <c r="J489" s="40"/>
      <c r="K489" s="40"/>
      <c r="L489" s="40"/>
      <c r="M489" s="40"/>
      <c r="N489" s="40"/>
      <c r="O489" s="40"/>
      <c r="P489" s="40"/>
      <c r="Q489" s="40"/>
      <c r="R489" s="40"/>
      <c r="S489" s="40"/>
    </row>
    <row r="490" spans="4:19" s="21" customFormat="1">
      <c r="D490" s="40"/>
      <c r="E490" s="40"/>
      <c r="F490" s="40"/>
      <c r="G490" s="40"/>
      <c r="H490" s="40"/>
      <c r="I490" s="40"/>
      <c r="J490" s="40"/>
      <c r="K490" s="40"/>
      <c r="L490" s="40"/>
      <c r="M490" s="40"/>
      <c r="N490" s="40"/>
      <c r="O490" s="40"/>
      <c r="P490" s="40"/>
      <c r="Q490" s="40"/>
      <c r="R490" s="40"/>
      <c r="S490" s="40"/>
    </row>
    <row r="491" spans="4:19" s="21" customFormat="1">
      <c r="D491" s="40"/>
      <c r="E491" s="40"/>
      <c r="F491" s="40"/>
      <c r="G491" s="40"/>
      <c r="H491" s="40"/>
      <c r="I491" s="40"/>
      <c r="J491" s="40"/>
      <c r="K491" s="40"/>
      <c r="L491" s="40"/>
      <c r="M491" s="40"/>
      <c r="N491" s="40"/>
      <c r="O491" s="40"/>
      <c r="P491" s="40"/>
      <c r="Q491" s="40"/>
      <c r="R491" s="40"/>
      <c r="S491" s="40"/>
    </row>
    <row r="492" spans="4:19" s="21" customFormat="1">
      <c r="D492" s="40"/>
      <c r="E492" s="40"/>
      <c r="F492" s="40"/>
      <c r="G492" s="40"/>
      <c r="H492" s="40"/>
      <c r="I492" s="40"/>
      <c r="J492" s="40"/>
      <c r="K492" s="40"/>
      <c r="L492" s="40"/>
      <c r="M492" s="40"/>
      <c r="N492" s="40"/>
      <c r="O492" s="40"/>
      <c r="P492" s="40"/>
      <c r="Q492" s="40"/>
      <c r="R492" s="40"/>
      <c r="S492" s="40"/>
    </row>
    <row r="493" spans="4:19" s="21" customFormat="1">
      <c r="D493" s="40"/>
      <c r="E493" s="40"/>
      <c r="F493" s="40"/>
      <c r="G493" s="40"/>
      <c r="H493" s="40"/>
      <c r="I493" s="40"/>
      <c r="J493" s="40"/>
      <c r="K493" s="40"/>
      <c r="L493" s="40"/>
      <c r="M493" s="40"/>
      <c r="N493" s="40"/>
      <c r="O493" s="40"/>
      <c r="P493" s="40"/>
      <c r="Q493" s="40"/>
      <c r="R493" s="40"/>
      <c r="S493" s="40"/>
    </row>
    <row r="494" spans="4:19" s="21" customFormat="1">
      <c r="D494" s="40"/>
      <c r="E494" s="40"/>
      <c r="F494" s="40"/>
      <c r="G494" s="40"/>
      <c r="H494" s="40"/>
      <c r="I494" s="40"/>
      <c r="J494" s="40"/>
      <c r="K494" s="40"/>
      <c r="L494" s="40"/>
      <c r="M494" s="40"/>
      <c r="N494" s="40"/>
      <c r="O494" s="40"/>
      <c r="P494" s="40"/>
      <c r="Q494" s="40"/>
      <c r="R494" s="40"/>
      <c r="S494" s="40"/>
    </row>
    <row r="495" spans="4:19" s="21" customFormat="1">
      <c r="D495" s="40"/>
      <c r="E495" s="40"/>
      <c r="F495" s="40"/>
      <c r="G495" s="40"/>
      <c r="H495" s="40"/>
      <c r="I495" s="40"/>
      <c r="J495" s="40"/>
      <c r="K495" s="40"/>
      <c r="L495" s="40"/>
      <c r="M495" s="40"/>
      <c r="N495" s="40"/>
      <c r="O495" s="40"/>
      <c r="P495" s="40"/>
      <c r="Q495" s="40"/>
      <c r="R495" s="40"/>
      <c r="S495" s="40"/>
    </row>
    <row r="496" spans="4:19" s="21" customFormat="1">
      <c r="D496" s="40"/>
      <c r="E496" s="40"/>
      <c r="F496" s="40"/>
      <c r="G496" s="40"/>
      <c r="H496" s="40"/>
      <c r="I496" s="40"/>
      <c r="J496" s="40"/>
      <c r="K496" s="40"/>
      <c r="L496" s="40"/>
      <c r="M496" s="40"/>
      <c r="N496" s="40"/>
      <c r="O496" s="40"/>
      <c r="P496" s="40"/>
      <c r="Q496" s="40"/>
      <c r="R496" s="40"/>
      <c r="S496" s="40"/>
    </row>
    <row r="497" spans="4:19" s="21" customFormat="1">
      <c r="D497" s="40"/>
      <c r="E497" s="40"/>
      <c r="F497" s="40"/>
      <c r="G497" s="40"/>
      <c r="H497" s="40"/>
      <c r="I497" s="40"/>
      <c r="J497" s="40"/>
      <c r="K497" s="40"/>
      <c r="L497" s="40"/>
      <c r="M497" s="40"/>
      <c r="N497" s="40"/>
      <c r="O497" s="40"/>
      <c r="P497" s="40"/>
      <c r="Q497" s="40"/>
      <c r="R497" s="40"/>
      <c r="S497" s="40"/>
    </row>
    <row r="498" spans="4:19" s="21" customFormat="1">
      <c r="D498" s="40"/>
      <c r="E498" s="40"/>
      <c r="F498" s="40"/>
      <c r="G498" s="40"/>
      <c r="H498" s="40"/>
      <c r="I498" s="40"/>
      <c r="J498" s="40"/>
      <c r="K498" s="40"/>
      <c r="L498" s="40"/>
      <c r="M498" s="40"/>
      <c r="N498" s="40"/>
      <c r="O498" s="40"/>
      <c r="P498" s="40"/>
      <c r="Q498" s="40"/>
      <c r="R498" s="40"/>
      <c r="S498" s="40"/>
    </row>
    <row r="499" spans="4:19" s="21" customFormat="1">
      <c r="D499" s="40"/>
      <c r="E499" s="40"/>
      <c r="F499" s="40"/>
      <c r="G499" s="40"/>
      <c r="H499" s="40"/>
      <c r="I499" s="40"/>
      <c r="J499" s="40"/>
      <c r="K499" s="40"/>
      <c r="L499" s="40"/>
      <c r="M499" s="40"/>
      <c r="N499" s="40"/>
      <c r="O499" s="40"/>
      <c r="P499" s="40"/>
      <c r="Q499" s="40"/>
      <c r="R499" s="40"/>
      <c r="S499" s="40"/>
    </row>
    <row r="500" spans="4:19" s="21" customFormat="1">
      <c r="D500" s="40"/>
      <c r="E500" s="40"/>
      <c r="F500" s="40"/>
      <c r="G500" s="40"/>
      <c r="H500" s="40"/>
      <c r="I500" s="40"/>
      <c r="J500" s="40"/>
      <c r="K500" s="40"/>
      <c r="L500" s="40"/>
      <c r="M500" s="40"/>
      <c r="N500" s="40"/>
      <c r="O500" s="40"/>
      <c r="P500" s="40"/>
      <c r="Q500" s="40"/>
      <c r="R500" s="40"/>
      <c r="S500" s="40"/>
    </row>
    <row r="501" spans="4:19" s="21" customFormat="1">
      <c r="D501" s="40"/>
      <c r="E501" s="40"/>
      <c r="F501" s="40"/>
      <c r="G501" s="40"/>
      <c r="H501" s="40"/>
      <c r="I501" s="40"/>
      <c r="J501" s="40"/>
      <c r="K501" s="40"/>
      <c r="L501" s="40"/>
      <c r="M501" s="40"/>
      <c r="N501" s="40"/>
      <c r="O501" s="40"/>
      <c r="P501" s="40"/>
      <c r="Q501" s="40"/>
      <c r="R501" s="40"/>
      <c r="S501" s="40"/>
    </row>
    <row r="502" spans="4:19" s="21" customFormat="1">
      <c r="D502" s="40"/>
      <c r="E502" s="40"/>
      <c r="F502" s="40"/>
      <c r="G502" s="40"/>
      <c r="H502" s="40"/>
      <c r="I502" s="40"/>
      <c r="J502" s="40"/>
      <c r="K502" s="40"/>
      <c r="L502" s="40"/>
      <c r="M502" s="40"/>
      <c r="N502" s="40"/>
      <c r="O502" s="40"/>
      <c r="P502" s="40"/>
      <c r="Q502" s="40"/>
      <c r="R502" s="40"/>
      <c r="S502" s="40"/>
    </row>
    <row r="503" spans="4:19" s="21" customFormat="1">
      <c r="D503" s="40"/>
      <c r="E503" s="40"/>
      <c r="F503" s="40"/>
      <c r="G503" s="40"/>
      <c r="H503" s="40"/>
      <c r="I503" s="40"/>
      <c r="J503" s="40"/>
      <c r="K503" s="40"/>
      <c r="L503" s="40"/>
      <c r="M503" s="40"/>
      <c r="N503" s="40"/>
      <c r="O503" s="40"/>
      <c r="P503" s="40"/>
      <c r="Q503" s="40"/>
      <c r="R503" s="40"/>
      <c r="S503" s="40"/>
    </row>
    <row r="504" spans="4:19" s="21" customFormat="1">
      <c r="D504" s="40"/>
      <c r="E504" s="40"/>
      <c r="F504" s="40"/>
      <c r="G504" s="40"/>
      <c r="H504" s="40"/>
      <c r="I504" s="40"/>
      <c r="J504" s="40"/>
      <c r="K504" s="40"/>
      <c r="L504" s="40"/>
      <c r="M504" s="40"/>
      <c r="N504" s="40"/>
      <c r="O504" s="40"/>
      <c r="P504" s="40"/>
      <c r="Q504" s="40"/>
      <c r="R504" s="40"/>
      <c r="S504" s="40"/>
    </row>
    <row r="505" spans="4:19" s="21" customFormat="1">
      <c r="D505" s="40"/>
      <c r="E505" s="40"/>
      <c r="F505" s="40"/>
      <c r="G505" s="40"/>
      <c r="H505" s="40"/>
      <c r="I505" s="40"/>
      <c r="J505" s="40"/>
      <c r="K505" s="40"/>
      <c r="L505" s="40"/>
      <c r="M505" s="40"/>
      <c r="N505" s="40"/>
      <c r="O505" s="40"/>
      <c r="P505" s="40"/>
      <c r="Q505" s="40"/>
      <c r="R505" s="40"/>
      <c r="S505" s="40"/>
    </row>
    <row r="506" spans="4:19" s="21" customFormat="1">
      <c r="D506" s="40"/>
      <c r="E506" s="40"/>
      <c r="F506" s="40"/>
      <c r="G506" s="40"/>
      <c r="H506" s="40"/>
      <c r="I506" s="40"/>
      <c r="J506" s="40"/>
      <c r="K506" s="40"/>
      <c r="L506" s="40"/>
      <c r="M506" s="40"/>
      <c r="N506" s="40"/>
      <c r="O506" s="40"/>
      <c r="P506" s="40"/>
      <c r="Q506" s="40"/>
      <c r="R506" s="40"/>
      <c r="S506" s="40"/>
    </row>
    <row r="507" spans="4:19" s="21" customFormat="1">
      <c r="D507" s="40"/>
      <c r="E507" s="40"/>
      <c r="F507" s="40"/>
      <c r="G507" s="40"/>
      <c r="H507" s="40"/>
      <c r="I507" s="40"/>
      <c r="J507" s="40"/>
      <c r="K507" s="40"/>
      <c r="L507" s="40"/>
      <c r="M507" s="40"/>
      <c r="N507" s="40"/>
      <c r="O507" s="40"/>
      <c r="P507" s="40"/>
      <c r="Q507" s="40"/>
      <c r="R507" s="40"/>
      <c r="S507" s="40"/>
    </row>
    <row r="508" spans="4:19" s="21" customFormat="1">
      <c r="D508" s="40"/>
      <c r="E508" s="40"/>
      <c r="F508" s="40"/>
      <c r="G508" s="40"/>
      <c r="H508" s="40"/>
      <c r="I508" s="40"/>
      <c r="J508" s="40"/>
      <c r="K508" s="40"/>
      <c r="L508" s="40"/>
      <c r="M508" s="40"/>
      <c r="N508" s="40"/>
      <c r="O508" s="40"/>
      <c r="P508" s="40"/>
      <c r="Q508" s="40"/>
      <c r="R508" s="40"/>
      <c r="S508" s="40"/>
    </row>
    <row r="509" spans="4:19" s="21" customFormat="1">
      <c r="D509" s="40"/>
      <c r="E509" s="40"/>
      <c r="F509" s="40"/>
      <c r="G509" s="40"/>
      <c r="H509" s="40"/>
      <c r="I509" s="40"/>
      <c r="J509" s="40"/>
      <c r="K509" s="40"/>
      <c r="L509" s="40"/>
      <c r="M509" s="40"/>
      <c r="N509" s="40"/>
      <c r="O509" s="40"/>
      <c r="P509" s="40"/>
      <c r="Q509" s="40"/>
      <c r="R509" s="40"/>
      <c r="S509" s="40"/>
    </row>
    <row r="510" spans="4:19" s="21" customFormat="1">
      <c r="D510" s="40"/>
      <c r="E510" s="40"/>
      <c r="F510" s="40"/>
      <c r="G510" s="40"/>
      <c r="H510" s="40"/>
      <c r="I510" s="40"/>
      <c r="J510" s="40"/>
      <c r="K510" s="40"/>
      <c r="L510" s="40"/>
      <c r="M510" s="40"/>
      <c r="N510" s="40"/>
      <c r="O510" s="40"/>
      <c r="P510" s="40"/>
      <c r="Q510" s="40"/>
      <c r="R510" s="40"/>
      <c r="S510" s="40"/>
    </row>
    <row r="511" spans="4:19" s="21" customFormat="1">
      <c r="D511" s="40"/>
      <c r="E511" s="40"/>
      <c r="F511" s="40"/>
      <c r="G511" s="40"/>
      <c r="H511" s="40"/>
      <c r="I511" s="40"/>
      <c r="J511" s="40"/>
      <c r="K511" s="40"/>
      <c r="L511" s="40"/>
      <c r="M511" s="40"/>
      <c r="N511" s="40"/>
      <c r="O511" s="40"/>
      <c r="P511" s="40"/>
      <c r="Q511" s="40"/>
      <c r="R511" s="40"/>
      <c r="S511" s="40"/>
    </row>
    <row r="512" spans="4:19" s="21" customFormat="1">
      <c r="D512" s="40"/>
      <c r="E512" s="40"/>
      <c r="F512" s="40"/>
      <c r="G512" s="40"/>
      <c r="H512" s="40"/>
      <c r="I512" s="40"/>
      <c r="J512" s="40"/>
      <c r="K512" s="40"/>
      <c r="L512" s="40"/>
      <c r="M512" s="40"/>
      <c r="N512" s="40"/>
      <c r="O512" s="40"/>
      <c r="P512" s="40"/>
      <c r="Q512" s="40"/>
      <c r="R512" s="40"/>
      <c r="S512" s="40"/>
    </row>
    <row r="513" spans="4:19" s="21" customFormat="1">
      <c r="D513" s="40"/>
      <c r="E513" s="40"/>
      <c r="F513" s="40"/>
      <c r="G513" s="40"/>
      <c r="H513" s="40"/>
      <c r="I513" s="40"/>
      <c r="J513" s="40"/>
      <c r="K513" s="40"/>
      <c r="L513" s="40"/>
      <c r="M513" s="40"/>
      <c r="N513" s="40"/>
      <c r="O513" s="40"/>
      <c r="P513" s="40"/>
      <c r="Q513" s="40"/>
      <c r="R513" s="40"/>
      <c r="S513" s="40"/>
    </row>
    <row r="514" spans="4:19" s="21" customFormat="1">
      <c r="D514" s="40"/>
      <c r="E514" s="40"/>
      <c r="F514" s="40"/>
      <c r="G514" s="40"/>
      <c r="H514" s="40"/>
      <c r="I514" s="40"/>
      <c r="J514" s="40"/>
      <c r="K514" s="40"/>
      <c r="L514" s="40"/>
      <c r="M514" s="40"/>
      <c r="N514" s="40"/>
      <c r="O514" s="40"/>
      <c r="P514" s="40"/>
      <c r="Q514" s="40"/>
      <c r="R514" s="40"/>
      <c r="S514" s="40"/>
    </row>
    <row r="515" spans="4:19" s="21" customFormat="1">
      <c r="D515" s="40"/>
      <c r="E515" s="40"/>
      <c r="F515" s="40"/>
      <c r="G515" s="40"/>
      <c r="H515" s="40"/>
      <c r="I515" s="40"/>
      <c r="J515" s="40"/>
      <c r="K515" s="40"/>
      <c r="L515" s="40"/>
      <c r="M515" s="40"/>
      <c r="N515" s="40"/>
      <c r="O515" s="40"/>
      <c r="P515" s="40"/>
      <c r="Q515" s="40"/>
      <c r="R515" s="40"/>
      <c r="S515" s="40"/>
    </row>
    <row r="516" spans="4:19" s="21" customFormat="1">
      <c r="D516" s="40"/>
      <c r="E516" s="40"/>
      <c r="F516" s="40"/>
      <c r="G516" s="40"/>
      <c r="H516" s="40"/>
      <c r="I516" s="40"/>
      <c r="J516" s="40"/>
      <c r="K516" s="40"/>
      <c r="L516" s="40"/>
      <c r="M516" s="40"/>
      <c r="N516" s="40"/>
      <c r="O516" s="40"/>
      <c r="P516" s="40"/>
      <c r="Q516" s="40"/>
      <c r="R516" s="40"/>
      <c r="S516" s="40"/>
    </row>
    <row r="517" spans="4:19" s="21" customFormat="1">
      <c r="D517" s="40"/>
      <c r="E517" s="40"/>
      <c r="F517" s="40"/>
      <c r="G517" s="40"/>
      <c r="H517" s="40"/>
      <c r="I517" s="40"/>
      <c r="J517" s="40"/>
      <c r="K517" s="40"/>
      <c r="L517" s="40"/>
      <c r="M517" s="40"/>
      <c r="N517" s="40"/>
      <c r="O517" s="40"/>
      <c r="P517" s="40"/>
      <c r="Q517" s="40"/>
      <c r="R517" s="40"/>
      <c r="S517" s="40"/>
    </row>
    <row r="518" spans="4:19" s="21" customFormat="1">
      <c r="D518" s="40"/>
      <c r="E518" s="40"/>
      <c r="F518" s="40"/>
      <c r="G518" s="40"/>
      <c r="H518" s="40"/>
      <c r="I518" s="40"/>
      <c r="J518" s="40"/>
      <c r="K518" s="40"/>
      <c r="L518" s="40"/>
      <c r="M518" s="40"/>
      <c r="N518" s="40"/>
      <c r="O518" s="40"/>
      <c r="P518" s="40"/>
      <c r="Q518" s="40"/>
      <c r="R518" s="40"/>
      <c r="S518" s="40"/>
    </row>
    <row r="519" spans="4:19" s="21" customFormat="1">
      <c r="D519" s="40"/>
      <c r="E519" s="40"/>
      <c r="F519" s="40"/>
      <c r="G519" s="40"/>
      <c r="H519" s="40"/>
      <c r="I519" s="40"/>
      <c r="J519" s="40"/>
      <c r="K519" s="40"/>
      <c r="L519" s="40"/>
      <c r="M519" s="40"/>
      <c r="N519" s="40"/>
      <c r="O519" s="40"/>
      <c r="P519" s="40"/>
      <c r="Q519" s="40"/>
      <c r="R519" s="40"/>
      <c r="S519" s="40"/>
    </row>
    <row r="520" spans="4:19" s="21" customFormat="1">
      <c r="D520" s="40"/>
      <c r="E520" s="40"/>
      <c r="F520" s="40"/>
      <c r="G520" s="40"/>
      <c r="H520" s="40"/>
      <c r="I520" s="40"/>
      <c r="J520" s="40"/>
      <c r="K520" s="40"/>
      <c r="L520" s="40"/>
      <c r="M520" s="40"/>
      <c r="N520" s="40"/>
      <c r="O520" s="40"/>
      <c r="P520" s="40"/>
      <c r="Q520" s="40"/>
      <c r="R520" s="40"/>
      <c r="S520" s="40"/>
    </row>
    <row r="521" spans="4:19" s="21" customFormat="1">
      <c r="D521" s="40"/>
      <c r="E521" s="40"/>
      <c r="F521" s="40"/>
      <c r="G521" s="40"/>
      <c r="H521" s="40"/>
      <c r="I521" s="40"/>
      <c r="J521" s="40"/>
      <c r="K521" s="40"/>
      <c r="L521" s="40"/>
      <c r="M521" s="40"/>
      <c r="N521" s="40"/>
      <c r="O521" s="40"/>
      <c r="P521" s="40"/>
      <c r="Q521" s="40"/>
      <c r="R521" s="40"/>
      <c r="S521" s="40"/>
    </row>
    <row r="522" spans="4:19" s="21" customFormat="1">
      <c r="D522" s="40"/>
      <c r="E522" s="40"/>
      <c r="F522" s="40"/>
      <c r="G522" s="40"/>
      <c r="H522" s="40"/>
      <c r="I522" s="40"/>
      <c r="J522" s="40"/>
      <c r="K522" s="40"/>
      <c r="L522" s="40"/>
      <c r="M522" s="40"/>
      <c r="N522" s="40"/>
      <c r="O522" s="40"/>
      <c r="P522" s="40"/>
      <c r="Q522" s="40"/>
      <c r="R522" s="40"/>
      <c r="S522" s="40"/>
    </row>
    <row r="523" spans="4:19" s="21" customFormat="1">
      <c r="D523" s="40"/>
      <c r="E523" s="40"/>
      <c r="F523" s="40"/>
      <c r="G523" s="40"/>
      <c r="H523" s="40"/>
      <c r="I523" s="40"/>
      <c r="J523" s="40"/>
      <c r="K523" s="40"/>
      <c r="L523" s="40"/>
      <c r="M523" s="40"/>
      <c r="N523" s="40"/>
      <c r="O523" s="40"/>
      <c r="P523" s="40"/>
      <c r="Q523" s="40"/>
      <c r="R523" s="40"/>
      <c r="S523" s="40"/>
    </row>
    <row r="524" spans="4:19" s="21" customFormat="1">
      <c r="D524" s="40"/>
      <c r="E524" s="40"/>
      <c r="F524" s="40"/>
      <c r="G524" s="40"/>
      <c r="H524" s="40"/>
      <c r="I524" s="40"/>
      <c r="J524" s="40"/>
      <c r="K524" s="40"/>
      <c r="L524" s="40"/>
      <c r="M524" s="40"/>
      <c r="N524" s="40"/>
      <c r="O524" s="40"/>
      <c r="P524" s="40"/>
      <c r="Q524" s="40"/>
      <c r="R524" s="40"/>
      <c r="S524" s="40"/>
    </row>
    <row r="525" spans="4:19" s="21" customFormat="1">
      <c r="D525" s="40"/>
      <c r="E525" s="40"/>
      <c r="F525" s="40"/>
      <c r="G525" s="40"/>
      <c r="H525" s="40"/>
      <c r="I525" s="40"/>
      <c r="J525" s="40"/>
      <c r="K525" s="40"/>
      <c r="L525" s="40"/>
      <c r="M525" s="40"/>
      <c r="N525" s="40"/>
      <c r="O525" s="40"/>
      <c r="P525" s="40"/>
      <c r="Q525" s="40"/>
      <c r="R525" s="40"/>
      <c r="S525" s="40"/>
    </row>
    <row r="526" spans="4:19" s="21" customFormat="1">
      <c r="D526" s="40"/>
      <c r="E526" s="40"/>
      <c r="F526" s="40"/>
      <c r="G526" s="40"/>
      <c r="H526" s="40"/>
      <c r="I526" s="40"/>
      <c r="J526" s="40"/>
      <c r="K526" s="40"/>
      <c r="L526" s="40"/>
      <c r="M526" s="40"/>
      <c r="N526" s="40"/>
      <c r="O526" s="40"/>
      <c r="P526" s="40"/>
      <c r="Q526" s="40"/>
      <c r="R526" s="40"/>
      <c r="S526" s="40"/>
    </row>
    <row r="527" spans="4:19" s="21" customFormat="1">
      <c r="D527" s="40"/>
      <c r="E527" s="40"/>
      <c r="F527" s="40"/>
      <c r="G527" s="40"/>
      <c r="H527" s="40"/>
      <c r="I527" s="40"/>
      <c r="J527" s="40"/>
      <c r="K527" s="40"/>
      <c r="L527" s="40"/>
      <c r="M527" s="40"/>
      <c r="N527" s="40"/>
      <c r="O527" s="40"/>
      <c r="P527" s="40"/>
      <c r="Q527" s="40"/>
      <c r="R527" s="40"/>
      <c r="S527" s="40"/>
    </row>
    <row r="528" spans="4:19" s="21" customFormat="1">
      <c r="D528" s="40"/>
      <c r="E528" s="40"/>
      <c r="F528" s="40"/>
      <c r="G528" s="40"/>
      <c r="H528" s="40"/>
      <c r="I528" s="40"/>
      <c r="J528" s="40"/>
      <c r="K528" s="40"/>
      <c r="L528" s="40"/>
      <c r="M528" s="40"/>
      <c r="N528" s="40"/>
      <c r="O528" s="40"/>
      <c r="P528" s="40"/>
      <c r="Q528" s="40"/>
      <c r="R528" s="40"/>
      <c r="S528" s="40"/>
    </row>
    <row r="529" spans="4:19" s="21" customFormat="1">
      <c r="D529" s="40"/>
      <c r="E529" s="40"/>
      <c r="F529" s="40"/>
      <c r="G529" s="40"/>
      <c r="H529" s="40"/>
      <c r="I529" s="40"/>
      <c r="J529" s="40"/>
      <c r="K529" s="40"/>
      <c r="L529" s="40"/>
      <c r="M529" s="40"/>
      <c r="N529" s="40"/>
      <c r="O529" s="40"/>
      <c r="P529" s="40"/>
      <c r="Q529" s="40"/>
      <c r="R529" s="40"/>
      <c r="S529" s="40"/>
    </row>
    <row r="530" spans="4:19" s="21" customFormat="1">
      <c r="D530" s="40"/>
      <c r="E530" s="40"/>
      <c r="F530" s="40"/>
      <c r="G530" s="40"/>
      <c r="H530" s="40"/>
      <c r="I530" s="40"/>
      <c r="J530" s="40"/>
      <c r="K530" s="40"/>
      <c r="L530" s="40"/>
      <c r="M530" s="40"/>
      <c r="N530" s="40"/>
      <c r="O530" s="40"/>
      <c r="P530" s="40"/>
      <c r="Q530" s="40"/>
      <c r="R530" s="40"/>
      <c r="S530" s="40"/>
    </row>
    <row r="531" spans="4:19" s="21" customFormat="1">
      <c r="D531" s="40"/>
      <c r="E531" s="40"/>
      <c r="F531" s="40"/>
      <c r="G531" s="40"/>
      <c r="H531" s="40"/>
      <c r="I531" s="40"/>
      <c r="J531" s="40"/>
      <c r="K531" s="40"/>
      <c r="L531" s="40"/>
      <c r="M531" s="40"/>
      <c r="N531" s="40"/>
      <c r="O531" s="40"/>
      <c r="P531" s="40"/>
      <c r="Q531" s="40"/>
      <c r="R531" s="40"/>
      <c r="S531" s="40"/>
    </row>
    <row r="532" spans="4:19" s="21" customFormat="1">
      <c r="D532" s="40"/>
      <c r="E532" s="40"/>
      <c r="F532" s="40"/>
      <c r="G532" s="40"/>
      <c r="H532" s="40"/>
      <c r="I532" s="40"/>
      <c r="J532" s="40"/>
      <c r="K532" s="40"/>
      <c r="L532" s="40"/>
      <c r="M532" s="40"/>
      <c r="N532" s="40"/>
      <c r="O532" s="40"/>
      <c r="P532" s="40"/>
      <c r="Q532" s="40"/>
      <c r="R532" s="40"/>
      <c r="S532" s="40"/>
    </row>
    <row r="533" spans="4:19" s="21" customFormat="1">
      <c r="D533" s="40"/>
      <c r="E533" s="40"/>
      <c r="F533" s="40"/>
      <c r="G533" s="40"/>
      <c r="H533" s="40"/>
      <c r="I533" s="40"/>
      <c r="J533" s="40"/>
      <c r="K533" s="40"/>
      <c r="L533" s="40"/>
      <c r="M533" s="40"/>
      <c r="N533" s="40"/>
      <c r="O533" s="40"/>
      <c r="P533" s="40"/>
      <c r="Q533" s="40"/>
      <c r="R533" s="40"/>
      <c r="S533" s="40"/>
    </row>
    <row r="534" spans="4:19" s="21" customFormat="1">
      <c r="D534" s="40"/>
      <c r="E534" s="40"/>
      <c r="F534" s="40"/>
      <c r="G534" s="40"/>
      <c r="H534" s="40"/>
      <c r="I534" s="40"/>
      <c r="J534" s="40"/>
      <c r="K534" s="40"/>
      <c r="L534" s="40"/>
      <c r="M534" s="40"/>
      <c r="N534" s="40"/>
      <c r="O534" s="40"/>
      <c r="P534" s="40"/>
      <c r="Q534" s="40"/>
      <c r="R534" s="40"/>
      <c r="S534" s="40"/>
    </row>
    <row r="535" spans="4:19" s="21" customFormat="1">
      <c r="D535" s="40"/>
      <c r="E535" s="40"/>
      <c r="F535" s="40"/>
      <c r="G535" s="40"/>
      <c r="H535" s="40"/>
      <c r="I535" s="40"/>
      <c r="J535" s="40"/>
      <c r="K535" s="40"/>
      <c r="L535" s="40"/>
      <c r="M535" s="40"/>
      <c r="N535" s="40"/>
      <c r="O535" s="40"/>
      <c r="P535" s="40"/>
      <c r="Q535" s="40"/>
      <c r="R535" s="40"/>
      <c r="S535" s="40"/>
    </row>
    <row r="536" spans="4:19" s="21" customFormat="1">
      <c r="D536" s="40"/>
      <c r="E536" s="40"/>
      <c r="F536" s="40"/>
      <c r="G536" s="40"/>
      <c r="H536" s="40"/>
      <c r="I536" s="40"/>
      <c r="J536" s="40"/>
      <c r="K536" s="40"/>
      <c r="L536" s="40"/>
      <c r="M536" s="40"/>
      <c r="N536" s="40"/>
      <c r="O536" s="40"/>
      <c r="P536" s="40"/>
      <c r="Q536" s="40"/>
      <c r="R536" s="40"/>
      <c r="S536" s="40"/>
    </row>
    <row r="537" spans="4:19" s="21" customFormat="1">
      <c r="D537" s="40"/>
      <c r="E537" s="40"/>
      <c r="F537" s="40"/>
      <c r="G537" s="40"/>
      <c r="H537" s="40"/>
      <c r="I537" s="40"/>
      <c r="J537" s="40"/>
      <c r="K537" s="40"/>
      <c r="L537" s="40"/>
      <c r="M537" s="40"/>
      <c r="N537" s="40"/>
      <c r="O537" s="40"/>
      <c r="P537" s="40"/>
      <c r="Q537" s="40"/>
      <c r="R537" s="40"/>
      <c r="S537" s="40"/>
    </row>
    <row r="538" spans="4:19" s="21" customFormat="1">
      <c r="D538" s="40"/>
      <c r="E538" s="40"/>
      <c r="F538" s="40"/>
      <c r="G538" s="40"/>
      <c r="H538" s="40"/>
      <c r="I538" s="40"/>
      <c r="J538" s="40"/>
      <c r="K538" s="40"/>
      <c r="L538" s="40"/>
      <c r="M538" s="40"/>
      <c r="N538" s="40"/>
      <c r="O538" s="40"/>
      <c r="P538" s="40"/>
      <c r="Q538" s="40"/>
      <c r="R538" s="40"/>
      <c r="S538" s="40"/>
    </row>
    <row r="539" spans="4:19" s="21" customFormat="1">
      <c r="D539" s="40"/>
      <c r="E539" s="40"/>
      <c r="F539" s="40"/>
      <c r="G539" s="40"/>
      <c r="H539" s="40"/>
      <c r="I539" s="40"/>
      <c r="J539" s="40"/>
      <c r="K539" s="40"/>
      <c r="L539" s="40"/>
      <c r="M539" s="40"/>
      <c r="N539" s="40"/>
      <c r="O539" s="40"/>
      <c r="P539" s="40"/>
      <c r="Q539" s="40"/>
      <c r="R539" s="40"/>
      <c r="S539" s="40"/>
    </row>
    <row r="540" spans="4:19" s="21" customFormat="1">
      <c r="D540" s="40"/>
      <c r="E540" s="40"/>
      <c r="F540" s="40"/>
      <c r="G540" s="40"/>
      <c r="H540" s="40"/>
      <c r="I540" s="40"/>
      <c r="J540" s="40"/>
      <c r="K540" s="40"/>
      <c r="L540" s="40"/>
      <c r="M540" s="40"/>
      <c r="N540" s="40"/>
      <c r="O540" s="40"/>
      <c r="P540" s="40"/>
      <c r="Q540" s="40"/>
      <c r="R540" s="40"/>
      <c r="S540" s="40"/>
    </row>
    <row r="541" spans="4:19" s="21" customFormat="1">
      <c r="D541" s="40"/>
      <c r="E541" s="40"/>
      <c r="F541" s="40"/>
      <c r="G541" s="40"/>
      <c r="H541" s="40"/>
      <c r="I541" s="40"/>
      <c r="J541" s="40"/>
      <c r="K541" s="40"/>
      <c r="L541" s="40"/>
      <c r="M541" s="40"/>
      <c r="N541" s="40"/>
      <c r="O541" s="40"/>
      <c r="P541" s="40"/>
      <c r="Q541" s="40"/>
      <c r="R541" s="40"/>
      <c r="S541" s="40"/>
    </row>
    <row r="542" spans="4:19" s="21" customFormat="1">
      <c r="D542" s="40"/>
      <c r="E542" s="40"/>
      <c r="F542" s="40"/>
      <c r="G542" s="40"/>
      <c r="H542" s="40"/>
      <c r="I542" s="40"/>
      <c r="J542" s="40"/>
      <c r="K542" s="40"/>
      <c r="L542" s="40"/>
      <c r="M542" s="40"/>
      <c r="N542" s="40"/>
      <c r="O542" s="40"/>
      <c r="P542" s="40"/>
      <c r="Q542" s="40"/>
      <c r="R542" s="40"/>
      <c r="S542" s="40"/>
    </row>
    <row r="543" spans="4:19" s="21" customFormat="1">
      <c r="D543" s="40"/>
      <c r="E543" s="40"/>
      <c r="F543" s="40"/>
      <c r="G543" s="40"/>
      <c r="H543" s="40"/>
      <c r="I543" s="40"/>
      <c r="J543" s="40"/>
      <c r="K543" s="40"/>
      <c r="L543" s="40"/>
      <c r="M543" s="40"/>
      <c r="N543" s="40"/>
      <c r="O543" s="40"/>
      <c r="P543" s="40"/>
      <c r="Q543" s="40"/>
      <c r="R543" s="40"/>
      <c r="S543" s="40"/>
    </row>
    <row r="544" spans="4:19" s="21" customFormat="1">
      <c r="D544" s="40"/>
      <c r="E544" s="40"/>
      <c r="F544" s="40"/>
      <c r="G544" s="40"/>
      <c r="H544" s="40"/>
      <c r="I544" s="40"/>
      <c r="J544" s="40"/>
      <c r="K544" s="40"/>
      <c r="L544" s="40"/>
      <c r="M544" s="40"/>
      <c r="N544" s="40"/>
      <c r="O544" s="40"/>
      <c r="P544" s="40"/>
      <c r="Q544" s="40"/>
      <c r="R544" s="40"/>
      <c r="S544" s="40"/>
    </row>
    <row r="545" spans="4:19" s="21" customFormat="1">
      <c r="D545" s="40"/>
      <c r="E545" s="40"/>
      <c r="F545" s="40"/>
      <c r="G545" s="40"/>
      <c r="H545" s="40"/>
      <c r="I545" s="40"/>
      <c r="J545" s="40"/>
      <c r="K545" s="40"/>
      <c r="L545" s="40"/>
      <c r="M545" s="40"/>
      <c r="N545" s="40"/>
      <c r="O545" s="40"/>
      <c r="P545" s="40"/>
      <c r="Q545" s="40"/>
      <c r="R545" s="40"/>
      <c r="S545" s="40"/>
    </row>
    <row r="546" spans="4:19" s="21" customFormat="1">
      <c r="D546" s="40"/>
      <c r="E546" s="40"/>
      <c r="F546" s="40"/>
      <c r="G546" s="40"/>
      <c r="H546" s="40"/>
      <c r="I546" s="40"/>
      <c r="J546" s="40"/>
      <c r="K546" s="40"/>
      <c r="L546" s="40"/>
      <c r="M546" s="40"/>
      <c r="N546" s="40"/>
      <c r="O546" s="40"/>
      <c r="P546" s="40"/>
      <c r="Q546" s="40"/>
      <c r="R546" s="40"/>
      <c r="S546" s="40"/>
    </row>
    <row r="547" spans="4:19" s="21" customFormat="1">
      <c r="D547" s="40"/>
      <c r="E547" s="40"/>
      <c r="F547" s="40"/>
      <c r="G547" s="40"/>
      <c r="H547" s="40"/>
      <c r="I547" s="40"/>
      <c r="J547" s="40"/>
      <c r="K547" s="40"/>
      <c r="L547" s="40"/>
      <c r="M547" s="40"/>
      <c r="N547" s="40"/>
      <c r="O547" s="40"/>
      <c r="P547" s="40"/>
      <c r="Q547" s="40"/>
      <c r="R547" s="40"/>
      <c r="S547" s="40"/>
    </row>
    <row r="548" spans="4:19" s="21" customFormat="1">
      <c r="D548" s="40"/>
      <c r="E548" s="40"/>
      <c r="F548" s="40"/>
      <c r="G548" s="40"/>
      <c r="H548" s="40"/>
      <c r="I548" s="40"/>
      <c r="J548" s="40"/>
      <c r="K548" s="40"/>
      <c r="L548" s="40"/>
      <c r="M548" s="40"/>
      <c r="N548" s="40"/>
      <c r="O548" s="40"/>
      <c r="P548" s="40"/>
      <c r="Q548" s="40"/>
      <c r="R548" s="40"/>
      <c r="S548" s="40"/>
    </row>
    <row r="549" spans="4:19" s="21" customFormat="1">
      <c r="D549" s="40"/>
      <c r="E549" s="40"/>
      <c r="F549" s="40"/>
      <c r="G549" s="40"/>
      <c r="H549" s="40"/>
      <c r="I549" s="40"/>
      <c r="J549" s="40"/>
      <c r="K549" s="40"/>
      <c r="L549" s="40"/>
      <c r="M549" s="40"/>
      <c r="N549" s="40"/>
      <c r="O549" s="40"/>
      <c r="P549" s="40"/>
      <c r="Q549" s="40"/>
      <c r="R549" s="40"/>
      <c r="S549" s="40"/>
    </row>
    <row r="550" spans="4:19" s="21" customFormat="1">
      <c r="D550" s="40"/>
      <c r="E550" s="40"/>
      <c r="F550" s="40"/>
      <c r="G550" s="40"/>
      <c r="H550" s="40"/>
      <c r="I550" s="40"/>
      <c r="J550" s="40"/>
      <c r="K550" s="40"/>
      <c r="L550" s="40"/>
      <c r="M550" s="40"/>
      <c r="N550" s="40"/>
      <c r="O550" s="40"/>
      <c r="P550" s="40"/>
      <c r="Q550" s="40"/>
      <c r="R550" s="40"/>
      <c r="S550" s="40"/>
    </row>
    <row r="551" spans="4:19" s="21" customFormat="1">
      <c r="D551" s="40"/>
      <c r="E551" s="40"/>
      <c r="F551" s="40"/>
      <c r="G551" s="40"/>
      <c r="H551" s="40"/>
      <c r="I551" s="40"/>
      <c r="J551" s="40"/>
      <c r="K551" s="40"/>
      <c r="L551" s="40"/>
      <c r="M551" s="40"/>
      <c r="N551" s="40"/>
      <c r="O551" s="40"/>
      <c r="P551" s="40"/>
      <c r="Q551" s="40"/>
      <c r="R551" s="40"/>
      <c r="S551" s="40"/>
    </row>
    <row r="552" spans="4:19" s="21" customFormat="1">
      <c r="D552" s="40"/>
      <c r="E552" s="40"/>
      <c r="F552" s="40"/>
      <c r="G552" s="40"/>
      <c r="H552" s="40"/>
      <c r="I552" s="40"/>
      <c r="J552" s="40"/>
      <c r="K552" s="40"/>
      <c r="L552" s="40"/>
      <c r="M552" s="40"/>
      <c r="N552" s="40"/>
      <c r="O552" s="40"/>
      <c r="P552" s="40"/>
      <c r="Q552" s="40"/>
      <c r="R552" s="40"/>
      <c r="S552" s="40"/>
    </row>
    <row r="553" spans="4:19" s="21" customFormat="1">
      <c r="D553" s="40"/>
      <c r="E553" s="40"/>
      <c r="F553" s="40"/>
      <c r="G553" s="40"/>
      <c r="H553" s="40"/>
      <c r="I553" s="40"/>
      <c r="J553" s="40"/>
      <c r="K553" s="40"/>
      <c r="L553" s="40"/>
      <c r="M553" s="40"/>
      <c r="N553" s="40"/>
      <c r="O553" s="40"/>
      <c r="P553" s="40"/>
      <c r="Q553" s="40"/>
      <c r="R553" s="40"/>
      <c r="S553" s="40"/>
    </row>
    <row r="554" spans="4:19" s="21" customFormat="1">
      <c r="D554" s="40"/>
      <c r="E554" s="40"/>
      <c r="F554" s="40"/>
      <c r="G554" s="40"/>
      <c r="H554" s="40"/>
      <c r="I554" s="40"/>
      <c r="J554" s="40"/>
      <c r="K554" s="40"/>
      <c r="L554" s="40"/>
      <c r="M554" s="40"/>
      <c r="N554" s="40"/>
      <c r="O554" s="40"/>
      <c r="P554" s="40"/>
      <c r="Q554" s="40"/>
      <c r="R554" s="40"/>
      <c r="S554" s="40"/>
    </row>
    <row r="555" spans="4:19" s="21" customFormat="1">
      <c r="D555" s="40"/>
      <c r="E555" s="40"/>
      <c r="F555" s="40"/>
      <c r="G555" s="40"/>
      <c r="H555" s="40"/>
      <c r="I555" s="40"/>
      <c r="J555" s="40"/>
      <c r="K555" s="40"/>
      <c r="L555" s="40"/>
      <c r="M555" s="40"/>
      <c r="N555" s="40"/>
      <c r="O555" s="40"/>
      <c r="P555" s="40"/>
      <c r="Q555" s="40"/>
      <c r="R555" s="40"/>
      <c r="S555" s="40"/>
    </row>
    <row r="556" spans="4:19" s="21" customFormat="1">
      <c r="D556" s="40"/>
      <c r="E556" s="40"/>
      <c r="F556" s="40"/>
      <c r="G556" s="40"/>
      <c r="H556" s="40"/>
      <c r="I556" s="40"/>
      <c r="J556" s="40"/>
      <c r="K556" s="40"/>
      <c r="L556" s="40"/>
      <c r="M556" s="40"/>
      <c r="N556" s="40"/>
      <c r="O556" s="40"/>
      <c r="P556" s="40"/>
      <c r="Q556" s="40"/>
      <c r="R556" s="40"/>
      <c r="S556" s="40"/>
    </row>
    <row r="557" spans="4:19" s="21" customFormat="1">
      <c r="D557" s="40"/>
      <c r="E557" s="40"/>
      <c r="F557" s="40"/>
      <c r="G557" s="40"/>
      <c r="H557" s="40"/>
      <c r="I557" s="40"/>
      <c r="J557" s="40"/>
      <c r="K557" s="40"/>
      <c r="L557" s="40"/>
      <c r="M557" s="40"/>
      <c r="N557" s="40"/>
      <c r="O557" s="40"/>
      <c r="P557" s="40"/>
      <c r="Q557" s="40"/>
      <c r="R557" s="40"/>
      <c r="S557" s="40"/>
    </row>
    <row r="558" spans="4:19" s="21" customFormat="1">
      <c r="D558" s="40"/>
      <c r="E558" s="40"/>
      <c r="F558" s="40"/>
      <c r="G558" s="40"/>
      <c r="H558" s="40"/>
      <c r="I558" s="40"/>
      <c r="J558" s="40"/>
      <c r="K558" s="40"/>
      <c r="L558" s="40"/>
      <c r="M558" s="40"/>
      <c r="N558" s="40"/>
      <c r="O558" s="40"/>
      <c r="P558" s="40"/>
      <c r="Q558" s="40"/>
      <c r="R558" s="40"/>
      <c r="S558" s="40"/>
    </row>
    <row r="559" spans="4:19" s="21" customFormat="1">
      <c r="D559" s="40"/>
      <c r="E559" s="40"/>
      <c r="F559" s="40"/>
      <c r="G559" s="40"/>
      <c r="H559" s="40"/>
      <c r="I559" s="40"/>
      <c r="J559" s="40"/>
      <c r="K559" s="40"/>
      <c r="L559" s="40"/>
      <c r="M559" s="40"/>
      <c r="N559" s="40"/>
      <c r="O559" s="40"/>
      <c r="P559" s="40"/>
      <c r="Q559" s="40"/>
      <c r="R559" s="40"/>
      <c r="S559" s="40"/>
    </row>
    <row r="560" spans="4:19" s="21" customFormat="1">
      <c r="D560" s="40"/>
      <c r="E560" s="40"/>
      <c r="F560" s="40"/>
      <c r="G560" s="40"/>
      <c r="H560" s="40"/>
      <c r="I560" s="40"/>
      <c r="J560" s="40"/>
      <c r="K560" s="40"/>
      <c r="L560" s="40"/>
      <c r="M560" s="40"/>
      <c r="N560" s="40"/>
      <c r="O560" s="40"/>
      <c r="P560" s="40"/>
      <c r="Q560" s="40"/>
      <c r="R560" s="40"/>
      <c r="S560" s="40"/>
    </row>
    <row r="561" spans="4:19" s="21" customFormat="1">
      <c r="D561" s="40"/>
      <c r="E561" s="40"/>
      <c r="F561" s="40"/>
      <c r="G561" s="40"/>
      <c r="H561" s="40"/>
      <c r="I561" s="40"/>
      <c r="J561" s="40"/>
      <c r="K561" s="40"/>
      <c r="L561" s="40"/>
      <c r="M561" s="40"/>
      <c r="N561" s="40"/>
      <c r="O561" s="40"/>
      <c r="P561" s="40"/>
      <c r="Q561" s="40"/>
      <c r="R561" s="40"/>
      <c r="S561" s="40"/>
    </row>
    <row r="562" spans="4:19" s="21" customFormat="1">
      <c r="D562" s="40"/>
      <c r="E562" s="40"/>
      <c r="F562" s="40"/>
      <c r="G562" s="40"/>
      <c r="H562" s="40"/>
      <c r="I562" s="40"/>
      <c r="J562" s="40"/>
      <c r="K562" s="40"/>
      <c r="L562" s="40"/>
      <c r="M562" s="40"/>
      <c r="N562" s="40"/>
      <c r="O562" s="40"/>
      <c r="P562" s="40"/>
      <c r="Q562" s="40"/>
      <c r="R562" s="40"/>
      <c r="S562" s="40"/>
    </row>
    <row r="563" spans="4:19" s="21" customFormat="1">
      <c r="D563" s="40"/>
      <c r="E563" s="40"/>
      <c r="F563" s="40"/>
      <c r="G563" s="40"/>
      <c r="H563" s="40"/>
      <c r="I563" s="40"/>
      <c r="J563" s="40"/>
      <c r="K563" s="40"/>
      <c r="L563" s="40"/>
      <c r="M563" s="40"/>
      <c r="N563" s="40"/>
      <c r="O563" s="40"/>
      <c r="P563" s="40"/>
      <c r="Q563" s="40"/>
      <c r="R563" s="40"/>
      <c r="S563" s="40"/>
    </row>
    <row r="564" spans="4:19" s="21" customFormat="1">
      <c r="D564" s="40"/>
      <c r="E564" s="40"/>
      <c r="F564" s="40"/>
      <c r="G564" s="40"/>
      <c r="H564" s="40"/>
      <c r="I564" s="40"/>
      <c r="J564" s="40"/>
      <c r="K564" s="40"/>
      <c r="L564" s="40"/>
      <c r="M564" s="40"/>
      <c r="N564" s="40"/>
      <c r="O564" s="40"/>
      <c r="P564" s="40"/>
      <c r="Q564" s="40"/>
      <c r="R564" s="40"/>
      <c r="S564" s="40"/>
    </row>
    <row r="565" spans="4:19" s="21" customFormat="1">
      <c r="D565" s="40"/>
      <c r="E565" s="40"/>
      <c r="F565" s="40"/>
      <c r="G565" s="40"/>
      <c r="H565" s="40"/>
      <c r="I565" s="40"/>
      <c r="J565" s="40"/>
      <c r="K565" s="40"/>
      <c r="L565" s="40"/>
      <c r="M565" s="40"/>
      <c r="N565" s="40"/>
      <c r="O565" s="40"/>
      <c r="P565" s="40"/>
      <c r="Q565" s="40"/>
      <c r="R565" s="40"/>
      <c r="S565" s="40"/>
    </row>
    <row r="566" spans="4:19" s="21" customFormat="1">
      <c r="D566" s="40"/>
      <c r="E566" s="40"/>
      <c r="F566" s="40"/>
      <c r="G566" s="40"/>
      <c r="H566" s="40"/>
      <c r="I566" s="40"/>
      <c r="J566" s="40"/>
      <c r="K566" s="40"/>
      <c r="L566" s="40"/>
      <c r="M566" s="40"/>
      <c r="N566" s="40"/>
      <c r="O566" s="40"/>
      <c r="P566" s="40"/>
      <c r="Q566" s="40"/>
      <c r="R566" s="40"/>
      <c r="S566" s="40"/>
    </row>
    <row r="567" spans="4:19" s="21" customFormat="1">
      <c r="D567" s="40"/>
      <c r="E567" s="40"/>
      <c r="F567" s="40"/>
      <c r="G567" s="40"/>
      <c r="H567" s="40"/>
      <c r="I567" s="40"/>
      <c r="J567" s="40"/>
      <c r="K567" s="40"/>
      <c r="L567" s="40"/>
      <c r="M567" s="40"/>
      <c r="N567" s="40"/>
      <c r="O567" s="40"/>
      <c r="P567" s="40"/>
      <c r="Q567" s="40"/>
      <c r="R567" s="40"/>
      <c r="S567" s="40"/>
    </row>
    <row r="568" spans="4:19" s="21" customFormat="1">
      <c r="D568" s="40"/>
      <c r="E568" s="40"/>
      <c r="F568" s="40"/>
      <c r="G568" s="40"/>
      <c r="H568" s="40"/>
      <c r="I568" s="40"/>
      <c r="J568" s="40"/>
      <c r="K568" s="40"/>
      <c r="L568" s="40"/>
      <c r="M568" s="40"/>
      <c r="N568" s="40"/>
      <c r="O568" s="40"/>
      <c r="P568" s="40"/>
      <c r="Q568" s="40"/>
      <c r="R568" s="40"/>
      <c r="S568" s="40"/>
    </row>
    <row r="569" spans="4:19" s="21" customFormat="1">
      <c r="D569" s="40"/>
      <c r="E569" s="40"/>
      <c r="F569" s="40"/>
      <c r="G569" s="40"/>
      <c r="H569" s="40"/>
      <c r="I569" s="40"/>
      <c r="J569" s="40"/>
      <c r="K569" s="40"/>
      <c r="L569" s="40"/>
      <c r="M569" s="40"/>
      <c r="N569" s="40"/>
      <c r="O569" s="40"/>
      <c r="P569" s="40"/>
      <c r="Q569" s="40"/>
      <c r="R569" s="40"/>
      <c r="S569" s="40"/>
    </row>
    <row r="570" spans="4:19" s="21" customFormat="1">
      <c r="D570" s="40"/>
      <c r="E570" s="40"/>
      <c r="F570" s="40"/>
      <c r="G570" s="40"/>
      <c r="H570" s="40"/>
      <c r="I570" s="40"/>
      <c r="J570" s="40"/>
      <c r="K570" s="40"/>
      <c r="L570" s="40"/>
      <c r="M570" s="40"/>
      <c r="N570" s="40"/>
      <c r="O570" s="40"/>
      <c r="P570" s="40"/>
      <c r="Q570" s="40"/>
      <c r="R570" s="40"/>
      <c r="S570" s="40"/>
    </row>
    <row r="571" spans="4:19" s="21" customFormat="1">
      <c r="D571" s="40"/>
      <c r="E571" s="40"/>
      <c r="F571" s="40"/>
      <c r="G571" s="40"/>
      <c r="H571" s="40"/>
      <c r="I571" s="40"/>
      <c r="J571" s="40"/>
      <c r="K571" s="40"/>
      <c r="L571" s="40"/>
      <c r="M571" s="40"/>
      <c r="N571" s="40"/>
      <c r="O571" s="40"/>
      <c r="P571" s="40"/>
      <c r="Q571" s="40"/>
      <c r="R571" s="40"/>
      <c r="S571" s="40"/>
    </row>
    <row r="572" spans="4:19" s="21" customFormat="1">
      <c r="D572" s="40"/>
      <c r="E572" s="40"/>
      <c r="F572" s="40"/>
      <c r="G572" s="40"/>
      <c r="H572" s="40"/>
      <c r="I572" s="40"/>
      <c r="J572" s="40"/>
      <c r="K572" s="40"/>
      <c r="L572" s="40"/>
      <c r="M572" s="40"/>
      <c r="N572" s="40"/>
      <c r="O572" s="40"/>
      <c r="P572" s="40"/>
      <c r="Q572" s="40"/>
      <c r="R572" s="40"/>
      <c r="S572" s="40"/>
    </row>
    <row r="573" spans="4:19" s="21" customFormat="1">
      <c r="D573" s="40"/>
      <c r="E573" s="40"/>
      <c r="F573" s="40"/>
      <c r="G573" s="40"/>
      <c r="H573" s="40"/>
      <c r="I573" s="40"/>
      <c r="J573" s="40"/>
      <c r="K573" s="40"/>
      <c r="L573" s="40"/>
      <c r="M573" s="40"/>
      <c r="N573" s="40"/>
      <c r="O573" s="40"/>
      <c r="P573" s="40"/>
      <c r="Q573" s="40"/>
      <c r="R573" s="40"/>
      <c r="S573" s="40"/>
    </row>
    <row r="574" spans="4:19" s="21" customFormat="1">
      <c r="D574" s="40"/>
      <c r="E574" s="40"/>
      <c r="F574" s="40"/>
      <c r="G574" s="40"/>
      <c r="H574" s="40"/>
      <c r="I574" s="40"/>
      <c r="J574" s="40"/>
      <c r="K574" s="40"/>
      <c r="L574" s="40"/>
      <c r="M574" s="40"/>
      <c r="N574" s="40"/>
      <c r="O574" s="40"/>
      <c r="P574" s="40"/>
      <c r="Q574" s="40"/>
      <c r="R574" s="40"/>
      <c r="S574" s="40"/>
    </row>
    <row r="575" spans="4:19" s="21" customFormat="1">
      <c r="D575" s="40"/>
      <c r="E575" s="40"/>
      <c r="F575" s="40"/>
      <c r="G575" s="40"/>
      <c r="H575" s="40"/>
      <c r="I575" s="40"/>
      <c r="J575" s="40"/>
      <c r="K575" s="40"/>
      <c r="L575" s="40"/>
      <c r="M575" s="40"/>
      <c r="N575" s="40"/>
      <c r="O575" s="40"/>
      <c r="P575" s="40"/>
      <c r="Q575" s="40"/>
      <c r="R575" s="40"/>
      <c r="S575" s="40"/>
    </row>
    <row r="576" spans="4:19" s="21" customFormat="1">
      <c r="D576" s="40"/>
      <c r="E576" s="40"/>
      <c r="F576" s="40"/>
      <c r="G576" s="40"/>
      <c r="H576" s="40"/>
      <c r="I576" s="40"/>
      <c r="J576" s="40"/>
      <c r="K576" s="40"/>
      <c r="L576" s="40"/>
      <c r="M576" s="40"/>
      <c r="N576" s="40"/>
      <c r="O576" s="40"/>
      <c r="P576" s="40"/>
      <c r="Q576" s="40"/>
      <c r="R576" s="40"/>
      <c r="S576" s="40"/>
    </row>
    <row r="577" spans="4:19" s="21" customFormat="1">
      <c r="D577" s="40"/>
      <c r="E577" s="40"/>
      <c r="F577" s="40"/>
      <c r="G577" s="40"/>
      <c r="H577" s="40"/>
      <c r="I577" s="40"/>
      <c r="J577" s="40"/>
      <c r="K577" s="40"/>
      <c r="L577" s="40"/>
      <c r="M577" s="40"/>
      <c r="N577" s="40"/>
      <c r="O577" s="40"/>
      <c r="P577" s="40"/>
      <c r="Q577" s="40"/>
      <c r="R577" s="40"/>
      <c r="S577" s="40"/>
    </row>
    <row r="578" spans="4:19" s="21" customFormat="1">
      <c r="D578" s="40"/>
      <c r="E578" s="40"/>
      <c r="F578" s="40"/>
      <c r="G578" s="40"/>
      <c r="H578" s="40"/>
      <c r="I578" s="40"/>
      <c r="J578" s="40"/>
      <c r="K578" s="40"/>
      <c r="L578" s="40"/>
      <c r="M578" s="40"/>
      <c r="N578" s="40"/>
      <c r="O578" s="40"/>
      <c r="P578" s="40"/>
      <c r="Q578" s="40"/>
      <c r="R578" s="40"/>
      <c r="S578" s="40"/>
    </row>
    <row r="579" spans="4:19" s="21" customFormat="1">
      <c r="D579" s="40"/>
      <c r="E579" s="40"/>
      <c r="F579" s="40"/>
      <c r="G579" s="40"/>
      <c r="H579" s="40"/>
      <c r="I579" s="40"/>
      <c r="J579" s="40"/>
      <c r="K579" s="40"/>
      <c r="L579" s="40"/>
      <c r="M579" s="40"/>
      <c r="N579" s="40"/>
      <c r="O579" s="40"/>
      <c r="P579" s="40"/>
      <c r="Q579" s="40"/>
      <c r="R579" s="40"/>
      <c r="S579" s="40"/>
    </row>
    <row r="580" spans="4:19" s="21" customFormat="1">
      <c r="D580" s="40"/>
      <c r="E580" s="40"/>
      <c r="F580" s="40"/>
      <c r="G580" s="40"/>
      <c r="H580" s="40"/>
      <c r="I580" s="40"/>
      <c r="J580" s="40"/>
      <c r="K580" s="40"/>
      <c r="L580" s="40"/>
      <c r="M580" s="40"/>
      <c r="N580" s="40"/>
      <c r="O580" s="40"/>
      <c r="P580" s="40"/>
      <c r="Q580" s="40"/>
      <c r="R580" s="40"/>
      <c r="S580" s="40"/>
    </row>
    <row r="581" spans="4:19" s="21" customFormat="1">
      <c r="D581" s="40"/>
      <c r="E581" s="40"/>
      <c r="F581" s="40"/>
      <c r="G581" s="40"/>
      <c r="H581" s="40"/>
      <c r="I581" s="40"/>
      <c r="J581" s="40"/>
      <c r="K581" s="40"/>
      <c r="L581" s="40"/>
      <c r="M581" s="40"/>
      <c r="N581" s="40"/>
      <c r="O581" s="40"/>
      <c r="P581" s="40"/>
      <c r="Q581" s="40"/>
      <c r="R581" s="40"/>
      <c r="S581" s="40"/>
    </row>
    <row r="582" spans="4:19" s="21" customFormat="1">
      <c r="D582" s="40"/>
      <c r="E582" s="40"/>
      <c r="F582" s="40"/>
      <c r="G582" s="40"/>
      <c r="H582" s="40"/>
      <c r="I582" s="40"/>
      <c r="J582" s="40"/>
      <c r="K582" s="40"/>
      <c r="L582" s="40"/>
      <c r="M582" s="40"/>
      <c r="N582" s="40"/>
      <c r="O582" s="40"/>
      <c r="P582" s="40"/>
      <c r="Q582" s="40"/>
      <c r="R582" s="40"/>
      <c r="S582" s="40"/>
    </row>
    <row r="583" spans="4:19" s="21" customFormat="1">
      <c r="D583" s="40"/>
      <c r="E583" s="40"/>
      <c r="F583" s="40"/>
      <c r="G583" s="40"/>
      <c r="H583" s="40"/>
      <c r="I583" s="40"/>
      <c r="J583" s="40"/>
      <c r="K583" s="40"/>
      <c r="L583" s="40"/>
      <c r="M583" s="40"/>
      <c r="N583" s="40"/>
      <c r="O583" s="40"/>
      <c r="P583" s="40"/>
      <c r="Q583" s="40"/>
      <c r="R583" s="40"/>
      <c r="S583" s="40"/>
    </row>
    <row r="584" spans="4:19" s="21" customFormat="1">
      <c r="D584" s="40"/>
      <c r="E584" s="40"/>
      <c r="F584" s="40"/>
      <c r="G584" s="40"/>
      <c r="H584" s="40"/>
      <c r="I584" s="40"/>
      <c r="J584" s="40"/>
      <c r="K584" s="40"/>
      <c r="L584" s="40"/>
      <c r="M584" s="40"/>
      <c r="N584" s="40"/>
      <c r="O584" s="40"/>
      <c r="P584" s="40"/>
      <c r="Q584" s="40"/>
      <c r="R584" s="40"/>
      <c r="S584" s="40"/>
    </row>
    <row r="585" spans="4:19" s="21" customFormat="1">
      <c r="D585" s="40"/>
      <c r="E585" s="40"/>
      <c r="F585" s="40"/>
      <c r="G585" s="40"/>
      <c r="H585" s="40"/>
      <c r="I585" s="40"/>
      <c r="J585" s="40"/>
      <c r="K585" s="40"/>
      <c r="L585" s="40"/>
      <c r="M585" s="40"/>
      <c r="N585" s="40"/>
      <c r="O585" s="40"/>
      <c r="P585" s="40"/>
      <c r="Q585" s="40"/>
      <c r="R585" s="40"/>
      <c r="S585" s="40"/>
    </row>
    <row r="586" spans="4:19" s="21" customFormat="1">
      <c r="D586" s="40"/>
      <c r="E586" s="40"/>
      <c r="F586" s="40"/>
      <c r="G586" s="40"/>
      <c r="H586" s="40"/>
      <c r="I586" s="40"/>
      <c r="J586" s="40"/>
      <c r="K586" s="40"/>
      <c r="L586" s="40"/>
      <c r="M586" s="40"/>
      <c r="N586" s="40"/>
      <c r="O586" s="40"/>
      <c r="P586" s="40"/>
      <c r="Q586" s="40"/>
      <c r="R586" s="40"/>
      <c r="S586" s="40"/>
    </row>
    <row r="587" spans="4:19" s="21" customFormat="1">
      <c r="D587" s="40"/>
      <c r="E587" s="40"/>
      <c r="F587" s="40"/>
      <c r="G587" s="40"/>
      <c r="H587" s="40"/>
      <c r="I587" s="40"/>
      <c r="J587" s="40"/>
      <c r="K587" s="40"/>
      <c r="L587" s="40"/>
      <c r="M587" s="40"/>
      <c r="N587" s="40"/>
      <c r="O587" s="40"/>
      <c r="P587" s="40"/>
      <c r="Q587" s="40"/>
      <c r="R587" s="40"/>
      <c r="S587" s="40"/>
    </row>
    <row r="588" spans="4:19" s="21" customFormat="1">
      <c r="D588" s="40"/>
      <c r="E588" s="40"/>
      <c r="F588" s="40"/>
      <c r="G588" s="40"/>
      <c r="H588" s="40"/>
      <c r="I588" s="40"/>
      <c r="J588" s="40"/>
      <c r="K588" s="40"/>
      <c r="L588" s="40"/>
      <c r="M588" s="40"/>
      <c r="N588" s="40"/>
      <c r="O588" s="40"/>
      <c r="P588" s="40"/>
      <c r="Q588" s="40"/>
      <c r="R588" s="40"/>
      <c r="S588" s="40"/>
    </row>
    <row r="589" spans="4:19" s="21" customFormat="1">
      <c r="D589" s="40"/>
      <c r="E589" s="40"/>
      <c r="F589" s="40"/>
      <c r="G589" s="40"/>
      <c r="H589" s="40"/>
      <c r="I589" s="40"/>
      <c r="J589" s="40"/>
      <c r="K589" s="40"/>
      <c r="L589" s="40"/>
      <c r="M589" s="40"/>
      <c r="N589" s="40"/>
      <c r="O589" s="40"/>
      <c r="P589" s="40"/>
      <c r="Q589" s="40"/>
      <c r="R589" s="40"/>
      <c r="S589" s="40"/>
    </row>
    <row r="590" spans="4:19" s="21" customFormat="1">
      <c r="D590" s="40"/>
      <c r="E590" s="40"/>
      <c r="F590" s="40"/>
      <c r="G590" s="40"/>
      <c r="H590" s="40"/>
      <c r="I590" s="40"/>
      <c r="J590" s="40"/>
      <c r="K590" s="40"/>
      <c r="L590" s="40"/>
      <c r="M590" s="40"/>
      <c r="N590" s="40"/>
      <c r="O590" s="40"/>
      <c r="P590" s="40"/>
      <c r="Q590" s="40"/>
      <c r="R590" s="40"/>
      <c r="S590" s="40"/>
    </row>
    <row r="591" spans="4:19" s="21" customFormat="1">
      <c r="D591" s="40"/>
      <c r="E591" s="40"/>
      <c r="F591" s="40"/>
      <c r="G591" s="40"/>
      <c r="H591" s="40"/>
      <c r="I591" s="40"/>
      <c r="J591" s="40"/>
      <c r="K591" s="40"/>
      <c r="L591" s="40"/>
      <c r="M591" s="40"/>
      <c r="N591" s="40"/>
      <c r="O591" s="40"/>
      <c r="P591" s="40"/>
      <c r="Q591" s="40"/>
      <c r="R591" s="40"/>
      <c r="S591" s="40"/>
    </row>
    <row r="592" spans="4:19" s="21" customFormat="1">
      <c r="D592" s="40"/>
      <c r="E592" s="40"/>
      <c r="F592" s="40"/>
      <c r="G592" s="40"/>
      <c r="H592" s="40"/>
      <c r="I592" s="40"/>
      <c r="J592" s="40"/>
      <c r="K592" s="40"/>
      <c r="L592" s="40"/>
      <c r="M592" s="40"/>
      <c r="N592" s="40"/>
      <c r="O592" s="40"/>
      <c r="P592" s="40"/>
      <c r="Q592" s="40"/>
      <c r="R592" s="40"/>
      <c r="S592" s="40"/>
    </row>
    <row r="593" spans="4:19" s="21" customFormat="1">
      <c r="D593" s="40"/>
      <c r="E593" s="40"/>
      <c r="F593" s="40"/>
      <c r="G593" s="40"/>
      <c r="H593" s="40"/>
      <c r="I593" s="40"/>
      <c r="J593" s="40"/>
      <c r="K593" s="40"/>
      <c r="L593" s="40"/>
      <c r="M593" s="40"/>
      <c r="N593" s="40"/>
      <c r="O593" s="40"/>
      <c r="P593" s="40"/>
      <c r="Q593" s="40"/>
      <c r="R593" s="40"/>
      <c r="S593" s="40"/>
    </row>
    <row r="594" spans="4:19" s="21" customFormat="1">
      <c r="D594" s="40"/>
      <c r="E594" s="40"/>
      <c r="F594" s="40"/>
      <c r="G594" s="40"/>
      <c r="H594" s="40"/>
      <c r="I594" s="40"/>
      <c r="J594" s="40"/>
      <c r="K594" s="40"/>
      <c r="L594" s="40"/>
      <c r="M594" s="40"/>
      <c r="N594" s="40"/>
      <c r="O594" s="40"/>
      <c r="P594" s="40"/>
      <c r="Q594" s="40"/>
      <c r="R594" s="40"/>
      <c r="S594" s="40"/>
    </row>
    <row r="595" spans="4:19" s="21" customFormat="1">
      <c r="D595" s="40"/>
      <c r="E595" s="40"/>
      <c r="F595" s="40"/>
      <c r="G595" s="40"/>
      <c r="H595" s="40"/>
      <c r="I595" s="40"/>
      <c r="J595" s="40"/>
      <c r="K595" s="40"/>
      <c r="L595" s="40"/>
      <c r="M595" s="40"/>
      <c r="N595" s="40"/>
      <c r="O595" s="40"/>
      <c r="P595" s="40"/>
      <c r="Q595" s="40"/>
      <c r="R595" s="40"/>
      <c r="S595" s="40"/>
    </row>
    <row r="596" spans="4:19" s="21" customFormat="1">
      <c r="D596" s="40"/>
      <c r="E596" s="40"/>
      <c r="F596" s="40"/>
      <c r="G596" s="40"/>
      <c r="H596" s="40"/>
      <c r="I596" s="40"/>
      <c r="J596" s="40"/>
      <c r="K596" s="40"/>
      <c r="L596" s="40"/>
      <c r="M596" s="40"/>
      <c r="N596" s="40"/>
      <c r="O596" s="40"/>
      <c r="P596" s="40"/>
      <c r="Q596" s="40"/>
      <c r="R596" s="40"/>
      <c r="S596" s="40"/>
    </row>
    <row r="597" spans="4:19" s="21" customFormat="1">
      <c r="D597" s="40"/>
      <c r="E597" s="40"/>
      <c r="F597" s="40"/>
      <c r="G597" s="40"/>
      <c r="H597" s="40"/>
      <c r="I597" s="40"/>
      <c r="J597" s="40"/>
      <c r="K597" s="40"/>
      <c r="L597" s="40"/>
      <c r="M597" s="40"/>
      <c r="N597" s="40"/>
      <c r="O597" s="40"/>
      <c r="P597" s="40"/>
      <c r="Q597" s="40"/>
      <c r="R597" s="40"/>
      <c r="S597" s="40"/>
    </row>
    <row r="598" spans="4:19" s="21" customFormat="1">
      <c r="D598" s="40"/>
      <c r="E598" s="40"/>
      <c r="F598" s="40"/>
      <c r="G598" s="40"/>
      <c r="H598" s="40"/>
      <c r="I598" s="40"/>
      <c r="J598" s="40"/>
      <c r="K598" s="40"/>
      <c r="L598" s="40"/>
      <c r="M598" s="40"/>
      <c r="N598" s="40"/>
      <c r="O598" s="40"/>
      <c r="P598" s="40"/>
      <c r="Q598" s="40"/>
      <c r="R598" s="40"/>
      <c r="S598" s="40"/>
    </row>
    <row r="599" spans="4:19" s="21" customFormat="1">
      <c r="D599" s="40"/>
      <c r="E599" s="40"/>
      <c r="F599" s="40"/>
      <c r="G599" s="40"/>
      <c r="H599" s="40"/>
      <c r="I599" s="40"/>
      <c r="J599" s="40"/>
      <c r="K599" s="40"/>
      <c r="L599" s="40"/>
      <c r="M599" s="40"/>
      <c r="N599" s="40"/>
      <c r="O599" s="40"/>
      <c r="P599" s="40"/>
      <c r="Q599" s="40"/>
      <c r="R599" s="40"/>
      <c r="S599" s="40"/>
    </row>
    <row r="600" spans="4:19" s="21" customFormat="1">
      <c r="D600" s="40"/>
      <c r="E600" s="40"/>
      <c r="F600" s="40"/>
      <c r="G600" s="40"/>
      <c r="H600" s="40"/>
      <c r="I600" s="40"/>
      <c r="J600" s="40"/>
      <c r="K600" s="40"/>
      <c r="L600" s="40"/>
      <c r="M600" s="40"/>
      <c r="N600" s="40"/>
      <c r="O600" s="40"/>
      <c r="P600" s="40"/>
      <c r="Q600" s="40"/>
      <c r="R600" s="40"/>
      <c r="S600" s="40"/>
    </row>
    <row r="601" spans="4:19" s="21" customFormat="1">
      <c r="D601" s="40"/>
      <c r="E601" s="40"/>
      <c r="F601" s="40"/>
      <c r="G601" s="40"/>
      <c r="H601" s="40"/>
      <c r="I601" s="40"/>
      <c r="J601" s="40"/>
      <c r="K601" s="40"/>
      <c r="L601" s="40"/>
      <c r="M601" s="40"/>
      <c r="N601" s="40"/>
      <c r="O601" s="40"/>
      <c r="P601" s="40"/>
      <c r="Q601" s="40"/>
      <c r="R601" s="40"/>
      <c r="S601" s="40"/>
    </row>
    <row r="602" spans="4:19" s="21" customFormat="1">
      <c r="D602" s="40"/>
      <c r="E602" s="40"/>
      <c r="F602" s="40"/>
      <c r="G602" s="40"/>
      <c r="H602" s="40"/>
      <c r="I602" s="40"/>
      <c r="J602" s="40"/>
      <c r="K602" s="40"/>
      <c r="L602" s="40"/>
      <c r="M602" s="40"/>
      <c r="N602" s="40"/>
      <c r="O602" s="40"/>
      <c r="P602" s="40"/>
      <c r="Q602" s="40"/>
      <c r="R602" s="40"/>
      <c r="S602" s="40"/>
    </row>
    <row r="603" spans="4:19" s="21" customFormat="1">
      <c r="D603" s="40"/>
      <c r="E603" s="40"/>
      <c r="F603" s="40"/>
      <c r="G603" s="40"/>
      <c r="H603" s="40"/>
      <c r="I603" s="40"/>
      <c r="J603" s="40"/>
      <c r="K603" s="40"/>
      <c r="L603" s="40"/>
      <c r="M603" s="40"/>
      <c r="N603" s="40"/>
      <c r="O603" s="40"/>
      <c r="P603" s="40"/>
      <c r="Q603" s="40"/>
      <c r="R603" s="40"/>
      <c r="S603" s="40"/>
    </row>
    <row r="604" spans="4:19" s="21" customFormat="1">
      <c r="D604" s="40"/>
      <c r="E604" s="40"/>
      <c r="F604" s="40"/>
      <c r="G604" s="40"/>
      <c r="H604" s="40"/>
      <c r="I604" s="40"/>
      <c r="J604" s="40"/>
      <c r="K604" s="40"/>
      <c r="L604" s="40"/>
      <c r="M604" s="40"/>
      <c r="N604" s="40"/>
      <c r="O604" s="40"/>
      <c r="P604" s="40"/>
      <c r="Q604" s="40"/>
      <c r="R604" s="40"/>
      <c r="S604" s="40"/>
    </row>
    <row r="605" spans="4:19" s="21" customFormat="1">
      <c r="D605" s="40"/>
      <c r="E605" s="40"/>
      <c r="F605" s="40"/>
      <c r="G605" s="40"/>
      <c r="H605" s="40"/>
      <c r="I605" s="40"/>
      <c r="J605" s="40"/>
      <c r="K605" s="40"/>
      <c r="L605" s="40"/>
      <c r="M605" s="40"/>
      <c r="N605" s="40"/>
      <c r="O605" s="40"/>
      <c r="P605" s="40"/>
      <c r="Q605" s="40"/>
      <c r="R605" s="40"/>
      <c r="S605" s="40"/>
    </row>
    <row r="606" spans="4:19" s="21" customFormat="1">
      <c r="D606" s="40"/>
      <c r="E606" s="40"/>
      <c r="F606" s="40"/>
      <c r="G606" s="40"/>
      <c r="H606" s="40"/>
      <c r="I606" s="40"/>
      <c r="J606" s="40"/>
      <c r="K606" s="40"/>
      <c r="L606" s="40"/>
      <c r="M606" s="40"/>
      <c r="N606" s="40"/>
      <c r="O606" s="40"/>
      <c r="P606" s="40"/>
      <c r="Q606" s="40"/>
      <c r="R606" s="40"/>
      <c r="S606" s="40"/>
    </row>
    <row r="607" spans="4:19" s="21" customFormat="1">
      <c r="D607" s="40"/>
      <c r="E607" s="40"/>
      <c r="F607" s="40"/>
      <c r="G607" s="40"/>
      <c r="H607" s="40"/>
      <c r="I607" s="40"/>
      <c r="J607" s="40"/>
      <c r="K607" s="40"/>
      <c r="L607" s="40"/>
      <c r="M607" s="40"/>
      <c r="N607" s="40"/>
      <c r="O607" s="40"/>
      <c r="P607" s="40"/>
      <c r="Q607" s="40"/>
      <c r="R607" s="40"/>
      <c r="S607" s="40"/>
    </row>
    <row r="608" spans="4:19" s="21" customFormat="1">
      <c r="D608" s="40"/>
      <c r="E608" s="40"/>
      <c r="F608" s="40"/>
      <c r="G608" s="40"/>
      <c r="H608" s="40"/>
      <c r="I608" s="40"/>
      <c r="J608" s="40"/>
      <c r="K608" s="40"/>
      <c r="L608" s="40"/>
      <c r="M608" s="40"/>
      <c r="N608" s="40"/>
      <c r="O608" s="40"/>
      <c r="P608" s="40"/>
      <c r="Q608" s="40"/>
      <c r="R608" s="40"/>
      <c r="S608" s="40"/>
    </row>
    <row r="609" spans="4:19" s="21" customFormat="1">
      <c r="D609" s="40"/>
      <c r="E609" s="40"/>
      <c r="F609" s="40"/>
      <c r="G609" s="40"/>
      <c r="H609" s="40"/>
      <c r="I609" s="40"/>
      <c r="J609" s="40"/>
      <c r="K609" s="40"/>
      <c r="L609" s="40"/>
      <c r="M609" s="40"/>
      <c r="N609" s="40"/>
      <c r="O609" s="40"/>
      <c r="P609" s="40"/>
      <c r="Q609" s="40"/>
      <c r="R609" s="40"/>
      <c r="S609" s="40"/>
    </row>
    <row r="610" spans="4:19" s="21" customFormat="1">
      <c r="D610" s="40"/>
      <c r="E610" s="40"/>
      <c r="F610" s="40"/>
      <c r="G610" s="40"/>
      <c r="H610" s="40"/>
      <c r="I610" s="40"/>
      <c r="J610" s="40"/>
      <c r="K610" s="40"/>
      <c r="L610" s="40"/>
      <c r="M610" s="40"/>
      <c r="N610" s="40"/>
      <c r="O610" s="40"/>
      <c r="P610" s="40"/>
      <c r="Q610" s="40"/>
      <c r="R610" s="40"/>
      <c r="S610" s="40"/>
    </row>
    <row r="611" spans="4:19" s="21" customFormat="1">
      <c r="D611" s="40"/>
      <c r="E611" s="40"/>
      <c r="F611" s="40"/>
      <c r="G611" s="40"/>
      <c r="H611" s="40"/>
      <c r="I611" s="40"/>
      <c r="J611" s="40"/>
      <c r="K611" s="40"/>
      <c r="L611" s="40"/>
      <c r="M611" s="40"/>
      <c r="N611" s="40"/>
      <c r="O611" s="40"/>
      <c r="P611" s="40"/>
      <c r="Q611" s="40"/>
      <c r="R611" s="40"/>
      <c r="S611" s="40"/>
    </row>
    <row r="612" spans="4:19" s="21" customFormat="1">
      <c r="D612" s="40"/>
      <c r="E612" s="40"/>
      <c r="F612" s="40"/>
      <c r="G612" s="40"/>
      <c r="H612" s="40"/>
      <c r="I612" s="40"/>
      <c r="J612" s="40"/>
      <c r="K612" s="40"/>
      <c r="L612" s="40"/>
      <c r="M612" s="40"/>
      <c r="N612" s="40"/>
      <c r="O612" s="40"/>
      <c r="P612" s="40"/>
      <c r="Q612" s="40"/>
      <c r="R612" s="40"/>
      <c r="S612" s="40"/>
    </row>
    <row r="613" spans="4:19" s="21" customFormat="1">
      <c r="D613" s="40"/>
      <c r="E613" s="40"/>
      <c r="F613" s="40"/>
      <c r="G613" s="40"/>
      <c r="H613" s="40"/>
      <c r="I613" s="40"/>
      <c r="J613" s="40"/>
      <c r="K613" s="40"/>
      <c r="L613" s="40"/>
      <c r="M613" s="40"/>
      <c r="N613" s="40"/>
      <c r="O613" s="40"/>
      <c r="P613" s="40"/>
      <c r="Q613" s="40"/>
      <c r="R613" s="40"/>
      <c r="S613" s="40"/>
    </row>
    <row r="614" spans="4:19" s="21" customFormat="1">
      <c r="D614" s="40"/>
      <c r="E614" s="40"/>
      <c r="F614" s="40"/>
      <c r="G614" s="40"/>
      <c r="H614" s="40"/>
      <c r="I614" s="40"/>
      <c r="J614" s="40"/>
      <c r="K614" s="40"/>
      <c r="L614" s="40"/>
      <c r="M614" s="40"/>
      <c r="N614" s="40"/>
      <c r="O614" s="40"/>
      <c r="P614" s="40"/>
      <c r="Q614" s="40"/>
      <c r="R614" s="40"/>
      <c r="S614" s="40"/>
    </row>
    <row r="615" spans="4:19" s="21" customFormat="1">
      <c r="D615" s="40"/>
      <c r="E615" s="40"/>
      <c r="F615" s="40"/>
      <c r="G615" s="40"/>
      <c r="H615" s="40"/>
      <c r="I615" s="40"/>
      <c r="J615" s="40"/>
      <c r="K615" s="40"/>
      <c r="L615" s="40"/>
      <c r="M615" s="40"/>
      <c r="N615" s="40"/>
      <c r="O615" s="40"/>
      <c r="P615" s="40"/>
      <c r="Q615" s="40"/>
      <c r="R615" s="40"/>
      <c r="S615" s="40"/>
    </row>
    <row r="616" spans="4:19" s="21" customFormat="1">
      <c r="D616" s="40"/>
      <c r="E616" s="40"/>
      <c r="F616" s="40"/>
      <c r="G616" s="40"/>
      <c r="H616" s="40"/>
      <c r="I616" s="40"/>
      <c r="J616" s="40"/>
      <c r="K616" s="40"/>
      <c r="L616" s="40"/>
      <c r="M616" s="40"/>
      <c r="N616" s="40"/>
      <c r="O616" s="40"/>
      <c r="P616" s="40"/>
      <c r="Q616" s="40"/>
      <c r="R616" s="40"/>
      <c r="S616" s="40"/>
    </row>
    <row r="617" spans="4:19" s="21" customFormat="1">
      <c r="D617" s="40"/>
      <c r="E617" s="40"/>
      <c r="F617" s="40"/>
      <c r="G617" s="40"/>
      <c r="H617" s="40"/>
      <c r="I617" s="40"/>
      <c r="J617" s="40"/>
      <c r="K617" s="40"/>
      <c r="L617" s="40"/>
      <c r="M617" s="40"/>
      <c r="N617" s="40"/>
      <c r="O617" s="40"/>
      <c r="P617" s="40"/>
      <c r="Q617" s="40"/>
      <c r="R617" s="40"/>
      <c r="S617" s="40"/>
    </row>
    <row r="618" spans="4:19" s="21" customFormat="1">
      <c r="D618" s="40"/>
      <c r="E618" s="40"/>
      <c r="F618" s="40"/>
      <c r="G618" s="40"/>
      <c r="H618" s="40"/>
      <c r="I618" s="40"/>
      <c r="J618" s="40"/>
      <c r="K618" s="40"/>
      <c r="L618" s="40"/>
      <c r="M618" s="40"/>
      <c r="N618" s="40"/>
      <c r="O618" s="40"/>
      <c r="P618" s="40"/>
      <c r="Q618" s="40"/>
      <c r="R618" s="40"/>
      <c r="S618" s="40"/>
    </row>
    <row r="619" spans="4:19" s="21" customFormat="1">
      <c r="D619" s="40"/>
      <c r="E619" s="40"/>
      <c r="F619" s="40"/>
      <c r="G619" s="40"/>
      <c r="H619" s="40"/>
      <c r="I619" s="40"/>
      <c r="J619" s="40"/>
      <c r="K619" s="40"/>
      <c r="L619" s="40"/>
      <c r="M619" s="40"/>
      <c r="N619" s="40"/>
      <c r="O619" s="40"/>
      <c r="P619" s="40"/>
      <c r="Q619" s="40"/>
      <c r="R619" s="40"/>
      <c r="S619" s="40"/>
    </row>
    <row r="620" spans="4:19" s="21" customFormat="1">
      <c r="D620" s="40"/>
      <c r="E620" s="40"/>
      <c r="F620" s="40"/>
      <c r="G620" s="40"/>
      <c r="H620" s="40"/>
      <c r="I620" s="40"/>
      <c r="J620" s="40"/>
      <c r="K620" s="40"/>
      <c r="L620" s="40"/>
      <c r="M620" s="40"/>
      <c r="N620" s="40"/>
      <c r="O620" s="40"/>
      <c r="P620" s="40"/>
      <c r="Q620" s="40"/>
      <c r="R620" s="40"/>
      <c r="S620" s="40"/>
    </row>
    <row r="621" spans="4:19" s="21" customFormat="1">
      <c r="D621" s="40"/>
      <c r="E621" s="40"/>
      <c r="F621" s="40"/>
      <c r="G621" s="40"/>
      <c r="H621" s="40"/>
      <c r="I621" s="40"/>
      <c r="J621" s="40"/>
      <c r="K621" s="40"/>
      <c r="L621" s="40"/>
      <c r="M621" s="40"/>
      <c r="N621" s="40"/>
      <c r="O621" s="40"/>
      <c r="P621" s="40"/>
      <c r="Q621" s="40"/>
      <c r="R621" s="40"/>
      <c r="S621" s="40"/>
    </row>
    <row r="622" spans="4:19" s="21" customFormat="1">
      <c r="D622" s="40"/>
      <c r="E622" s="40"/>
      <c r="F622" s="40"/>
      <c r="G622" s="40"/>
      <c r="H622" s="40"/>
      <c r="I622" s="40"/>
      <c r="J622" s="40"/>
      <c r="K622" s="40"/>
      <c r="L622" s="40"/>
      <c r="M622" s="40"/>
      <c r="N622" s="40"/>
      <c r="O622" s="40"/>
      <c r="P622" s="40"/>
      <c r="Q622" s="40"/>
      <c r="R622" s="40"/>
      <c r="S622" s="40"/>
    </row>
    <row r="623" spans="4:19" s="21" customFormat="1">
      <c r="D623" s="40"/>
      <c r="E623" s="40"/>
      <c r="F623" s="40"/>
      <c r="G623" s="40"/>
      <c r="H623" s="40"/>
      <c r="I623" s="40"/>
      <c r="J623" s="40"/>
      <c r="K623" s="40"/>
      <c r="L623" s="40"/>
      <c r="M623" s="40"/>
      <c r="N623" s="40"/>
      <c r="O623" s="40"/>
      <c r="P623" s="40"/>
      <c r="Q623" s="40"/>
      <c r="R623" s="40"/>
      <c r="S623" s="40"/>
    </row>
    <row r="624" spans="4:19" s="21" customFormat="1">
      <c r="D624" s="40"/>
      <c r="E624" s="40"/>
      <c r="F624" s="40"/>
      <c r="G624" s="40"/>
      <c r="H624" s="40"/>
      <c r="I624" s="40"/>
      <c r="J624" s="40"/>
      <c r="K624" s="40"/>
      <c r="L624" s="40"/>
      <c r="M624" s="40"/>
      <c r="N624" s="40"/>
      <c r="O624" s="40"/>
      <c r="P624" s="40"/>
      <c r="Q624" s="40"/>
      <c r="R624" s="40"/>
      <c r="S624" s="40"/>
    </row>
    <row r="625" spans="4:19" s="21" customFormat="1">
      <c r="D625" s="40"/>
      <c r="E625" s="40"/>
      <c r="F625" s="40"/>
      <c r="G625" s="40"/>
      <c r="H625" s="40"/>
      <c r="I625" s="40"/>
      <c r="J625" s="40"/>
      <c r="K625" s="40"/>
      <c r="L625" s="40"/>
      <c r="M625" s="40"/>
      <c r="N625" s="40"/>
      <c r="O625" s="40"/>
      <c r="P625" s="40"/>
      <c r="Q625" s="40"/>
      <c r="R625" s="40"/>
      <c r="S625" s="40"/>
    </row>
    <row r="626" spans="4:19" s="21" customFormat="1">
      <c r="D626" s="40"/>
      <c r="E626" s="40"/>
      <c r="F626" s="40"/>
      <c r="G626" s="40"/>
      <c r="H626" s="40"/>
      <c r="I626" s="40"/>
      <c r="J626" s="40"/>
      <c r="K626" s="40"/>
      <c r="L626" s="40"/>
      <c r="M626" s="40"/>
      <c r="N626" s="40"/>
      <c r="O626" s="40"/>
      <c r="P626" s="40"/>
      <c r="Q626" s="40"/>
      <c r="R626" s="40"/>
      <c r="S626" s="40"/>
    </row>
    <row r="627" spans="4:19" s="21" customFormat="1">
      <c r="D627" s="40"/>
      <c r="E627" s="40"/>
      <c r="F627" s="40"/>
      <c r="G627" s="40"/>
      <c r="H627" s="40"/>
      <c r="I627" s="40"/>
      <c r="J627" s="40"/>
      <c r="K627" s="40"/>
      <c r="L627" s="40"/>
      <c r="M627" s="40"/>
      <c r="N627" s="40"/>
      <c r="O627" s="40"/>
      <c r="P627" s="40"/>
      <c r="Q627" s="40"/>
      <c r="R627" s="40"/>
      <c r="S627" s="40"/>
    </row>
    <row r="628" spans="4:19" s="21" customFormat="1">
      <c r="D628" s="40"/>
      <c r="E628" s="40"/>
      <c r="F628" s="40"/>
      <c r="G628" s="40"/>
      <c r="H628" s="40"/>
      <c r="I628" s="40"/>
      <c r="J628" s="40"/>
      <c r="K628" s="40"/>
      <c r="L628" s="40"/>
      <c r="M628" s="40"/>
      <c r="N628" s="40"/>
      <c r="O628" s="40"/>
      <c r="P628" s="40"/>
      <c r="Q628" s="40"/>
      <c r="R628" s="40"/>
      <c r="S628" s="40"/>
    </row>
    <row r="629" spans="4:19" s="21" customFormat="1">
      <c r="D629" s="40"/>
      <c r="E629" s="40"/>
      <c r="F629" s="40"/>
      <c r="G629" s="40"/>
      <c r="H629" s="40"/>
      <c r="I629" s="40"/>
      <c r="J629" s="40"/>
      <c r="K629" s="40"/>
      <c r="L629" s="40"/>
      <c r="M629" s="40"/>
      <c r="N629" s="40"/>
      <c r="O629" s="40"/>
      <c r="P629" s="40"/>
      <c r="Q629" s="40"/>
      <c r="R629" s="40"/>
      <c r="S629" s="40"/>
    </row>
    <row r="630" spans="4:19" s="21" customFormat="1">
      <c r="D630" s="40"/>
      <c r="E630" s="40"/>
      <c r="F630" s="40"/>
      <c r="G630" s="40"/>
      <c r="H630" s="40"/>
      <c r="I630" s="40"/>
      <c r="J630" s="40"/>
      <c r="K630" s="40"/>
      <c r="L630" s="40"/>
      <c r="M630" s="40"/>
      <c r="N630" s="40"/>
      <c r="O630" s="40"/>
      <c r="P630" s="40"/>
      <c r="Q630" s="40"/>
      <c r="R630" s="40"/>
      <c r="S630" s="40"/>
    </row>
    <row r="631" spans="4:19" s="21" customFormat="1">
      <c r="D631" s="40"/>
      <c r="E631" s="40"/>
      <c r="F631" s="40"/>
      <c r="G631" s="40"/>
      <c r="H631" s="40"/>
      <c r="I631" s="40"/>
      <c r="J631" s="40"/>
      <c r="K631" s="40"/>
      <c r="L631" s="40"/>
      <c r="M631" s="40"/>
      <c r="N631" s="40"/>
      <c r="O631" s="40"/>
      <c r="P631" s="40"/>
      <c r="Q631" s="40"/>
      <c r="R631" s="40"/>
      <c r="S631" s="40"/>
    </row>
    <row r="632" spans="4:19" s="21" customFormat="1">
      <c r="D632" s="40"/>
      <c r="E632" s="40"/>
      <c r="F632" s="40"/>
      <c r="G632" s="40"/>
      <c r="H632" s="40"/>
      <c r="I632" s="40"/>
      <c r="J632" s="40"/>
      <c r="K632" s="40"/>
      <c r="L632" s="40"/>
      <c r="M632" s="40"/>
      <c r="N632" s="40"/>
      <c r="O632" s="40"/>
      <c r="P632" s="40"/>
      <c r="Q632" s="40"/>
      <c r="R632" s="40"/>
      <c r="S632" s="40"/>
    </row>
    <row r="633" spans="4:19" s="21" customFormat="1">
      <c r="D633" s="40"/>
      <c r="E633" s="40"/>
      <c r="F633" s="40"/>
      <c r="G633" s="40"/>
      <c r="H633" s="40"/>
      <c r="I633" s="40"/>
      <c r="J633" s="40"/>
      <c r="K633" s="40"/>
      <c r="L633" s="40"/>
      <c r="M633" s="40"/>
      <c r="N633" s="40"/>
      <c r="O633" s="40"/>
      <c r="P633" s="40"/>
      <c r="Q633" s="40"/>
      <c r="R633" s="40"/>
      <c r="S633" s="40"/>
    </row>
    <row r="634" spans="4:19" s="21" customFormat="1">
      <c r="D634" s="40"/>
      <c r="E634" s="40"/>
      <c r="F634" s="40"/>
      <c r="G634" s="40"/>
      <c r="H634" s="40"/>
      <c r="I634" s="40"/>
      <c r="J634" s="40"/>
      <c r="K634" s="40"/>
      <c r="L634" s="40"/>
      <c r="M634" s="40"/>
      <c r="N634" s="40"/>
      <c r="O634" s="40"/>
      <c r="P634" s="40"/>
      <c r="Q634" s="40"/>
      <c r="R634" s="40"/>
      <c r="S634" s="40"/>
    </row>
    <row r="635" spans="4:19" s="21" customFormat="1">
      <c r="D635" s="40"/>
      <c r="E635" s="40"/>
      <c r="F635" s="40"/>
      <c r="G635" s="40"/>
      <c r="H635" s="40"/>
      <c r="I635" s="40"/>
      <c r="J635" s="40"/>
      <c r="K635" s="40"/>
      <c r="L635" s="40"/>
      <c r="M635" s="40"/>
      <c r="N635" s="40"/>
      <c r="O635" s="40"/>
      <c r="P635" s="40"/>
      <c r="Q635" s="40"/>
      <c r="R635" s="40"/>
      <c r="S635" s="40"/>
    </row>
    <row r="636" spans="4:19" s="21" customFormat="1">
      <c r="D636" s="40"/>
      <c r="E636" s="40"/>
      <c r="F636" s="40"/>
      <c r="G636" s="40"/>
      <c r="H636" s="40"/>
      <c r="I636" s="40"/>
      <c r="J636" s="40"/>
      <c r="K636" s="40"/>
      <c r="L636" s="40"/>
      <c r="M636" s="40"/>
      <c r="N636" s="40"/>
      <c r="O636" s="40"/>
      <c r="P636" s="40"/>
      <c r="Q636" s="40"/>
      <c r="R636" s="40"/>
      <c r="S636" s="40"/>
    </row>
    <row r="637" spans="4:19" s="21" customFormat="1">
      <c r="D637" s="40"/>
      <c r="E637" s="40"/>
      <c r="F637" s="40"/>
      <c r="G637" s="40"/>
      <c r="H637" s="40"/>
      <c r="I637" s="40"/>
      <c r="J637" s="40"/>
      <c r="K637" s="40"/>
      <c r="L637" s="40"/>
      <c r="M637" s="40"/>
      <c r="N637" s="40"/>
      <c r="O637" s="40"/>
      <c r="P637" s="40"/>
      <c r="Q637" s="40"/>
      <c r="R637" s="40"/>
      <c r="S637" s="40"/>
    </row>
    <row r="638" spans="4:19" s="21" customFormat="1">
      <c r="D638" s="40"/>
      <c r="E638" s="40"/>
      <c r="F638" s="40"/>
      <c r="G638" s="40"/>
      <c r="H638" s="40"/>
      <c r="I638" s="40"/>
      <c r="J638" s="40"/>
      <c r="K638" s="40"/>
      <c r="L638" s="40"/>
      <c r="M638" s="40"/>
      <c r="N638" s="40"/>
      <c r="O638" s="40"/>
      <c r="P638" s="40"/>
      <c r="Q638" s="40"/>
      <c r="R638" s="40"/>
      <c r="S638" s="40"/>
    </row>
    <row r="639" spans="4:19" s="21" customFormat="1">
      <c r="D639" s="40"/>
      <c r="E639" s="40"/>
      <c r="F639" s="40"/>
      <c r="G639" s="40"/>
      <c r="H639" s="40"/>
      <c r="I639" s="40"/>
      <c r="J639" s="40"/>
      <c r="K639" s="40"/>
      <c r="L639" s="40"/>
      <c r="M639" s="40"/>
      <c r="N639" s="40"/>
      <c r="O639" s="40"/>
      <c r="P639" s="40"/>
      <c r="Q639" s="40"/>
      <c r="R639" s="40"/>
      <c r="S639" s="40"/>
    </row>
    <row r="640" spans="4:19" s="21" customFormat="1">
      <c r="D640" s="40"/>
      <c r="E640" s="40"/>
      <c r="F640" s="40"/>
      <c r="G640" s="40"/>
      <c r="H640" s="40"/>
      <c r="I640" s="40"/>
      <c r="J640" s="40"/>
      <c r="K640" s="40"/>
      <c r="L640" s="40"/>
      <c r="M640" s="40"/>
      <c r="N640" s="40"/>
      <c r="O640" s="40"/>
      <c r="P640" s="40"/>
      <c r="Q640" s="40"/>
      <c r="R640" s="40"/>
      <c r="S640" s="40"/>
    </row>
    <row r="641" spans="4:19" s="21" customFormat="1">
      <c r="D641" s="40"/>
      <c r="E641" s="40"/>
      <c r="F641" s="40"/>
      <c r="G641" s="40"/>
      <c r="H641" s="40"/>
      <c r="I641" s="40"/>
      <c r="J641" s="40"/>
      <c r="K641" s="40"/>
      <c r="L641" s="40"/>
      <c r="M641" s="40"/>
      <c r="N641" s="40"/>
      <c r="O641" s="40"/>
      <c r="P641" s="40"/>
      <c r="Q641" s="40"/>
      <c r="R641" s="40"/>
      <c r="S641" s="40"/>
    </row>
    <row r="642" spans="4:19" s="21" customFormat="1">
      <c r="D642" s="40"/>
      <c r="E642" s="40"/>
      <c r="F642" s="40"/>
      <c r="G642" s="40"/>
      <c r="H642" s="40"/>
      <c r="I642" s="40"/>
      <c r="J642" s="40"/>
      <c r="K642" s="40"/>
      <c r="L642" s="40"/>
      <c r="M642" s="40"/>
      <c r="N642" s="40"/>
      <c r="O642" s="40"/>
      <c r="P642" s="40"/>
      <c r="Q642" s="40"/>
      <c r="R642" s="40"/>
      <c r="S642" s="40"/>
    </row>
    <row r="643" spans="4:19" s="21" customFormat="1">
      <c r="D643" s="40"/>
      <c r="E643" s="40"/>
      <c r="F643" s="40"/>
      <c r="G643" s="40"/>
      <c r="H643" s="40"/>
      <c r="I643" s="40"/>
      <c r="J643" s="40"/>
      <c r="K643" s="40"/>
      <c r="L643" s="40"/>
      <c r="M643" s="40"/>
      <c r="N643" s="40"/>
      <c r="O643" s="40"/>
      <c r="P643" s="40"/>
      <c r="Q643" s="40"/>
      <c r="R643" s="40"/>
      <c r="S643" s="40"/>
    </row>
    <row r="644" spans="4:19" s="21" customFormat="1">
      <c r="D644" s="40"/>
      <c r="E644" s="40"/>
      <c r="F644" s="40"/>
      <c r="G644" s="40"/>
      <c r="H644" s="40"/>
      <c r="I644" s="40"/>
      <c r="J644" s="40"/>
      <c r="K644" s="40"/>
      <c r="L644" s="40"/>
      <c r="M644" s="40"/>
      <c r="N644" s="40"/>
      <c r="O644" s="40"/>
      <c r="P644" s="40"/>
      <c r="Q644" s="40"/>
      <c r="R644" s="40"/>
      <c r="S644" s="40"/>
    </row>
    <row r="645" spans="4:19" s="21" customFormat="1">
      <c r="D645" s="40"/>
      <c r="E645" s="40"/>
      <c r="F645" s="40"/>
      <c r="G645" s="40"/>
      <c r="H645" s="40"/>
      <c r="I645" s="40"/>
      <c r="J645" s="40"/>
      <c r="K645" s="40"/>
      <c r="L645" s="40"/>
      <c r="M645" s="40"/>
      <c r="N645" s="40"/>
      <c r="O645" s="40"/>
      <c r="P645" s="40"/>
      <c r="Q645" s="40"/>
      <c r="R645" s="40"/>
      <c r="S645" s="40"/>
    </row>
    <row r="646" spans="4:19" s="21" customFormat="1">
      <c r="D646" s="40"/>
      <c r="E646" s="40"/>
      <c r="F646" s="40"/>
      <c r="G646" s="40"/>
      <c r="H646" s="40"/>
      <c r="I646" s="40"/>
      <c r="J646" s="40"/>
      <c r="K646" s="40"/>
      <c r="L646" s="40"/>
      <c r="M646" s="40"/>
      <c r="N646" s="40"/>
      <c r="O646" s="40"/>
      <c r="P646" s="40"/>
      <c r="Q646" s="40"/>
      <c r="R646" s="40"/>
      <c r="S646" s="40"/>
    </row>
    <row r="647" spans="4:19" s="21" customFormat="1">
      <c r="D647" s="40"/>
      <c r="E647" s="40"/>
      <c r="F647" s="40"/>
      <c r="G647" s="40"/>
      <c r="H647" s="40"/>
      <c r="I647" s="40"/>
      <c r="J647" s="40"/>
      <c r="K647" s="40"/>
      <c r="L647" s="40"/>
      <c r="M647" s="40"/>
      <c r="N647" s="40"/>
      <c r="O647" s="40"/>
      <c r="P647" s="40"/>
      <c r="Q647" s="40"/>
      <c r="R647" s="40"/>
      <c r="S647" s="40"/>
    </row>
    <row r="648" spans="4:19" s="21" customFormat="1">
      <c r="D648" s="40"/>
      <c r="E648" s="40"/>
      <c r="F648" s="40"/>
      <c r="G648" s="40"/>
      <c r="H648" s="40"/>
      <c r="I648" s="40"/>
      <c r="J648" s="40"/>
      <c r="K648" s="40"/>
      <c r="L648" s="40"/>
      <c r="M648" s="40"/>
      <c r="N648" s="40"/>
      <c r="O648" s="40"/>
      <c r="P648" s="40"/>
      <c r="Q648" s="40"/>
      <c r="R648" s="40"/>
      <c r="S648" s="40"/>
    </row>
    <row r="649" spans="4:19" s="21" customFormat="1">
      <c r="D649" s="40"/>
      <c r="E649" s="40"/>
      <c r="F649" s="40"/>
      <c r="G649" s="40"/>
      <c r="H649" s="40"/>
      <c r="I649" s="40"/>
      <c r="J649" s="40"/>
      <c r="K649" s="40"/>
      <c r="L649" s="40"/>
      <c r="M649" s="40"/>
      <c r="N649" s="40"/>
      <c r="O649" s="40"/>
      <c r="P649" s="40"/>
      <c r="Q649" s="40"/>
      <c r="R649" s="40"/>
      <c r="S649" s="40"/>
    </row>
    <row r="650" spans="4:19" s="21" customFormat="1">
      <c r="D650" s="40"/>
      <c r="E650" s="40"/>
      <c r="F650" s="40"/>
      <c r="G650" s="40"/>
      <c r="H650" s="40"/>
      <c r="I650" s="40"/>
      <c r="J650" s="40"/>
      <c r="K650" s="40"/>
      <c r="L650" s="40"/>
      <c r="M650" s="40"/>
      <c r="N650" s="40"/>
      <c r="O650" s="40"/>
      <c r="P650" s="40"/>
      <c r="Q650" s="40"/>
      <c r="R650" s="40"/>
      <c r="S650" s="40"/>
    </row>
    <row r="651" spans="4:19" s="21" customFormat="1">
      <c r="D651" s="40"/>
      <c r="E651" s="40"/>
      <c r="F651" s="40"/>
      <c r="G651" s="40"/>
      <c r="H651" s="40"/>
      <c r="I651" s="40"/>
      <c r="J651" s="40"/>
      <c r="K651" s="40"/>
      <c r="L651" s="40"/>
      <c r="M651" s="40"/>
      <c r="N651" s="40"/>
      <c r="O651" s="40"/>
      <c r="P651" s="40"/>
      <c r="Q651" s="40"/>
      <c r="R651" s="40"/>
      <c r="S651" s="40"/>
    </row>
    <row r="652" spans="4:19" s="21" customFormat="1">
      <c r="D652" s="40"/>
      <c r="E652" s="40"/>
      <c r="F652" s="40"/>
      <c r="G652" s="40"/>
      <c r="H652" s="40"/>
      <c r="I652" s="40"/>
      <c r="J652" s="40"/>
      <c r="K652" s="40"/>
      <c r="L652" s="40"/>
      <c r="M652" s="40"/>
      <c r="N652" s="40"/>
      <c r="O652" s="40"/>
      <c r="P652" s="40"/>
      <c r="Q652" s="40"/>
      <c r="R652" s="40"/>
      <c r="S652" s="40"/>
    </row>
    <row r="653" spans="4:19" s="21" customFormat="1">
      <c r="D653" s="40"/>
      <c r="E653" s="40"/>
      <c r="F653" s="40"/>
      <c r="G653" s="40"/>
      <c r="H653" s="40"/>
      <c r="I653" s="40"/>
      <c r="J653" s="40"/>
      <c r="K653" s="40"/>
      <c r="L653" s="40"/>
      <c r="M653" s="40"/>
      <c r="N653" s="40"/>
      <c r="O653" s="40"/>
      <c r="P653" s="40"/>
      <c r="Q653" s="40"/>
      <c r="R653" s="40"/>
      <c r="S653" s="40"/>
    </row>
    <row r="654" spans="4:19" s="21" customFormat="1">
      <c r="D654" s="40"/>
      <c r="E654" s="40"/>
      <c r="F654" s="40"/>
      <c r="G654" s="40"/>
      <c r="H654" s="40"/>
      <c r="I654" s="40"/>
      <c r="J654" s="40"/>
      <c r="K654" s="40"/>
      <c r="L654" s="40"/>
      <c r="M654" s="40"/>
      <c r="N654" s="40"/>
      <c r="O654" s="40"/>
      <c r="P654" s="40"/>
      <c r="Q654" s="40"/>
      <c r="R654" s="40"/>
      <c r="S654" s="40"/>
    </row>
    <row r="655" spans="4:19" s="21" customFormat="1">
      <c r="D655" s="40"/>
      <c r="E655" s="40"/>
      <c r="F655" s="40"/>
      <c r="G655" s="40"/>
      <c r="H655" s="40"/>
      <c r="I655" s="40"/>
      <c r="J655" s="40"/>
      <c r="K655" s="40"/>
      <c r="L655" s="40"/>
      <c r="M655" s="40"/>
      <c r="N655" s="40"/>
      <c r="O655" s="40"/>
      <c r="P655" s="40"/>
      <c r="Q655" s="40"/>
      <c r="R655" s="40"/>
      <c r="S655" s="40"/>
    </row>
    <row r="656" spans="4:19" s="21" customFormat="1">
      <c r="D656" s="40"/>
      <c r="E656" s="40"/>
      <c r="F656" s="40"/>
      <c r="G656" s="40"/>
      <c r="H656" s="40"/>
      <c r="I656" s="40"/>
      <c r="J656" s="40"/>
      <c r="K656" s="40"/>
      <c r="L656" s="40"/>
      <c r="M656" s="40"/>
      <c r="N656" s="40"/>
      <c r="O656" s="40"/>
      <c r="P656" s="40"/>
      <c r="Q656" s="40"/>
      <c r="R656" s="40"/>
      <c r="S656" s="40"/>
    </row>
    <row r="657" spans="4:19" s="21" customFormat="1">
      <c r="D657" s="40"/>
      <c r="E657" s="40"/>
      <c r="F657" s="40"/>
      <c r="G657" s="40"/>
      <c r="H657" s="40"/>
      <c r="I657" s="40"/>
      <c r="J657" s="40"/>
      <c r="K657" s="40"/>
      <c r="L657" s="40"/>
      <c r="M657" s="40"/>
      <c r="N657" s="40"/>
      <c r="O657" s="40"/>
      <c r="P657" s="40"/>
      <c r="Q657" s="40"/>
      <c r="R657" s="40"/>
      <c r="S657" s="40"/>
    </row>
    <row r="658" spans="4:19" s="21" customFormat="1">
      <c r="D658" s="40"/>
      <c r="E658" s="40"/>
      <c r="F658" s="40"/>
      <c r="G658" s="40"/>
      <c r="H658" s="40"/>
      <c r="I658" s="40"/>
      <c r="J658" s="40"/>
      <c r="K658" s="40"/>
      <c r="L658" s="40"/>
      <c r="M658" s="40"/>
      <c r="N658" s="40"/>
      <c r="O658" s="40"/>
      <c r="P658" s="40"/>
      <c r="Q658" s="40"/>
      <c r="R658" s="40"/>
      <c r="S658" s="40"/>
    </row>
    <row r="659" spans="4:19" s="21" customFormat="1">
      <c r="D659" s="40"/>
      <c r="E659" s="40"/>
      <c r="F659" s="40"/>
      <c r="G659" s="40"/>
      <c r="H659" s="40"/>
      <c r="I659" s="40"/>
      <c r="J659" s="40"/>
      <c r="K659" s="40"/>
      <c r="L659" s="40"/>
      <c r="M659" s="40"/>
      <c r="N659" s="40"/>
      <c r="O659" s="40"/>
      <c r="P659" s="40"/>
      <c r="Q659" s="40"/>
      <c r="R659" s="40"/>
      <c r="S659" s="40"/>
    </row>
    <row r="660" spans="4:19" s="21" customFormat="1">
      <c r="D660" s="40"/>
      <c r="E660" s="40"/>
      <c r="F660" s="40"/>
      <c r="G660" s="40"/>
      <c r="H660" s="40"/>
      <c r="I660" s="40"/>
      <c r="J660" s="40"/>
      <c r="K660" s="40"/>
      <c r="L660" s="40"/>
      <c r="M660" s="40"/>
      <c r="N660" s="40"/>
      <c r="O660" s="40"/>
      <c r="P660" s="40"/>
      <c r="Q660" s="40"/>
      <c r="R660" s="40"/>
      <c r="S660" s="40"/>
    </row>
    <row r="661" spans="4:19" s="21" customFormat="1">
      <c r="D661" s="40"/>
      <c r="E661" s="40"/>
      <c r="F661" s="40"/>
      <c r="G661" s="40"/>
      <c r="H661" s="40"/>
      <c r="I661" s="40"/>
      <c r="J661" s="40"/>
      <c r="K661" s="40"/>
      <c r="L661" s="40"/>
      <c r="M661" s="40"/>
      <c r="N661" s="40"/>
      <c r="O661" s="40"/>
      <c r="P661" s="40"/>
      <c r="Q661" s="40"/>
      <c r="R661" s="40"/>
      <c r="S661" s="40"/>
    </row>
    <row r="662" spans="4:19" s="21" customFormat="1">
      <c r="D662" s="40"/>
      <c r="E662" s="40"/>
      <c r="F662" s="40"/>
      <c r="G662" s="40"/>
      <c r="H662" s="40"/>
      <c r="I662" s="40"/>
      <c r="J662" s="40"/>
      <c r="K662" s="40"/>
      <c r="L662" s="40"/>
      <c r="M662" s="40"/>
      <c r="N662" s="40"/>
      <c r="O662" s="40"/>
      <c r="P662" s="40"/>
      <c r="Q662" s="40"/>
      <c r="R662" s="40"/>
      <c r="S662" s="40"/>
    </row>
    <row r="663" spans="4:19" s="21" customFormat="1">
      <c r="D663" s="40"/>
      <c r="E663" s="40"/>
      <c r="F663" s="40"/>
      <c r="G663" s="40"/>
      <c r="H663" s="40"/>
      <c r="I663" s="40"/>
      <c r="J663" s="40"/>
      <c r="K663" s="40"/>
      <c r="L663" s="40"/>
      <c r="M663" s="40"/>
      <c r="N663" s="40"/>
      <c r="O663" s="40"/>
      <c r="P663" s="40"/>
      <c r="Q663" s="40"/>
      <c r="R663" s="40"/>
      <c r="S663" s="40"/>
    </row>
    <row r="664" spans="4:19" s="21" customFormat="1">
      <c r="D664" s="40"/>
      <c r="E664" s="40"/>
      <c r="F664" s="40"/>
      <c r="G664" s="40"/>
      <c r="H664" s="40"/>
      <c r="I664" s="40"/>
      <c r="J664" s="40"/>
      <c r="K664" s="40"/>
      <c r="L664" s="40"/>
      <c r="M664" s="40"/>
      <c r="N664" s="40"/>
      <c r="O664" s="40"/>
      <c r="P664" s="40"/>
      <c r="Q664" s="40"/>
      <c r="R664" s="40"/>
      <c r="S664" s="40"/>
    </row>
    <row r="665" spans="4:19" s="21" customFormat="1">
      <c r="D665" s="40"/>
      <c r="E665" s="40"/>
      <c r="F665" s="40"/>
      <c r="G665" s="40"/>
      <c r="H665" s="40"/>
      <c r="I665" s="40"/>
      <c r="J665" s="40"/>
      <c r="K665" s="40"/>
      <c r="L665" s="40"/>
      <c r="M665" s="40"/>
      <c r="N665" s="40"/>
      <c r="O665" s="40"/>
      <c r="P665" s="40"/>
      <c r="Q665" s="40"/>
      <c r="R665" s="40"/>
      <c r="S665" s="40"/>
    </row>
    <row r="666" spans="4:19" s="21" customFormat="1">
      <c r="D666" s="40"/>
      <c r="E666" s="40"/>
      <c r="F666" s="40"/>
      <c r="G666" s="40"/>
      <c r="H666" s="40"/>
      <c r="I666" s="40"/>
      <c r="J666" s="40"/>
      <c r="K666" s="40"/>
      <c r="L666" s="40"/>
      <c r="M666" s="40"/>
      <c r="N666" s="40"/>
      <c r="O666" s="40"/>
      <c r="P666" s="40"/>
      <c r="Q666" s="40"/>
      <c r="R666" s="40"/>
      <c r="S666" s="40"/>
    </row>
    <row r="667" spans="4:19" s="21" customFormat="1">
      <c r="D667" s="40"/>
      <c r="E667" s="40"/>
      <c r="F667" s="40"/>
      <c r="G667" s="40"/>
      <c r="H667" s="40"/>
      <c r="I667" s="40"/>
      <c r="J667" s="40"/>
      <c r="K667" s="40"/>
      <c r="L667" s="40"/>
      <c r="M667" s="40"/>
      <c r="N667" s="40"/>
      <c r="O667" s="40"/>
      <c r="P667" s="40"/>
      <c r="Q667" s="40"/>
      <c r="R667" s="40"/>
      <c r="S667" s="40"/>
    </row>
    <row r="668" spans="4:19" s="21" customFormat="1">
      <c r="D668" s="40"/>
      <c r="E668" s="40"/>
      <c r="F668" s="40"/>
      <c r="G668" s="40"/>
      <c r="H668" s="40"/>
      <c r="I668" s="40"/>
      <c r="J668" s="40"/>
      <c r="K668" s="40"/>
      <c r="L668" s="40"/>
      <c r="M668" s="40"/>
      <c r="N668" s="40"/>
      <c r="O668" s="40"/>
      <c r="P668" s="40"/>
      <c r="Q668" s="40"/>
      <c r="R668" s="40"/>
      <c r="S668" s="40"/>
    </row>
    <row r="669" spans="4:19" s="21" customFormat="1">
      <c r="D669" s="40"/>
      <c r="E669" s="40"/>
      <c r="F669" s="40"/>
      <c r="G669" s="40"/>
      <c r="H669" s="40"/>
      <c r="I669" s="40"/>
      <c r="J669" s="40"/>
      <c r="K669" s="40"/>
      <c r="L669" s="40"/>
      <c r="M669" s="40"/>
      <c r="N669" s="40"/>
      <c r="O669" s="40"/>
      <c r="P669" s="40"/>
      <c r="Q669" s="40"/>
      <c r="R669" s="40"/>
      <c r="S669" s="40"/>
    </row>
    <row r="670" spans="4:19" s="21" customFormat="1">
      <c r="D670" s="40"/>
      <c r="E670" s="40"/>
      <c r="F670" s="40"/>
      <c r="G670" s="40"/>
      <c r="H670" s="40"/>
      <c r="I670" s="40"/>
      <c r="J670" s="40"/>
      <c r="K670" s="40"/>
      <c r="L670" s="40"/>
      <c r="M670" s="40"/>
      <c r="N670" s="40"/>
      <c r="O670" s="40"/>
      <c r="P670" s="40"/>
      <c r="Q670" s="40"/>
      <c r="R670" s="40"/>
      <c r="S670" s="40"/>
    </row>
    <row r="671" spans="4:19" s="21" customFormat="1">
      <c r="D671" s="40"/>
      <c r="E671" s="40"/>
      <c r="F671" s="40"/>
      <c r="G671" s="40"/>
      <c r="H671" s="40"/>
      <c r="I671" s="40"/>
      <c r="J671" s="40"/>
      <c r="K671" s="40"/>
      <c r="L671" s="40"/>
      <c r="M671" s="40"/>
      <c r="N671" s="40"/>
      <c r="O671" s="40"/>
      <c r="P671" s="40"/>
      <c r="Q671" s="40"/>
      <c r="R671" s="40"/>
      <c r="S671" s="40"/>
    </row>
    <row r="672" spans="4:19" s="21" customFormat="1">
      <c r="D672" s="40"/>
      <c r="E672" s="40"/>
      <c r="F672" s="40"/>
      <c r="G672" s="40"/>
      <c r="H672" s="40"/>
      <c r="I672" s="40"/>
      <c r="J672" s="40"/>
      <c r="K672" s="40"/>
      <c r="L672" s="40"/>
      <c r="M672" s="40"/>
      <c r="N672" s="40"/>
      <c r="O672" s="40"/>
      <c r="P672" s="40"/>
      <c r="Q672" s="40"/>
      <c r="R672" s="40"/>
      <c r="S672" s="40"/>
    </row>
    <row r="673" spans="4:19" s="21" customFormat="1">
      <c r="D673" s="40"/>
      <c r="E673" s="40"/>
      <c r="F673" s="40"/>
      <c r="G673" s="40"/>
      <c r="H673" s="40"/>
      <c r="I673" s="40"/>
      <c r="J673" s="40"/>
      <c r="K673" s="40"/>
      <c r="L673" s="40"/>
      <c r="M673" s="40"/>
      <c r="N673" s="40"/>
      <c r="O673" s="40"/>
      <c r="P673" s="40"/>
      <c r="Q673" s="40"/>
      <c r="R673" s="40"/>
      <c r="S673" s="40"/>
    </row>
    <row r="674" spans="4:19" s="21" customFormat="1">
      <c r="D674" s="40"/>
      <c r="E674" s="40"/>
      <c r="F674" s="40"/>
      <c r="G674" s="40"/>
      <c r="H674" s="40"/>
      <c r="I674" s="40"/>
      <c r="J674" s="40"/>
      <c r="K674" s="40"/>
      <c r="L674" s="40"/>
      <c r="M674" s="40"/>
      <c r="N674" s="40"/>
      <c r="O674" s="40"/>
      <c r="P674" s="40"/>
      <c r="Q674" s="40"/>
      <c r="R674" s="40"/>
      <c r="S674" s="40"/>
    </row>
    <row r="675" spans="4:19" s="21" customFormat="1">
      <c r="D675" s="40"/>
      <c r="E675" s="40"/>
      <c r="F675" s="40"/>
      <c r="G675" s="40"/>
      <c r="H675" s="40"/>
      <c r="I675" s="40"/>
      <c r="J675" s="40"/>
      <c r="K675" s="40"/>
      <c r="L675" s="40"/>
      <c r="M675" s="40"/>
      <c r="N675" s="40"/>
      <c r="O675" s="40"/>
      <c r="P675" s="40"/>
      <c r="Q675" s="40"/>
      <c r="R675" s="40"/>
      <c r="S675" s="40"/>
    </row>
    <row r="676" spans="4:19" s="21" customFormat="1">
      <c r="D676" s="40"/>
      <c r="E676" s="40"/>
      <c r="F676" s="40"/>
      <c r="G676" s="40"/>
      <c r="H676" s="40"/>
      <c r="I676" s="40"/>
      <c r="J676" s="40"/>
      <c r="K676" s="40"/>
      <c r="L676" s="40"/>
      <c r="M676" s="40"/>
      <c r="N676" s="40"/>
      <c r="O676" s="40"/>
      <c r="P676" s="40"/>
      <c r="Q676" s="40"/>
      <c r="R676" s="40"/>
      <c r="S676" s="40"/>
    </row>
    <row r="677" spans="4:19" s="21" customFormat="1">
      <c r="D677" s="40"/>
      <c r="E677" s="40"/>
      <c r="F677" s="40"/>
      <c r="G677" s="40"/>
      <c r="H677" s="40"/>
      <c r="I677" s="40"/>
      <c r="J677" s="40"/>
      <c r="K677" s="40"/>
      <c r="L677" s="40"/>
      <c r="M677" s="40"/>
      <c r="N677" s="40"/>
      <c r="O677" s="40"/>
      <c r="P677" s="40"/>
      <c r="Q677" s="40"/>
      <c r="R677" s="40"/>
      <c r="S677" s="40"/>
    </row>
    <row r="678" spans="4:19" s="21" customFormat="1">
      <c r="D678" s="40"/>
      <c r="E678" s="40"/>
      <c r="F678" s="40"/>
      <c r="G678" s="40"/>
      <c r="H678" s="40"/>
      <c r="I678" s="40"/>
      <c r="J678" s="40"/>
      <c r="K678" s="40"/>
      <c r="L678" s="40"/>
      <c r="M678" s="40"/>
      <c r="N678" s="40"/>
      <c r="O678" s="40"/>
      <c r="P678" s="40"/>
      <c r="Q678" s="40"/>
      <c r="R678" s="40"/>
      <c r="S678" s="40"/>
    </row>
    <row r="679" spans="4:19" s="21" customFormat="1">
      <c r="D679" s="40"/>
      <c r="E679" s="40"/>
      <c r="F679" s="40"/>
      <c r="G679" s="40"/>
      <c r="H679" s="40"/>
      <c r="I679" s="40"/>
      <c r="J679" s="40"/>
      <c r="K679" s="40"/>
      <c r="L679" s="40"/>
      <c r="M679" s="40"/>
      <c r="N679" s="40"/>
      <c r="O679" s="40"/>
      <c r="P679" s="40"/>
      <c r="Q679" s="40"/>
      <c r="R679" s="40"/>
      <c r="S679" s="40"/>
    </row>
    <row r="680" spans="4:19" s="21" customFormat="1">
      <c r="D680" s="40"/>
      <c r="E680" s="40"/>
      <c r="F680" s="40"/>
      <c r="G680" s="40"/>
      <c r="H680" s="40"/>
      <c r="I680" s="40"/>
      <c r="J680" s="40"/>
      <c r="K680" s="40"/>
      <c r="L680" s="40"/>
      <c r="M680" s="40"/>
      <c r="N680" s="40"/>
      <c r="O680" s="40"/>
      <c r="P680" s="40"/>
      <c r="Q680" s="40"/>
      <c r="R680" s="40"/>
      <c r="S680" s="40"/>
    </row>
    <row r="681" spans="4:19" s="21" customFormat="1">
      <c r="D681" s="40"/>
      <c r="E681" s="40"/>
      <c r="F681" s="40"/>
      <c r="G681" s="40"/>
      <c r="H681" s="40"/>
      <c r="I681" s="40"/>
      <c r="J681" s="40"/>
      <c r="K681" s="40"/>
      <c r="L681" s="40"/>
      <c r="M681" s="40"/>
      <c r="N681" s="40"/>
      <c r="O681" s="40"/>
      <c r="P681" s="40"/>
      <c r="Q681" s="40"/>
      <c r="R681" s="40"/>
      <c r="S681" s="40"/>
    </row>
    <row r="682" spans="4:19" s="21" customFormat="1">
      <c r="D682" s="40"/>
      <c r="E682" s="40"/>
      <c r="F682" s="40"/>
      <c r="G682" s="40"/>
      <c r="H682" s="40"/>
      <c r="I682" s="40"/>
      <c r="J682" s="40"/>
      <c r="K682" s="40"/>
      <c r="L682" s="40"/>
      <c r="M682" s="40"/>
      <c r="N682" s="40"/>
      <c r="O682" s="40"/>
      <c r="P682" s="40"/>
      <c r="Q682" s="40"/>
      <c r="R682" s="40"/>
      <c r="S682" s="40"/>
    </row>
    <row r="683" spans="4:19" s="21" customFormat="1">
      <c r="D683" s="40"/>
      <c r="E683" s="40"/>
      <c r="F683" s="40"/>
      <c r="G683" s="40"/>
      <c r="H683" s="40"/>
      <c r="I683" s="40"/>
      <c r="J683" s="40"/>
      <c r="K683" s="40"/>
      <c r="L683" s="40"/>
      <c r="M683" s="40"/>
      <c r="N683" s="40"/>
      <c r="O683" s="40"/>
      <c r="P683" s="40"/>
      <c r="Q683" s="40"/>
      <c r="R683" s="40"/>
      <c r="S683" s="40"/>
    </row>
    <row r="684" spans="4:19" s="21" customFormat="1">
      <c r="D684" s="40"/>
      <c r="E684" s="40"/>
      <c r="F684" s="40"/>
      <c r="G684" s="40"/>
      <c r="H684" s="40"/>
      <c r="I684" s="40"/>
      <c r="J684" s="40"/>
      <c r="K684" s="40"/>
      <c r="L684" s="40"/>
      <c r="M684" s="40"/>
      <c r="N684" s="40"/>
      <c r="O684" s="40"/>
      <c r="P684" s="40"/>
      <c r="Q684" s="40"/>
      <c r="R684" s="40"/>
      <c r="S684" s="40"/>
    </row>
    <row r="685" spans="4:19" s="21" customFormat="1">
      <c r="D685" s="40"/>
      <c r="E685" s="40"/>
      <c r="F685" s="40"/>
      <c r="G685" s="40"/>
      <c r="H685" s="40"/>
      <c r="I685" s="40"/>
      <c r="J685" s="40"/>
      <c r="K685" s="40"/>
      <c r="L685" s="40"/>
      <c r="M685" s="40"/>
      <c r="N685" s="40"/>
      <c r="O685" s="40"/>
      <c r="P685" s="40"/>
      <c r="Q685" s="40"/>
      <c r="R685" s="40"/>
      <c r="S685" s="40"/>
    </row>
    <row r="686" spans="4:19" s="21" customFormat="1">
      <c r="D686" s="40"/>
      <c r="E686" s="40"/>
      <c r="F686" s="40"/>
      <c r="G686" s="40"/>
      <c r="H686" s="40"/>
      <c r="I686" s="40"/>
      <c r="J686" s="40"/>
      <c r="K686" s="40"/>
      <c r="L686" s="40"/>
      <c r="M686" s="40"/>
      <c r="N686" s="40"/>
      <c r="O686" s="40"/>
      <c r="P686" s="40"/>
      <c r="Q686" s="40"/>
      <c r="R686" s="40"/>
      <c r="S686" s="40"/>
    </row>
    <row r="687" spans="4:19" s="21" customFormat="1">
      <c r="D687" s="40"/>
      <c r="E687" s="40"/>
      <c r="F687" s="40"/>
      <c r="G687" s="40"/>
      <c r="H687" s="40"/>
      <c r="I687" s="40"/>
      <c r="J687" s="40"/>
      <c r="K687" s="40"/>
      <c r="L687" s="40"/>
      <c r="M687" s="40"/>
      <c r="N687" s="40"/>
      <c r="O687" s="40"/>
      <c r="P687" s="40"/>
      <c r="Q687" s="40"/>
      <c r="R687" s="40"/>
      <c r="S687" s="40"/>
    </row>
    <row r="688" spans="4:19" s="21" customFormat="1">
      <c r="D688" s="40"/>
      <c r="E688" s="40"/>
      <c r="F688" s="40"/>
      <c r="G688" s="40"/>
      <c r="H688" s="40"/>
      <c r="I688" s="40"/>
      <c r="J688" s="40"/>
      <c r="K688" s="40"/>
      <c r="L688" s="40"/>
      <c r="M688" s="40"/>
      <c r="N688" s="40"/>
      <c r="O688" s="40"/>
      <c r="P688" s="40"/>
      <c r="Q688" s="40"/>
      <c r="R688" s="40"/>
      <c r="S688" s="40"/>
    </row>
    <row r="689" spans="4:19" s="21" customFormat="1">
      <c r="D689" s="40"/>
      <c r="E689" s="40"/>
      <c r="F689" s="40"/>
      <c r="G689" s="40"/>
      <c r="H689" s="40"/>
      <c r="I689" s="40"/>
      <c r="J689" s="40"/>
      <c r="K689" s="40"/>
      <c r="L689" s="40"/>
      <c r="M689" s="40"/>
      <c r="N689" s="40"/>
      <c r="O689" s="40"/>
      <c r="P689" s="40"/>
      <c r="Q689" s="40"/>
      <c r="R689" s="40"/>
      <c r="S689" s="40"/>
    </row>
    <row r="690" spans="4:19" s="21" customFormat="1">
      <c r="D690" s="40"/>
      <c r="E690" s="40"/>
      <c r="F690" s="40"/>
      <c r="G690" s="40"/>
      <c r="H690" s="40"/>
      <c r="I690" s="40"/>
      <c r="J690" s="40"/>
      <c r="K690" s="40"/>
      <c r="L690" s="40"/>
      <c r="M690" s="40"/>
      <c r="N690" s="40"/>
      <c r="O690" s="40"/>
      <c r="P690" s="40"/>
      <c r="Q690" s="40"/>
      <c r="R690" s="40"/>
      <c r="S690" s="40"/>
    </row>
    <row r="691" spans="4:19" s="21" customFormat="1">
      <c r="D691" s="40"/>
      <c r="E691" s="40"/>
      <c r="F691" s="40"/>
      <c r="G691" s="40"/>
      <c r="H691" s="40"/>
      <c r="I691" s="40"/>
      <c r="J691" s="40"/>
      <c r="K691" s="40"/>
      <c r="L691" s="40"/>
      <c r="M691" s="40"/>
      <c r="N691" s="40"/>
      <c r="O691" s="40"/>
      <c r="P691" s="40"/>
      <c r="Q691" s="40"/>
      <c r="R691" s="40"/>
      <c r="S691" s="40"/>
    </row>
    <row r="692" spans="4:19" s="21" customFormat="1">
      <c r="D692" s="40"/>
      <c r="E692" s="40"/>
      <c r="F692" s="40"/>
      <c r="G692" s="40"/>
      <c r="H692" s="40"/>
      <c r="I692" s="40"/>
      <c r="J692" s="40"/>
      <c r="K692" s="40"/>
      <c r="L692" s="40"/>
      <c r="M692" s="40"/>
      <c r="N692" s="40"/>
      <c r="O692" s="40"/>
      <c r="P692" s="40"/>
      <c r="Q692" s="40"/>
      <c r="R692" s="40"/>
      <c r="S692" s="40"/>
    </row>
    <row r="693" spans="4:19" s="21" customFormat="1">
      <c r="D693" s="40"/>
      <c r="E693" s="40"/>
      <c r="F693" s="40"/>
      <c r="G693" s="40"/>
      <c r="H693" s="40"/>
      <c r="I693" s="40"/>
      <c r="J693" s="40"/>
      <c r="K693" s="40"/>
      <c r="L693" s="40"/>
      <c r="M693" s="40"/>
      <c r="N693" s="40"/>
      <c r="O693" s="40"/>
      <c r="P693" s="40"/>
      <c r="Q693" s="40"/>
      <c r="R693" s="40"/>
      <c r="S693" s="40"/>
    </row>
    <row r="694" spans="4:19" s="21" customFormat="1">
      <c r="D694" s="40"/>
      <c r="E694" s="40"/>
      <c r="F694" s="40"/>
      <c r="G694" s="40"/>
      <c r="H694" s="40"/>
      <c r="I694" s="40"/>
      <c r="J694" s="40"/>
      <c r="K694" s="40"/>
      <c r="L694" s="40"/>
      <c r="M694" s="40"/>
      <c r="N694" s="40"/>
      <c r="O694" s="40"/>
      <c r="P694" s="40"/>
      <c r="Q694" s="40"/>
      <c r="R694" s="40"/>
      <c r="S694" s="40"/>
    </row>
    <row r="695" spans="4:19" s="21" customFormat="1">
      <c r="D695" s="40"/>
      <c r="E695" s="40"/>
      <c r="F695" s="40"/>
      <c r="G695" s="40"/>
      <c r="H695" s="40"/>
      <c r="I695" s="40"/>
      <c r="J695" s="40"/>
      <c r="K695" s="40"/>
      <c r="L695" s="40"/>
      <c r="M695" s="40"/>
      <c r="N695" s="40"/>
      <c r="O695" s="40"/>
      <c r="P695" s="40"/>
      <c r="Q695" s="40"/>
      <c r="R695" s="40"/>
      <c r="S695" s="40"/>
    </row>
    <row r="696" spans="4:19" s="21" customFormat="1">
      <c r="D696" s="40"/>
      <c r="E696" s="40"/>
      <c r="F696" s="40"/>
      <c r="G696" s="40"/>
      <c r="H696" s="40"/>
      <c r="I696" s="40"/>
      <c r="J696" s="40"/>
      <c r="K696" s="40"/>
      <c r="L696" s="40"/>
      <c r="M696" s="40"/>
      <c r="N696" s="40"/>
      <c r="O696" s="40"/>
      <c r="P696" s="40"/>
      <c r="Q696" s="40"/>
      <c r="R696" s="40"/>
      <c r="S696" s="40"/>
    </row>
    <row r="697" spans="4:19" s="21" customFormat="1">
      <c r="D697" s="40"/>
      <c r="E697" s="40"/>
      <c r="F697" s="40"/>
      <c r="G697" s="40"/>
      <c r="H697" s="40"/>
      <c r="I697" s="40"/>
      <c r="J697" s="40"/>
      <c r="K697" s="40"/>
      <c r="L697" s="40"/>
      <c r="M697" s="40"/>
      <c r="N697" s="40"/>
      <c r="O697" s="40"/>
      <c r="P697" s="40"/>
      <c r="Q697" s="40"/>
      <c r="R697" s="40"/>
      <c r="S697" s="40"/>
    </row>
    <row r="698" spans="4:19" s="21" customFormat="1">
      <c r="D698" s="40"/>
      <c r="E698" s="40"/>
      <c r="F698" s="40"/>
      <c r="G698" s="40"/>
      <c r="H698" s="40"/>
      <c r="I698" s="40"/>
      <c r="J698" s="40"/>
      <c r="K698" s="40"/>
      <c r="L698" s="40"/>
      <c r="M698" s="40"/>
      <c r="N698" s="40"/>
      <c r="O698" s="40"/>
      <c r="P698" s="40"/>
      <c r="Q698" s="40"/>
      <c r="R698" s="40"/>
      <c r="S698" s="40"/>
    </row>
    <row r="699" spans="4:19" s="21" customFormat="1">
      <c r="D699" s="40"/>
      <c r="E699" s="40"/>
      <c r="F699" s="40"/>
      <c r="G699" s="40"/>
      <c r="H699" s="40"/>
      <c r="I699" s="40"/>
      <c r="J699" s="40"/>
      <c r="K699" s="40"/>
      <c r="L699" s="40"/>
      <c r="M699" s="40"/>
      <c r="N699" s="40"/>
      <c r="O699" s="40"/>
      <c r="P699" s="40"/>
      <c r="Q699" s="40"/>
      <c r="R699" s="40"/>
      <c r="S699" s="40"/>
    </row>
    <row r="700" spans="4:19" s="21" customFormat="1">
      <c r="D700" s="40"/>
      <c r="E700" s="40"/>
      <c r="F700" s="40"/>
      <c r="G700" s="40"/>
      <c r="H700" s="40"/>
      <c r="I700" s="40"/>
      <c r="J700" s="40"/>
      <c r="K700" s="40"/>
      <c r="L700" s="40"/>
      <c r="M700" s="40"/>
      <c r="N700" s="40"/>
      <c r="O700" s="40"/>
      <c r="P700" s="40"/>
      <c r="Q700" s="40"/>
      <c r="R700" s="40"/>
      <c r="S700" s="40"/>
    </row>
    <row r="701" spans="4:19" s="21" customFormat="1">
      <c r="D701" s="40"/>
      <c r="E701" s="40"/>
      <c r="F701" s="40"/>
      <c r="G701" s="40"/>
      <c r="H701" s="40"/>
      <c r="I701" s="40"/>
      <c r="J701" s="40"/>
      <c r="K701" s="40"/>
      <c r="L701" s="40"/>
      <c r="M701" s="40"/>
      <c r="N701" s="40"/>
      <c r="O701" s="40"/>
      <c r="P701" s="40"/>
      <c r="Q701" s="40"/>
      <c r="R701" s="40"/>
      <c r="S701" s="40"/>
    </row>
    <row r="702" spans="4:19" s="21" customFormat="1">
      <c r="D702" s="40"/>
      <c r="E702" s="40"/>
      <c r="F702" s="40"/>
      <c r="G702" s="40"/>
      <c r="H702" s="40"/>
      <c r="I702" s="40"/>
      <c r="J702" s="40"/>
      <c r="K702" s="40"/>
      <c r="L702" s="40"/>
      <c r="M702" s="40"/>
      <c r="N702" s="40"/>
      <c r="O702" s="40"/>
      <c r="P702" s="40"/>
      <c r="Q702" s="40"/>
      <c r="R702" s="40"/>
      <c r="S702" s="40"/>
    </row>
    <row r="703" spans="4:19" s="21" customFormat="1">
      <c r="D703" s="40"/>
      <c r="E703" s="40"/>
      <c r="F703" s="40"/>
      <c r="G703" s="40"/>
      <c r="H703" s="40"/>
      <c r="I703" s="40"/>
      <c r="J703" s="40"/>
      <c r="K703" s="40"/>
      <c r="L703" s="40"/>
      <c r="M703" s="40"/>
      <c r="N703" s="40"/>
      <c r="O703" s="40"/>
      <c r="P703" s="40"/>
      <c r="Q703" s="40"/>
      <c r="R703" s="40"/>
      <c r="S703" s="40"/>
    </row>
    <row r="704" spans="4:19" s="21" customFormat="1">
      <c r="D704" s="40"/>
      <c r="E704" s="40"/>
      <c r="F704" s="40"/>
      <c r="G704" s="40"/>
      <c r="H704" s="40"/>
      <c r="I704" s="40"/>
      <c r="J704" s="40"/>
      <c r="K704" s="40"/>
      <c r="L704" s="40"/>
      <c r="M704" s="40"/>
      <c r="N704" s="40"/>
      <c r="O704" s="40"/>
      <c r="P704" s="40"/>
      <c r="Q704" s="40"/>
      <c r="R704" s="40"/>
      <c r="S704" s="40"/>
    </row>
    <row r="705" spans="4:19" s="21" customFormat="1">
      <c r="D705" s="40"/>
      <c r="E705" s="40"/>
      <c r="F705" s="40"/>
      <c r="G705" s="40"/>
      <c r="H705" s="40"/>
      <c r="I705" s="40"/>
      <c r="J705" s="40"/>
      <c r="K705" s="40"/>
      <c r="L705" s="40"/>
      <c r="M705" s="40"/>
      <c r="N705" s="40"/>
      <c r="O705" s="40"/>
      <c r="P705" s="40"/>
      <c r="Q705" s="40"/>
      <c r="R705" s="40"/>
      <c r="S705" s="40"/>
    </row>
    <row r="706" spans="4:19" s="21" customFormat="1">
      <c r="D706" s="40"/>
      <c r="E706" s="40"/>
      <c r="F706" s="40"/>
      <c r="G706" s="40"/>
      <c r="H706" s="40"/>
      <c r="I706" s="40"/>
      <c r="J706" s="40"/>
      <c r="K706" s="40"/>
      <c r="L706" s="40"/>
      <c r="M706" s="40"/>
      <c r="N706" s="40"/>
      <c r="O706" s="40"/>
      <c r="P706" s="40"/>
      <c r="Q706" s="40"/>
      <c r="R706" s="40"/>
      <c r="S706" s="40"/>
    </row>
    <row r="707" spans="4:19" s="21" customFormat="1">
      <c r="D707" s="40"/>
      <c r="E707" s="40"/>
      <c r="F707" s="40"/>
      <c r="G707" s="40"/>
      <c r="H707" s="40"/>
      <c r="I707" s="40"/>
      <c r="J707" s="40"/>
      <c r="K707" s="40"/>
      <c r="L707" s="40"/>
      <c r="M707" s="40"/>
      <c r="N707" s="40"/>
      <c r="O707" s="40"/>
      <c r="P707" s="40"/>
      <c r="Q707" s="40"/>
      <c r="R707" s="40"/>
      <c r="S707" s="40"/>
    </row>
    <row r="708" spans="4:19" s="21" customFormat="1">
      <c r="D708" s="40"/>
      <c r="E708" s="40"/>
      <c r="F708" s="40"/>
      <c r="G708" s="40"/>
      <c r="H708" s="40"/>
      <c r="I708" s="40"/>
      <c r="J708" s="40"/>
      <c r="K708" s="40"/>
      <c r="L708" s="40"/>
      <c r="M708" s="40"/>
      <c r="N708" s="40"/>
      <c r="O708" s="40"/>
      <c r="P708" s="40"/>
      <c r="Q708" s="40"/>
      <c r="R708" s="40"/>
      <c r="S708" s="40"/>
    </row>
    <row r="709" spans="4:19" s="21" customFormat="1">
      <c r="D709" s="40"/>
      <c r="E709" s="40"/>
      <c r="F709" s="40"/>
      <c r="G709" s="40"/>
      <c r="H709" s="40"/>
      <c r="I709" s="40"/>
      <c r="J709" s="40"/>
      <c r="K709" s="40"/>
      <c r="L709" s="40"/>
      <c r="M709" s="40"/>
      <c r="N709" s="40"/>
      <c r="O709" s="40"/>
      <c r="P709" s="40"/>
      <c r="Q709" s="40"/>
      <c r="R709" s="40"/>
      <c r="S709" s="40"/>
    </row>
    <row r="710" spans="4:19" s="21" customFormat="1">
      <c r="D710" s="40"/>
      <c r="E710" s="40"/>
      <c r="F710" s="40"/>
      <c r="G710" s="40"/>
      <c r="H710" s="40"/>
      <c r="I710" s="40"/>
      <c r="J710" s="40"/>
      <c r="K710" s="40"/>
      <c r="L710" s="40"/>
      <c r="M710" s="40"/>
      <c r="N710" s="40"/>
      <c r="O710" s="40"/>
      <c r="P710" s="40"/>
      <c r="Q710" s="40"/>
      <c r="R710" s="40"/>
      <c r="S710" s="40"/>
    </row>
    <row r="711" spans="4:19" s="21" customFormat="1">
      <c r="D711" s="40"/>
      <c r="E711" s="40"/>
      <c r="F711" s="40"/>
      <c r="G711" s="40"/>
      <c r="H711" s="40"/>
      <c r="I711" s="40"/>
      <c r="J711" s="40"/>
      <c r="K711" s="40"/>
      <c r="L711" s="40"/>
      <c r="M711" s="40"/>
      <c r="N711" s="40"/>
      <c r="O711" s="40"/>
      <c r="P711" s="40"/>
      <c r="Q711" s="40"/>
      <c r="R711" s="40"/>
      <c r="S711" s="40"/>
    </row>
    <row r="712" spans="4:19" s="21" customFormat="1">
      <c r="D712" s="40"/>
      <c r="E712" s="40"/>
      <c r="F712" s="40"/>
      <c r="G712" s="40"/>
      <c r="H712" s="40"/>
      <c r="I712" s="40"/>
      <c r="J712" s="40"/>
      <c r="K712" s="40"/>
      <c r="L712" s="40"/>
      <c r="M712" s="40"/>
      <c r="N712" s="40"/>
      <c r="O712" s="40"/>
      <c r="P712" s="40"/>
      <c r="Q712" s="40"/>
      <c r="R712" s="40"/>
      <c r="S712" s="40"/>
    </row>
    <row r="713" spans="4:19" s="21" customFormat="1">
      <c r="D713" s="40"/>
      <c r="E713" s="40"/>
      <c r="F713" s="40"/>
      <c r="G713" s="40"/>
      <c r="H713" s="40"/>
      <c r="I713" s="40"/>
      <c r="J713" s="40"/>
      <c r="K713" s="40"/>
      <c r="L713" s="40"/>
      <c r="M713" s="40"/>
      <c r="N713" s="40"/>
      <c r="O713" s="40"/>
      <c r="P713" s="40"/>
      <c r="Q713" s="40"/>
      <c r="R713" s="40"/>
      <c r="S713" s="40"/>
    </row>
    <row r="714" spans="4:19" s="21" customFormat="1">
      <c r="D714" s="40"/>
      <c r="E714" s="40"/>
      <c r="F714" s="40"/>
      <c r="G714" s="40"/>
      <c r="H714" s="40"/>
      <c r="I714" s="40"/>
      <c r="J714" s="40"/>
      <c r="K714" s="40"/>
      <c r="L714" s="40"/>
      <c r="M714" s="40"/>
      <c r="N714" s="40"/>
      <c r="O714" s="40"/>
      <c r="P714" s="40"/>
      <c r="Q714" s="40"/>
      <c r="R714" s="40"/>
      <c r="S714" s="40"/>
    </row>
    <row r="715" spans="4:19" s="21" customFormat="1">
      <c r="D715" s="40"/>
      <c r="E715" s="40"/>
      <c r="F715" s="40"/>
      <c r="G715" s="40"/>
      <c r="H715" s="40"/>
      <c r="I715" s="40"/>
      <c r="J715" s="40"/>
      <c r="K715" s="40"/>
      <c r="L715" s="40"/>
      <c r="M715" s="40"/>
      <c r="N715" s="40"/>
      <c r="O715" s="40"/>
      <c r="P715" s="40"/>
      <c r="Q715" s="40"/>
      <c r="R715" s="40"/>
      <c r="S715" s="40"/>
    </row>
    <row r="716" spans="4:19" s="21" customFormat="1">
      <c r="D716" s="40"/>
      <c r="E716" s="40"/>
      <c r="F716" s="40"/>
      <c r="G716" s="40"/>
      <c r="H716" s="40"/>
      <c r="I716" s="40"/>
      <c r="J716" s="40"/>
      <c r="K716" s="40"/>
      <c r="L716" s="40"/>
      <c r="M716" s="40"/>
      <c r="N716" s="40"/>
      <c r="O716" s="40"/>
      <c r="P716" s="40"/>
      <c r="Q716" s="40"/>
      <c r="R716" s="40"/>
      <c r="S716" s="40"/>
    </row>
    <row r="717" spans="4:19" s="21" customFormat="1">
      <c r="D717" s="40"/>
      <c r="E717" s="40"/>
      <c r="F717" s="40"/>
      <c r="G717" s="40"/>
      <c r="H717" s="40"/>
      <c r="I717" s="40"/>
      <c r="J717" s="40"/>
      <c r="K717" s="40"/>
      <c r="L717" s="40"/>
      <c r="M717" s="40"/>
      <c r="N717" s="40"/>
      <c r="O717" s="40"/>
      <c r="P717" s="40"/>
      <c r="Q717" s="40"/>
      <c r="R717" s="40"/>
      <c r="S717" s="40"/>
    </row>
    <row r="718" spans="4:19" s="21" customFormat="1">
      <c r="D718" s="40"/>
      <c r="E718" s="40"/>
      <c r="F718" s="40"/>
      <c r="G718" s="40"/>
      <c r="H718" s="40"/>
      <c r="I718" s="40"/>
      <c r="J718" s="40"/>
      <c r="K718" s="40"/>
      <c r="L718" s="40"/>
      <c r="M718" s="40"/>
      <c r="N718" s="40"/>
      <c r="O718" s="40"/>
      <c r="P718" s="40"/>
      <c r="Q718" s="40"/>
      <c r="R718" s="40"/>
      <c r="S718" s="40"/>
    </row>
    <row r="719" spans="4:19" s="21" customFormat="1">
      <c r="D719" s="40"/>
      <c r="E719" s="40"/>
      <c r="F719" s="40"/>
      <c r="G719" s="40"/>
      <c r="H719" s="40"/>
      <c r="I719" s="40"/>
      <c r="J719" s="40"/>
      <c r="K719" s="40"/>
      <c r="L719" s="40"/>
      <c r="M719" s="40"/>
      <c r="N719" s="40"/>
      <c r="O719" s="40"/>
      <c r="P719" s="40"/>
      <c r="Q719" s="40"/>
      <c r="R719" s="40"/>
      <c r="S719" s="40"/>
    </row>
    <row r="720" spans="4:19" s="21" customFormat="1">
      <c r="D720" s="40"/>
      <c r="E720" s="40"/>
      <c r="F720" s="40"/>
      <c r="G720" s="40"/>
      <c r="H720" s="40"/>
      <c r="I720" s="40"/>
      <c r="J720" s="40"/>
      <c r="K720" s="40"/>
      <c r="L720" s="40"/>
      <c r="M720" s="40"/>
      <c r="N720" s="40"/>
      <c r="O720" s="40"/>
      <c r="P720" s="40"/>
      <c r="Q720" s="40"/>
      <c r="R720" s="40"/>
      <c r="S720" s="40"/>
    </row>
    <row r="721" spans="4:19" s="21" customFormat="1">
      <c r="D721" s="40"/>
      <c r="E721" s="40"/>
      <c r="F721" s="40"/>
      <c r="G721" s="40"/>
      <c r="H721" s="40"/>
      <c r="I721" s="40"/>
      <c r="J721" s="40"/>
      <c r="K721" s="40"/>
      <c r="L721" s="40"/>
      <c r="M721" s="40"/>
      <c r="N721" s="40"/>
      <c r="O721" s="40"/>
      <c r="P721" s="40"/>
      <c r="Q721" s="40"/>
      <c r="R721" s="40"/>
      <c r="S721" s="40"/>
    </row>
    <row r="722" spans="4:19" s="21" customFormat="1">
      <c r="D722" s="40"/>
      <c r="E722" s="40"/>
      <c r="F722" s="40"/>
      <c r="G722" s="40"/>
      <c r="H722" s="40"/>
      <c r="I722" s="40"/>
      <c r="J722" s="40"/>
      <c r="K722" s="40"/>
      <c r="L722" s="40"/>
      <c r="M722" s="40"/>
      <c r="N722" s="40"/>
      <c r="O722" s="40"/>
      <c r="P722" s="40"/>
      <c r="Q722" s="40"/>
      <c r="R722" s="40"/>
      <c r="S722" s="40"/>
    </row>
    <row r="723" spans="4:19" s="21" customFormat="1">
      <c r="D723" s="40"/>
      <c r="E723" s="40"/>
      <c r="F723" s="40"/>
      <c r="G723" s="40"/>
      <c r="H723" s="40"/>
      <c r="I723" s="40"/>
      <c r="J723" s="40"/>
      <c r="K723" s="40"/>
      <c r="L723" s="40"/>
      <c r="M723" s="40"/>
      <c r="N723" s="40"/>
      <c r="O723" s="40"/>
      <c r="P723" s="40"/>
      <c r="Q723" s="40"/>
      <c r="R723" s="40"/>
      <c r="S723" s="40"/>
    </row>
    <row r="724" spans="4:19" s="21" customFormat="1">
      <c r="D724" s="40"/>
      <c r="E724" s="40"/>
      <c r="F724" s="40"/>
      <c r="G724" s="40"/>
      <c r="H724" s="40"/>
      <c r="I724" s="40"/>
      <c r="J724" s="40"/>
      <c r="K724" s="40"/>
      <c r="L724" s="40"/>
      <c r="M724" s="40"/>
      <c r="N724" s="40"/>
      <c r="O724" s="40"/>
      <c r="P724" s="40"/>
      <c r="Q724" s="40"/>
      <c r="R724" s="40"/>
      <c r="S724" s="40"/>
    </row>
    <row r="725" spans="4:19" s="21" customFormat="1">
      <c r="D725" s="40"/>
      <c r="E725" s="40"/>
      <c r="F725" s="40"/>
      <c r="G725" s="40"/>
      <c r="H725" s="40"/>
      <c r="I725" s="40"/>
      <c r="J725" s="40"/>
      <c r="K725" s="40"/>
      <c r="L725" s="40"/>
      <c r="M725" s="40"/>
      <c r="N725" s="40"/>
      <c r="O725" s="40"/>
      <c r="P725" s="40"/>
      <c r="Q725" s="40"/>
      <c r="R725" s="40"/>
      <c r="S725" s="40"/>
    </row>
    <row r="726" spans="4:19" s="21" customFormat="1">
      <c r="D726" s="40"/>
      <c r="E726" s="40"/>
      <c r="F726" s="40"/>
      <c r="G726" s="40"/>
      <c r="H726" s="40"/>
      <c r="I726" s="40"/>
      <c r="J726" s="40"/>
      <c r="K726" s="40"/>
      <c r="L726" s="40"/>
      <c r="M726" s="40"/>
      <c r="N726" s="40"/>
      <c r="O726" s="40"/>
      <c r="P726" s="40"/>
      <c r="Q726" s="40"/>
      <c r="R726" s="40"/>
      <c r="S726" s="40"/>
    </row>
    <row r="727" spans="4:19" s="21" customFormat="1">
      <c r="D727" s="40"/>
      <c r="E727" s="40"/>
      <c r="F727" s="40"/>
      <c r="G727" s="40"/>
      <c r="H727" s="40"/>
      <c r="I727" s="40"/>
      <c r="J727" s="40"/>
      <c r="K727" s="40"/>
      <c r="L727" s="40"/>
      <c r="M727" s="40"/>
      <c r="N727" s="40"/>
      <c r="O727" s="40"/>
      <c r="P727" s="40"/>
      <c r="Q727" s="40"/>
      <c r="R727" s="40"/>
      <c r="S727" s="40"/>
    </row>
    <row r="728" spans="4:19" s="21" customFormat="1">
      <c r="D728" s="40"/>
      <c r="E728" s="40"/>
      <c r="F728" s="40"/>
      <c r="G728" s="40"/>
      <c r="H728" s="40"/>
      <c r="I728" s="40"/>
      <c r="J728" s="40"/>
      <c r="K728" s="40"/>
      <c r="L728" s="40"/>
      <c r="M728" s="40"/>
      <c r="N728" s="40"/>
      <c r="O728" s="40"/>
      <c r="P728" s="40"/>
      <c r="Q728" s="40"/>
      <c r="R728" s="40"/>
      <c r="S728" s="40"/>
    </row>
    <row r="729" spans="4:19" s="21" customFormat="1">
      <c r="D729" s="40"/>
      <c r="E729" s="40"/>
      <c r="F729" s="40"/>
      <c r="G729" s="40"/>
      <c r="H729" s="40"/>
      <c r="I729" s="40"/>
      <c r="J729" s="40"/>
      <c r="K729" s="40"/>
      <c r="L729" s="40"/>
      <c r="M729" s="40"/>
      <c r="N729" s="40"/>
      <c r="O729" s="40"/>
      <c r="P729" s="40"/>
      <c r="Q729" s="40"/>
      <c r="R729" s="40"/>
      <c r="S729" s="40"/>
    </row>
    <row r="730" spans="4:19" s="21" customFormat="1">
      <c r="D730" s="40"/>
      <c r="E730" s="40"/>
      <c r="F730" s="40"/>
      <c r="G730" s="40"/>
      <c r="H730" s="40"/>
      <c r="I730" s="40"/>
      <c r="J730" s="40"/>
      <c r="K730" s="40"/>
      <c r="L730" s="40"/>
      <c r="M730" s="40"/>
      <c r="N730" s="40"/>
      <c r="O730" s="40"/>
      <c r="P730" s="40"/>
      <c r="Q730" s="40"/>
      <c r="R730" s="40"/>
      <c r="S730" s="40"/>
    </row>
    <row r="731" spans="4:19" s="21" customFormat="1">
      <c r="D731" s="40"/>
      <c r="E731" s="40"/>
      <c r="F731" s="40"/>
      <c r="G731" s="40"/>
      <c r="H731" s="40"/>
      <c r="I731" s="40"/>
      <c r="J731" s="40"/>
      <c r="K731" s="40"/>
      <c r="L731" s="40"/>
      <c r="M731" s="40"/>
      <c r="N731" s="40"/>
      <c r="O731" s="40"/>
      <c r="P731" s="40"/>
      <c r="Q731" s="40"/>
      <c r="R731" s="40"/>
      <c r="S731" s="40"/>
    </row>
    <row r="732" spans="4:19" s="21" customFormat="1">
      <c r="D732" s="40"/>
      <c r="E732" s="40"/>
      <c r="F732" s="40"/>
      <c r="G732" s="40"/>
      <c r="H732" s="40"/>
      <c r="I732" s="40"/>
      <c r="J732" s="40"/>
      <c r="K732" s="40"/>
      <c r="L732" s="40"/>
      <c r="M732" s="40"/>
      <c r="N732" s="40"/>
      <c r="O732" s="40"/>
      <c r="P732" s="40"/>
      <c r="Q732" s="40"/>
      <c r="R732" s="40"/>
      <c r="S732" s="40"/>
    </row>
    <row r="733" spans="4:19" s="21" customFormat="1">
      <c r="D733" s="40"/>
      <c r="E733" s="40"/>
      <c r="F733" s="40"/>
      <c r="G733" s="40"/>
      <c r="H733" s="40"/>
      <c r="I733" s="40"/>
      <c r="J733" s="40"/>
      <c r="K733" s="40"/>
      <c r="L733" s="40"/>
      <c r="M733" s="40"/>
      <c r="N733" s="40"/>
      <c r="O733" s="40"/>
      <c r="P733" s="40"/>
      <c r="Q733" s="40"/>
      <c r="R733" s="40"/>
      <c r="S733" s="40"/>
    </row>
    <row r="734" spans="4:19" s="21" customFormat="1">
      <c r="D734" s="40"/>
      <c r="E734" s="40"/>
      <c r="F734" s="40"/>
      <c r="G734" s="40"/>
      <c r="H734" s="40"/>
      <c r="I734" s="40"/>
      <c r="J734" s="40"/>
      <c r="K734" s="40"/>
      <c r="L734" s="40"/>
      <c r="M734" s="40"/>
      <c r="N734" s="40"/>
      <c r="O734" s="40"/>
      <c r="P734" s="40"/>
      <c r="Q734" s="40"/>
      <c r="R734" s="40"/>
      <c r="S734" s="40"/>
    </row>
    <row r="735" spans="4:19" s="21" customFormat="1">
      <c r="D735" s="40"/>
      <c r="E735" s="40"/>
      <c r="F735" s="40"/>
      <c r="G735" s="40"/>
      <c r="H735" s="40"/>
      <c r="I735" s="40"/>
      <c r="J735" s="40"/>
      <c r="K735" s="40"/>
      <c r="L735" s="40"/>
      <c r="M735" s="40"/>
      <c r="N735" s="40"/>
      <c r="O735" s="40"/>
      <c r="P735" s="40"/>
      <c r="Q735" s="40"/>
      <c r="R735" s="40"/>
      <c r="S735" s="40"/>
    </row>
    <row r="736" spans="4:19" s="21" customFormat="1">
      <c r="D736" s="40"/>
      <c r="E736" s="40"/>
      <c r="F736" s="40"/>
      <c r="G736" s="40"/>
      <c r="H736" s="40"/>
      <c r="I736" s="40"/>
      <c r="J736" s="40"/>
      <c r="K736" s="40"/>
      <c r="L736" s="40"/>
      <c r="M736" s="40"/>
      <c r="N736" s="40"/>
      <c r="O736" s="40"/>
      <c r="P736" s="40"/>
      <c r="Q736" s="40"/>
      <c r="R736" s="40"/>
      <c r="S736" s="40"/>
    </row>
    <row r="737" spans="4:19" s="21" customFormat="1">
      <c r="D737" s="40"/>
      <c r="E737" s="40"/>
      <c r="F737" s="40"/>
      <c r="G737" s="40"/>
      <c r="H737" s="40"/>
      <c r="I737" s="40"/>
      <c r="J737" s="40"/>
      <c r="K737" s="40"/>
      <c r="L737" s="40"/>
      <c r="M737" s="40"/>
      <c r="N737" s="40"/>
      <c r="O737" s="40"/>
      <c r="P737" s="40"/>
      <c r="Q737" s="40"/>
      <c r="R737" s="40"/>
      <c r="S737" s="40"/>
    </row>
    <row r="738" spans="4:19" s="21" customFormat="1">
      <c r="D738" s="40"/>
      <c r="E738" s="40"/>
      <c r="F738" s="40"/>
      <c r="G738" s="40"/>
      <c r="H738" s="40"/>
      <c r="I738" s="40"/>
      <c r="J738" s="40"/>
      <c r="K738" s="40"/>
      <c r="L738" s="40"/>
      <c r="M738" s="40"/>
      <c r="N738" s="40"/>
      <c r="O738" s="40"/>
      <c r="P738" s="40"/>
      <c r="Q738" s="40"/>
      <c r="R738" s="40"/>
      <c r="S738" s="40"/>
    </row>
    <row r="739" spans="4:19" s="21" customFormat="1">
      <c r="D739" s="40"/>
      <c r="E739" s="40"/>
      <c r="F739" s="40"/>
      <c r="G739" s="40"/>
      <c r="H739" s="40"/>
      <c r="I739" s="40"/>
      <c r="J739" s="40"/>
      <c r="K739" s="40"/>
      <c r="L739" s="40"/>
      <c r="M739" s="40"/>
      <c r="N739" s="40"/>
      <c r="O739" s="40"/>
      <c r="P739" s="40"/>
      <c r="Q739" s="40"/>
      <c r="R739" s="40"/>
      <c r="S739" s="40"/>
    </row>
    <row r="740" spans="4:19" s="21" customFormat="1">
      <c r="D740" s="40"/>
      <c r="E740" s="40"/>
      <c r="F740" s="40"/>
      <c r="G740" s="40"/>
      <c r="H740" s="40"/>
      <c r="I740" s="40"/>
      <c r="J740" s="40"/>
      <c r="K740" s="40"/>
      <c r="L740" s="40"/>
      <c r="M740" s="40"/>
      <c r="N740" s="40"/>
      <c r="O740" s="40"/>
      <c r="P740" s="40"/>
      <c r="Q740" s="40"/>
      <c r="R740" s="40"/>
      <c r="S740" s="40"/>
    </row>
    <row r="741" spans="4:19" s="21" customFormat="1">
      <c r="D741" s="40"/>
      <c r="E741" s="40"/>
      <c r="F741" s="40"/>
      <c r="G741" s="40"/>
      <c r="H741" s="40"/>
      <c r="I741" s="40"/>
      <c r="J741" s="40"/>
      <c r="K741" s="40"/>
      <c r="L741" s="40"/>
      <c r="M741" s="40"/>
      <c r="N741" s="40"/>
      <c r="O741" s="40"/>
      <c r="P741" s="40"/>
      <c r="Q741" s="40"/>
      <c r="R741" s="40"/>
      <c r="S741" s="40"/>
    </row>
    <row r="742" spans="4:19" s="21" customFormat="1">
      <c r="D742" s="40"/>
      <c r="E742" s="40"/>
      <c r="F742" s="40"/>
      <c r="G742" s="40"/>
      <c r="H742" s="40"/>
      <c r="I742" s="40"/>
      <c r="J742" s="40"/>
      <c r="K742" s="40"/>
      <c r="L742" s="40"/>
      <c r="M742" s="40"/>
      <c r="N742" s="40"/>
      <c r="O742" s="40"/>
      <c r="P742" s="40"/>
      <c r="Q742" s="40"/>
      <c r="R742" s="40"/>
      <c r="S742" s="40"/>
    </row>
    <row r="743" spans="4:19" s="21" customFormat="1">
      <c r="D743" s="40"/>
      <c r="E743" s="40"/>
      <c r="F743" s="40"/>
      <c r="G743" s="40"/>
      <c r="H743" s="40"/>
      <c r="I743" s="40"/>
      <c r="J743" s="40"/>
      <c r="K743" s="40"/>
      <c r="L743" s="40"/>
      <c r="M743" s="40"/>
      <c r="N743" s="40"/>
      <c r="O743" s="40"/>
      <c r="P743" s="40"/>
      <c r="Q743" s="40"/>
      <c r="R743" s="40"/>
      <c r="S743" s="40"/>
    </row>
    <row r="744" spans="4:19" s="21" customFormat="1">
      <c r="D744" s="40"/>
      <c r="E744" s="40"/>
      <c r="F744" s="40"/>
      <c r="G744" s="40"/>
      <c r="H744" s="40"/>
      <c r="I744" s="40"/>
      <c r="J744" s="40"/>
      <c r="K744" s="40"/>
      <c r="L744" s="40"/>
      <c r="M744" s="40"/>
      <c r="N744" s="40"/>
      <c r="O744" s="40"/>
      <c r="P744" s="40"/>
      <c r="Q744" s="40"/>
      <c r="R744" s="40"/>
      <c r="S744" s="40"/>
    </row>
    <row r="745" spans="4:19" s="21" customFormat="1">
      <c r="D745" s="40"/>
      <c r="E745" s="40"/>
      <c r="F745" s="40"/>
      <c r="G745" s="40"/>
      <c r="H745" s="40"/>
      <c r="I745" s="40"/>
      <c r="J745" s="40"/>
      <c r="K745" s="40"/>
      <c r="L745" s="40"/>
      <c r="M745" s="40"/>
      <c r="N745" s="40"/>
      <c r="O745" s="40"/>
      <c r="P745" s="40"/>
      <c r="Q745" s="40"/>
      <c r="R745" s="40"/>
      <c r="S745" s="40"/>
    </row>
    <row r="746" spans="4:19" s="21" customFormat="1">
      <c r="D746" s="40"/>
      <c r="E746" s="40"/>
      <c r="F746" s="40"/>
      <c r="G746" s="40"/>
      <c r="H746" s="40"/>
      <c r="I746" s="40"/>
      <c r="J746" s="40"/>
      <c r="K746" s="40"/>
      <c r="L746" s="40"/>
      <c r="M746" s="40"/>
      <c r="N746" s="40"/>
      <c r="O746" s="40"/>
      <c r="P746" s="40"/>
      <c r="Q746" s="40"/>
      <c r="R746" s="40"/>
      <c r="S746" s="40"/>
    </row>
    <row r="747" spans="4:19" s="21" customFormat="1">
      <c r="D747" s="40"/>
      <c r="E747" s="40"/>
      <c r="F747" s="40"/>
      <c r="G747" s="40"/>
      <c r="H747" s="40"/>
      <c r="I747" s="40"/>
      <c r="J747" s="40"/>
      <c r="K747" s="40"/>
      <c r="L747" s="40"/>
      <c r="M747" s="40"/>
      <c r="N747" s="40"/>
      <c r="O747" s="40"/>
      <c r="P747" s="40"/>
      <c r="Q747" s="40"/>
      <c r="R747" s="40"/>
      <c r="S747" s="40"/>
    </row>
    <row r="748" spans="4:19" s="21" customFormat="1">
      <c r="D748" s="40"/>
      <c r="E748" s="40"/>
      <c r="F748" s="40"/>
      <c r="G748" s="40"/>
      <c r="H748" s="40"/>
      <c r="I748" s="40"/>
      <c r="J748" s="40"/>
      <c r="K748" s="40"/>
      <c r="L748" s="40"/>
      <c r="M748" s="40"/>
      <c r="N748" s="40"/>
      <c r="O748" s="40"/>
      <c r="P748" s="40"/>
      <c r="Q748" s="40"/>
      <c r="R748" s="40"/>
      <c r="S748" s="40"/>
    </row>
    <row r="749" spans="4:19" s="21" customFormat="1">
      <c r="D749" s="40"/>
      <c r="E749" s="40"/>
      <c r="F749" s="40"/>
      <c r="G749" s="40"/>
      <c r="H749" s="40"/>
      <c r="I749" s="40"/>
      <c r="J749" s="40"/>
      <c r="K749" s="40"/>
      <c r="L749" s="40"/>
      <c r="M749" s="40"/>
      <c r="N749" s="40"/>
      <c r="O749" s="40"/>
      <c r="P749" s="40"/>
      <c r="Q749" s="40"/>
      <c r="R749" s="40"/>
      <c r="S749" s="40"/>
    </row>
    <row r="750" spans="4:19" s="21" customFormat="1">
      <c r="D750" s="40"/>
      <c r="E750" s="40"/>
      <c r="F750" s="40"/>
      <c r="G750" s="40"/>
      <c r="H750" s="40"/>
      <c r="I750" s="40"/>
      <c r="J750" s="40"/>
      <c r="K750" s="40"/>
      <c r="L750" s="40"/>
      <c r="M750" s="40"/>
      <c r="N750" s="40"/>
      <c r="O750" s="40"/>
      <c r="P750" s="40"/>
      <c r="Q750" s="40"/>
      <c r="R750" s="40"/>
      <c r="S750" s="40"/>
    </row>
    <row r="751" spans="4:19" s="21" customFormat="1">
      <c r="D751" s="40"/>
      <c r="E751" s="40"/>
      <c r="F751" s="40"/>
      <c r="G751" s="40"/>
      <c r="H751" s="40"/>
      <c r="I751" s="40"/>
      <c r="J751" s="40"/>
      <c r="K751" s="40"/>
      <c r="L751" s="40"/>
      <c r="M751" s="40"/>
      <c r="N751" s="40"/>
      <c r="O751" s="40"/>
      <c r="P751" s="40"/>
      <c r="Q751" s="40"/>
      <c r="R751" s="40"/>
      <c r="S751" s="40"/>
    </row>
    <row r="752" spans="4:19" s="21" customFormat="1">
      <c r="D752" s="40"/>
      <c r="E752" s="40"/>
      <c r="F752" s="40"/>
      <c r="G752" s="40"/>
      <c r="H752" s="40"/>
      <c r="I752" s="40"/>
      <c r="J752" s="40"/>
      <c r="K752" s="40"/>
      <c r="L752" s="40"/>
      <c r="M752" s="40"/>
      <c r="N752" s="40"/>
      <c r="O752" s="40"/>
      <c r="P752" s="40"/>
      <c r="Q752" s="40"/>
      <c r="R752" s="40"/>
      <c r="S752" s="40"/>
    </row>
    <row r="753" spans="4:19" s="21" customFormat="1">
      <c r="D753" s="40"/>
      <c r="E753" s="40"/>
      <c r="F753" s="40"/>
      <c r="G753" s="40"/>
      <c r="H753" s="40"/>
      <c r="I753" s="40"/>
      <c r="J753" s="40"/>
      <c r="K753" s="40"/>
      <c r="L753" s="40"/>
      <c r="M753" s="40"/>
      <c r="N753" s="40"/>
      <c r="O753" s="40"/>
      <c r="P753" s="40"/>
      <c r="Q753" s="40"/>
      <c r="R753" s="40"/>
      <c r="S753" s="40"/>
    </row>
    <row r="754" spans="4:19" s="21" customFormat="1">
      <c r="D754" s="40"/>
      <c r="E754" s="40"/>
      <c r="F754" s="40"/>
      <c r="G754" s="40"/>
      <c r="H754" s="40"/>
      <c r="I754" s="40"/>
      <c r="J754" s="40"/>
      <c r="K754" s="40"/>
      <c r="L754" s="40"/>
      <c r="M754" s="40"/>
      <c r="N754" s="40"/>
      <c r="O754" s="40"/>
      <c r="P754" s="40"/>
      <c r="Q754" s="40"/>
      <c r="R754" s="40"/>
      <c r="S754" s="40"/>
    </row>
    <row r="755" spans="4:19" s="21" customFormat="1">
      <c r="D755" s="40"/>
      <c r="E755" s="40"/>
      <c r="F755" s="40"/>
      <c r="G755" s="40"/>
      <c r="H755" s="40"/>
      <c r="I755" s="40"/>
      <c r="J755" s="40"/>
      <c r="K755" s="40"/>
      <c r="L755" s="40"/>
      <c r="M755" s="40"/>
      <c r="N755" s="40"/>
      <c r="O755" s="40"/>
      <c r="P755" s="40"/>
      <c r="Q755" s="40"/>
      <c r="R755" s="40"/>
      <c r="S755" s="40"/>
    </row>
    <row r="756" spans="4:19" s="21" customFormat="1">
      <c r="D756" s="40"/>
      <c r="E756" s="40"/>
      <c r="F756" s="40"/>
      <c r="G756" s="40"/>
      <c r="H756" s="40"/>
      <c r="I756" s="40"/>
      <c r="J756" s="40"/>
      <c r="K756" s="40"/>
      <c r="L756" s="40"/>
      <c r="M756" s="40"/>
      <c r="N756" s="40"/>
      <c r="O756" s="40"/>
      <c r="P756" s="40"/>
      <c r="Q756" s="40"/>
      <c r="R756" s="40"/>
      <c r="S756" s="40"/>
    </row>
    <row r="757" spans="4:19" s="21" customFormat="1">
      <c r="D757" s="40"/>
      <c r="E757" s="40"/>
      <c r="F757" s="40"/>
      <c r="G757" s="40"/>
      <c r="H757" s="40"/>
      <c r="I757" s="40"/>
      <c r="J757" s="40"/>
      <c r="K757" s="40"/>
      <c r="L757" s="40"/>
      <c r="M757" s="40"/>
      <c r="N757" s="40"/>
      <c r="O757" s="40"/>
      <c r="P757" s="40"/>
      <c r="Q757" s="40"/>
      <c r="R757" s="40"/>
      <c r="S757" s="40"/>
    </row>
    <row r="758" spans="4:19" s="21" customFormat="1">
      <c r="D758" s="40"/>
      <c r="E758" s="40"/>
      <c r="F758" s="40"/>
      <c r="G758" s="40"/>
      <c r="H758" s="40"/>
      <c r="I758" s="40"/>
      <c r="J758" s="40"/>
      <c r="K758" s="40"/>
      <c r="L758" s="40"/>
      <c r="M758" s="40"/>
      <c r="N758" s="40"/>
      <c r="O758" s="40"/>
      <c r="P758" s="40"/>
      <c r="Q758" s="40"/>
      <c r="R758" s="40"/>
      <c r="S758" s="40"/>
    </row>
    <row r="759" spans="4:19" s="21" customFormat="1">
      <c r="D759" s="40"/>
      <c r="E759" s="40"/>
      <c r="F759" s="40"/>
      <c r="G759" s="40"/>
      <c r="H759" s="40"/>
      <c r="I759" s="40"/>
      <c r="J759" s="40"/>
      <c r="K759" s="40"/>
      <c r="L759" s="40"/>
      <c r="M759" s="40"/>
      <c r="N759" s="40"/>
      <c r="O759" s="40"/>
      <c r="P759" s="40"/>
      <c r="Q759" s="40"/>
      <c r="R759" s="40"/>
      <c r="S759" s="40"/>
    </row>
    <row r="760" spans="4:19" s="21" customFormat="1">
      <c r="D760" s="40"/>
      <c r="E760" s="40"/>
      <c r="F760" s="40"/>
      <c r="G760" s="40"/>
      <c r="H760" s="40"/>
      <c r="I760" s="40"/>
      <c r="J760" s="40"/>
      <c r="K760" s="40"/>
      <c r="L760" s="40"/>
      <c r="M760" s="40"/>
      <c r="N760" s="40"/>
      <c r="O760" s="40"/>
      <c r="P760" s="40"/>
      <c r="Q760" s="40"/>
      <c r="R760" s="40"/>
      <c r="S760" s="40"/>
    </row>
    <row r="761" spans="4:19" s="21" customFormat="1">
      <c r="D761" s="40"/>
      <c r="E761" s="40"/>
      <c r="F761" s="40"/>
      <c r="G761" s="40"/>
      <c r="H761" s="40"/>
      <c r="I761" s="40"/>
      <c r="J761" s="40"/>
      <c r="K761" s="40"/>
      <c r="L761" s="40"/>
      <c r="M761" s="40"/>
      <c r="N761" s="40"/>
      <c r="O761" s="40"/>
      <c r="P761" s="40"/>
      <c r="Q761" s="40"/>
      <c r="R761" s="40"/>
      <c r="S761" s="40"/>
    </row>
    <row r="762" spans="4:19" s="21" customFormat="1">
      <c r="D762" s="40"/>
      <c r="E762" s="40"/>
      <c r="F762" s="40"/>
      <c r="G762" s="40"/>
      <c r="H762" s="40"/>
      <c r="I762" s="40"/>
      <c r="J762" s="40"/>
      <c r="K762" s="40"/>
      <c r="L762" s="40"/>
      <c r="M762" s="40"/>
      <c r="N762" s="40"/>
      <c r="O762" s="40"/>
      <c r="P762" s="40"/>
      <c r="Q762" s="40"/>
      <c r="R762" s="40"/>
      <c r="S762" s="40"/>
    </row>
    <row r="763" spans="4:19" s="21" customFormat="1">
      <c r="D763" s="40"/>
      <c r="E763" s="40"/>
      <c r="F763" s="40"/>
      <c r="G763" s="40"/>
      <c r="H763" s="40"/>
      <c r="I763" s="40"/>
      <c r="J763" s="40"/>
      <c r="K763" s="40"/>
      <c r="L763" s="40"/>
      <c r="M763" s="40"/>
      <c r="N763" s="40"/>
      <c r="O763" s="40"/>
      <c r="P763" s="40"/>
      <c r="Q763" s="40"/>
      <c r="R763" s="40"/>
      <c r="S763" s="40"/>
    </row>
    <row r="764" spans="4:19" s="21" customFormat="1">
      <c r="D764" s="40"/>
      <c r="E764" s="40"/>
      <c r="F764" s="40"/>
      <c r="G764" s="40"/>
      <c r="H764" s="40"/>
      <c r="I764" s="40"/>
      <c r="J764" s="40"/>
      <c r="K764" s="40"/>
      <c r="L764" s="40"/>
      <c r="M764" s="40"/>
      <c r="N764" s="40"/>
      <c r="O764" s="40"/>
      <c r="P764" s="40"/>
      <c r="Q764" s="40"/>
      <c r="R764" s="40"/>
      <c r="S764" s="40"/>
    </row>
    <row r="765" spans="4:19" s="21" customFormat="1">
      <c r="D765" s="40"/>
      <c r="E765" s="40"/>
      <c r="F765" s="40"/>
      <c r="G765" s="40"/>
      <c r="H765" s="40"/>
      <c r="I765" s="40"/>
      <c r="J765" s="40"/>
      <c r="K765" s="40"/>
      <c r="L765" s="40"/>
      <c r="M765" s="40"/>
      <c r="N765" s="40"/>
      <c r="O765" s="40"/>
      <c r="P765" s="40"/>
      <c r="Q765" s="40"/>
      <c r="R765" s="40"/>
      <c r="S765" s="40"/>
    </row>
    <row r="766" spans="4:19" s="21" customFormat="1">
      <c r="D766" s="40"/>
      <c r="E766" s="40"/>
      <c r="F766" s="40"/>
      <c r="G766" s="40"/>
      <c r="H766" s="40"/>
      <c r="I766" s="40"/>
      <c r="J766" s="40"/>
      <c r="K766" s="40"/>
      <c r="L766" s="40"/>
      <c r="M766" s="40"/>
      <c r="N766" s="40"/>
      <c r="O766" s="40"/>
      <c r="P766" s="40"/>
      <c r="Q766" s="40"/>
      <c r="R766" s="40"/>
      <c r="S766" s="40"/>
    </row>
    <row r="767" spans="4:19" s="21" customFormat="1">
      <c r="D767" s="40"/>
      <c r="E767" s="40"/>
      <c r="F767" s="40"/>
      <c r="G767" s="40"/>
      <c r="H767" s="40"/>
      <c r="I767" s="40"/>
      <c r="J767" s="40"/>
      <c r="K767" s="40"/>
      <c r="L767" s="40"/>
      <c r="M767" s="40"/>
      <c r="N767" s="40"/>
      <c r="O767" s="40"/>
      <c r="P767" s="40"/>
      <c r="Q767" s="40"/>
      <c r="R767" s="40"/>
      <c r="S767" s="40"/>
    </row>
    <row r="768" spans="4:19" s="21" customFormat="1">
      <c r="D768" s="40"/>
      <c r="E768" s="40"/>
      <c r="F768" s="40"/>
      <c r="G768" s="40"/>
      <c r="H768" s="40"/>
      <c r="I768" s="40"/>
      <c r="J768" s="40"/>
      <c r="K768" s="40"/>
      <c r="L768" s="40"/>
      <c r="M768" s="40"/>
      <c r="N768" s="40"/>
      <c r="O768" s="40"/>
      <c r="P768" s="40"/>
      <c r="Q768" s="40"/>
      <c r="R768" s="40"/>
      <c r="S768" s="40"/>
    </row>
    <row r="769" spans="4:19" s="21" customFormat="1">
      <c r="D769" s="40"/>
      <c r="E769" s="40"/>
      <c r="F769" s="40"/>
      <c r="G769" s="40"/>
      <c r="H769" s="40"/>
      <c r="I769" s="40"/>
      <c r="J769" s="40"/>
      <c r="K769" s="40"/>
      <c r="L769" s="40"/>
      <c r="M769" s="40"/>
      <c r="N769" s="40"/>
      <c r="O769" s="40"/>
      <c r="P769" s="40"/>
      <c r="Q769" s="40"/>
      <c r="R769" s="40"/>
      <c r="S769" s="40"/>
    </row>
    <row r="770" spans="4:19" s="21" customFormat="1">
      <c r="D770" s="40"/>
      <c r="E770" s="40"/>
      <c r="F770" s="40"/>
      <c r="G770" s="40"/>
      <c r="H770" s="40"/>
      <c r="I770" s="40"/>
      <c r="J770" s="40"/>
      <c r="K770" s="40"/>
      <c r="L770" s="40"/>
      <c r="M770" s="40"/>
      <c r="N770" s="40"/>
      <c r="O770" s="40"/>
      <c r="P770" s="40"/>
      <c r="Q770" s="40"/>
      <c r="R770" s="40"/>
      <c r="S770" s="40"/>
    </row>
    <row r="771" spans="4:19" s="21" customFormat="1">
      <c r="D771" s="40"/>
      <c r="E771" s="40"/>
      <c r="F771" s="40"/>
      <c r="G771" s="40"/>
      <c r="H771" s="40"/>
      <c r="I771" s="40"/>
      <c r="J771" s="40"/>
      <c r="K771" s="40"/>
      <c r="L771" s="40"/>
      <c r="M771" s="40"/>
      <c r="N771" s="40"/>
      <c r="O771" s="40"/>
      <c r="P771" s="40"/>
      <c r="Q771" s="40"/>
      <c r="R771" s="40"/>
      <c r="S771" s="40"/>
    </row>
    <row r="772" spans="4:19" s="21" customFormat="1">
      <c r="D772" s="40"/>
      <c r="E772" s="40"/>
      <c r="F772" s="40"/>
      <c r="G772" s="40"/>
      <c r="H772" s="40"/>
      <c r="I772" s="40"/>
      <c r="J772" s="40"/>
      <c r="K772" s="40"/>
      <c r="L772" s="40"/>
      <c r="M772" s="40"/>
      <c r="N772" s="40"/>
      <c r="O772" s="40"/>
      <c r="P772" s="40"/>
      <c r="Q772" s="40"/>
      <c r="R772" s="40"/>
      <c r="S772" s="40"/>
    </row>
    <row r="773" spans="4:19" s="21" customFormat="1">
      <c r="D773" s="40"/>
      <c r="E773" s="40"/>
      <c r="F773" s="40"/>
      <c r="G773" s="40"/>
      <c r="H773" s="40"/>
      <c r="I773" s="40"/>
      <c r="J773" s="40"/>
      <c r="K773" s="40"/>
      <c r="L773" s="40"/>
      <c r="M773" s="40"/>
      <c r="N773" s="40"/>
      <c r="O773" s="40"/>
      <c r="P773" s="40"/>
      <c r="Q773" s="40"/>
      <c r="R773" s="40"/>
      <c r="S773" s="40"/>
    </row>
    <row r="774" spans="4:19" s="21" customFormat="1">
      <c r="D774" s="40"/>
      <c r="E774" s="40"/>
      <c r="F774" s="40"/>
      <c r="G774" s="40"/>
      <c r="H774" s="40"/>
      <c r="I774" s="40"/>
      <c r="J774" s="40"/>
      <c r="K774" s="40"/>
      <c r="L774" s="40"/>
      <c r="M774" s="40"/>
      <c r="N774" s="40"/>
      <c r="O774" s="40"/>
      <c r="P774" s="40"/>
      <c r="Q774" s="40"/>
      <c r="R774" s="40"/>
      <c r="S774" s="40"/>
    </row>
    <row r="775" spans="4:19" s="21" customFormat="1">
      <c r="D775" s="40"/>
      <c r="E775" s="40"/>
      <c r="F775" s="40"/>
      <c r="G775" s="40"/>
      <c r="H775" s="40"/>
      <c r="I775" s="40"/>
      <c r="J775" s="40"/>
      <c r="K775" s="40"/>
      <c r="L775" s="40"/>
      <c r="M775" s="40"/>
      <c r="N775" s="40"/>
      <c r="O775" s="40"/>
      <c r="P775" s="40"/>
      <c r="Q775" s="40"/>
      <c r="R775" s="40"/>
      <c r="S775" s="40"/>
    </row>
    <row r="776" spans="4:19" s="21" customFormat="1">
      <c r="D776" s="40"/>
      <c r="E776" s="40"/>
      <c r="F776" s="40"/>
      <c r="G776" s="40"/>
      <c r="H776" s="40"/>
      <c r="I776" s="40"/>
      <c r="J776" s="40"/>
      <c r="K776" s="40"/>
      <c r="L776" s="40"/>
      <c r="M776" s="40"/>
      <c r="N776" s="40"/>
      <c r="O776" s="40"/>
      <c r="P776" s="40"/>
      <c r="Q776" s="40"/>
      <c r="R776" s="40"/>
      <c r="S776" s="40"/>
    </row>
    <row r="777" spans="4:19" s="21" customFormat="1">
      <c r="D777" s="40"/>
      <c r="E777" s="40"/>
      <c r="F777" s="40"/>
      <c r="G777" s="40"/>
      <c r="H777" s="40"/>
      <c r="I777" s="40"/>
      <c r="J777" s="40"/>
      <c r="K777" s="40"/>
      <c r="L777" s="40"/>
      <c r="M777" s="40"/>
      <c r="N777" s="40"/>
      <c r="O777" s="40"/>
      <c r="P777" s="40"/>
      <c r="Q777" s="40"/>
      <c r="R777" s="40"/>
      <c r="S777" s="40"/>
    </row>
    <row r="778" spans="4:19" s="21" customFormat="1">
      <c r="D778" s="40"/>
      <c r="E778" s="40"/>
      <c r="F778" s="40"/>
      <c r="G778" s="40"/>
      <c r="H778" s="40"/>
      <c r="I778" s="40"/>
      <c r="J778" s="40"/>
      <c r="K778" s="40"/>
      <c r="L778" s="40"/>
      <c r="M778" s="40"/>
      <c r="N778" s="40"/>
      <c r="O778" s="40"/>
      <c r="P778" s="40"/>
      <c r="Q778" s="40"/>
      <c r="R778" s="40"/>
      <c r="S778" s="40"/>
    </row>
    <row r="779" spans="4:19" s="21" customFormat="1">
      <c r="D779" s="40"/>
      <c r="E779" s="40"/>
      <c r="F779" s="40"/>
      <c r="G779" s="40"/>
      <c r="H779" s="40"/>
      <c r="I779" s="40"/>
      <c r="J779" s="40"/>
      <c r="K779" s="40"/>
      <c r="L779" s="40"/>
      <c r="M779" s="40"/>
      <c r="N779" s="40"/>
      <c r="O779" s="40"/>
      <c r="P779" s="40"/>
      <c r="Q779" s="40"/>
      <c r="R779" s="40"/>
      <c r="S779" s="40"/>
    </row>
    <row r="780" spans="4:19" s="21" customFormat="1">
      <c r="D780" s="40"/>
      <c r="E780" s="40"/>
      <c r="F780" s="40"/>
      <c r="G780" s="40"/>
      <c r="H780" s="40"/>
      <c r="I780" s="40"/>
      <c r="J780" s="40"/>
      <c r="K780" s="40"/>
      <c r="L780" s="40"/>
      <c r="M780" s="40"/>
      <c r="N780" s="40"/>
      <c r="O780" s="40"/>
      <c r="P780" s="40"/>
      <c r="Q780" s="40"/>
      <c r="R780" s="40"/>
      <c r="S780" s="40"/>
    </row>
    <row r="781" spans="4:19" s="21" customFormat="1">
      <c r="D781" s="40"/>
      <c r="E781" s="40"/>
      <c r="F781" s="40"/>
      <c r="G781" s="40"/>
      <c r="H781" s="40"/>
      <c r="I781" s="40"/>
      <c r="J781" s="40"/>
      <c r="K781" s="40"/>
      <c r="L781" s="40"/>
      <c r="M781" s="40"/>
      <c r="N781" s="40"/>
      <c r="O781" s="40"/>
      <c r="P781" s="40"/>
      <c r="Q781" s="40"/>
      <c r="R781" s="40"/>
      <c r="S781" s="40"/>
    </row>
    <row r="782" spans="4:19" s="21" customFormat="1">
      <c r="D782" s="40"/>
      <c r="E782" s="40"/>
      <c r="F782" s="40"/>
      <c r="G782" s="40"/>
      <c r="H782" s="40"/>
      <c r="I782" s="40"/>
      <c r="J782" s="40"/>
      <c r="K782" s="40"/>
      <c r="L782" s="40"/>
      <c r="M782" s="40"/>
      <c r="N782" s="40"/>
      <c r="O782" s="40"/>
      <c r="P782" s="40"/>
      <c r="Q782" s="40"/>
      <c r="R782" s="40"/>
      <c r="S782" s="40"/>
    </row>
    <row r="783" spans="4:19" s="21" customFormat="1">
      <c r="D783" s="40"/>
      <c r="E783" s="40"/>
      <c r="F783" s="40"/>
      <c r="G783" s="40"/>
      <c r="H783" s="40"/>
      <c r="I783" s="40"/>
      <c r="J783" s="40"/>
      <c r="K783" s="40"/>
      <c r="L783" s="40"/>
      <c r="M783" s="40"/>
      <c r="N783" s="40"/>
      <c r="O783" s="40"/>
      <c r="P783" s="40"/>
      <c r="Q783" s="40"/>
      <c r="R783" s="40"/>
      <c r="S783" s="40"/>
    </row>
    <row r="784" spans="4:19" s="21" customFormat="1">
      <c r="D784" s="40"/>
      <c r="E784" s="40"/>
      <c r="F784" s="40"/>
      <c r="G784" s="40"/>
      <c r="H784" s="40"/>
      <c r="I784" s="40"/>
      <c r="J784" s="40"/>
      <c r="K784" s="40"/>
      <c r="L784" s="40"/>
      <c r="M784" s="40"/>
      <c r="N784" s="40"/>
      <c r="O784" s="40"/>
      <c r="P784" s="40"/>
      <c r="Q784" s="40"/>
      <c r="R784" s="40"/>
      <c r="S784" s="40"/>
    </row>
    <row r="785" spans="4:19" s="21" customFormat="1">
      <c r="D785" s="40"/>
      <c r="E785" s="40"/>
      <c r="F785" s="40"/>
      <c r="G785" s="40"/>
      <c r="H785" s="40"/>
      <c r="I785" s="40"/>
      <c r="J785" s="40"/>
      <c r="K785" s="40"/>
      <c r="L785" s="40"/>
      <c r="M785" s="40"/>
      <c r="N785" s="40"/>
      <c r="O785" s="40"/>
      <c r="P785" s="40"/>
      <c r="Q785" s="40"/>
      <c r="R785" s="40"/>
      <c r="S785" s="40"/>
    </row>
    <row r="786" spans="4:19" s="21" customFormat="1">
      <c r="D786" s="40"/>
      <c r="E786" s="40"/>
      <c r="F786" s="40"/>
      <c r="G786" s="40"/>
      <c r="H786" s="40"/>
      <c r="I786" s="40"/>
      <c r="J786" s="40"/>
      <c r="K786" s="40"/>
      <c r="L786" s="40"/>
      <c r="M786" s="40"/>
      <c r="N786" s="40"/>
      <c r="O786" s="40"/>
      <c r="P786" s="40"/>
      <c r="Q786" s="40"/>
      <c r="R786" s="40"/>
      <c r="S786" s="40"/>
    </row>
    <row r="787" spans="4:19" s="21" customFormat="1">
      <c r="D787" s="40"/>
      <c r="E787" s="40"/>
      <c r="F787" s="40"/>
      <c r="G787" s="40"/>
      <c r="H787" s="40"/>
      <c r="I787" s="40"/>
      <c r="J787" s="40"/>
      <c r="K787" s="40"/>
      <c r="L787" s="40"/>
      <c r="M787" s="40"/>
      <c r="N787" s="40"/>
      <c r="O787" s="40"/>
      <c r="P787" s="40"/>
      <c r="Q787" s="40"/>
      <c r="R787" s="40"/>
      <c r="S787" s="40"/>
    </row>
    <row r="788" spans="4:19" s="21" customFormat="1">
      <c r="D788" s="40"/>
      <c r="E788" s="40"/>
      <c r="F788" s="40"/>
      <c r="G788" s="40"/>
      <c r="H788" s="40"/>
      <c r="I788" s="40"/>
      <c r="J788" s="40"/>
      <c r="K788" s="40"/>
      <c r="L788" s="40"/>
      <c r="M788" s="40"/>
      <c r="N788" s="40"/>
      <c r="O788" s="40"/>
      <c r="P788" s="40"/>
      <c r="Q788" s="40"/>
      <c r="R788" s="40"/>
      <c r="S788" s="40"/>
    </row>
    <row r="789" spans="4:19" s="21" customFormat="1">
      <c r="D789" s="40"/>
      <c r="E789" s="40"/>
      <c r="F789" s="40"/>
      <c r="G789" s="40"/>
      <c r="H789" s="40"/>
      <c r="I789" s="40"/>
      <c r="J789" s="40"/>
      <c r="K789" s="40"/>
      <c r="L789" s="40"/>
      <c r="M789" s="40"/>
      <c r="N789" s="40"/>
      <c r="O789" s="40"/>
      <c r="P789" s="40"/>
      <c r="Q789" s="40"/>
      <c r="R789" s="40"/>
      <c r="S789" s="40"/>
    </row>
    <row r="790" spans="4:19" s="21" customFormat="1">
      <c r="D790" s="40"/>
      <c r="E790" s="40"/>
      <c r="F790" s="40"/>
      <c r="G790" s="40"/>
      <c r="H790" s="40"/>
      <c r="I790" s="40"/>
      <c r="J790" s="40"/>
      <c r="K790" s="40"/>
      <c r="L790" s="40"/>
      <c r="M790" s="40"/>
      <c r="N790" s="40"/>
      <c r="O790" s="40"/>
      <c r="P790" s="40"/>
      <c r="Q790" s="40"/>
      <c r="R790" s="40"/>
      <c r="S790" s="40"/>
    </row>
    <row r="791" spans="4:19" s="21" customFormat="1">
      <c r="D791" s="40"/>
      <c r="E791" s="40"/>
      <c r="F791" s="40"/>
      <c r="G791" s="40"/>
      <c r="H791" s="40"/>
      <c r="I791" s="40"/>
      <c r="J791" s="40"/>
      <c r="K791" s="40"/>
      <c r="L791" s="40"/>
      <c r="M791" s="40"/>
      <c r="N791" s="40"/>
      <c r="O791" s="40"/>
      <c r="P791" s="40"/>
      <c r="Q791" s="40"/>
      <c r="R791" s="40"/>
      <c r="S791" s="40"/>
    </row>
    <row r="792" spans="4:19" s="21" customFormat="1">
      <c r="D792" s="40"/>
      <c r="E792" s="40"/>
      <c r="F792" s="40"/>
      <c r="G792" s="40"/>
      <c r="H792" s="40"/>
      <c r="I792" s="40"/>
      <c r="J792" s="40"/>
      <c r="K792" s="40"/>
      <c r="L792" s="40"/>
      <c r="M792" s="40"/>
      <c r="N792" s="40"/>
      <c r="O792" s="40"/>
      <c r="P792" s="40"/>
      <c r="Q792" s="40"/>
      <c r="R792" s="40"/>
      <c r="S792" s="40"/>
    </row>
    <row r="793" spans="4:19" s="21" customFormat="1">
      <c r="D793" s="40"/>
      <c r="E793" s="40"/>
      <c r="F793" s="40"/>
      <c r="G793" s="40"/>
      <c r="H793" s="40"/>
      <c r="I793" s="40"/>
      <c r="J793" s="40"/>
      <c r="K793" s="40"/>
      <c r="L793" s="40"/>
      <c r="M793" s="40"/>
      <c r="N793" s="40"/>
      <c r="O793" s="40"/>
      <c r="P793" s="40"/>
      <c r="Q793" s="40"/>
      <c r="R793" s="40"/>
      <c r="S793" s="40"/>
    </row>
    <row r="794" spans="4:19" s="21" customFormat="1">
      <c r="D794" s="40"/>
      <c r="E794" s="40"/>
      <c r="F794" s="40"/>
      <c r="G794" s="40"/>
      <c r="H794" s="40"/>
      <c r="I794" s="40"/>
      <c r="J794" s="40"/>
      <c r="K794" s="40"/>
      <c r="L794" s="40"/>
      <c r="M794" s="40"/>
      <c r="N794" s="40"/>
      <c r="O794" s="40"/>
      <c r="P794" s="40"/>
      <c r="Q794" s="40"/>
      <c r="R794" s="40"/>
      <c r="S794" s="40"/>
    </row>
    <row r="795" spans="4:19" s="21" customFormat="1">
      <c r="D795" s="40"/>
      <c r="E795" s="40"/>
      <c r="F795" s="40"/>
      <c r="G795" s="40"/>
      <c r="H795" s="40"/>
      <c r="I795" s="40"/>
      <c r="J795" s="40"/>
      <c r="K795" s="40"/>
      <c r="L795" s="40"/>
      <c r="M795" s="40"/>
      <c r="N795" s="40"/>
      <c r="O795" s="40"/>
      <c r="P795" s="40"/>
      <c r="Q795" s="40"/>
      <c r="R795" s="40"/>
      <c r="S795" s="40"/>
    </row>
    <row r="796" spans="4:19" s="21" customFormat="1">
      <c r="D796" s="40"/>
      <c r="E796" s="40"/>
      <c r="F796" s="40"/>
      <c r="G796" s="40"/>
      <c r="H796" s="40"/>
      <c r="I796" s="40"/>
      <c r="J796" s="40"/>
      <c r="K796" s="40"/>
      <c r="L796" s="40"/>
      <c r="M796" s="40"/>
      <c r="N796" s="40"/>
      <c r="O796" s="40"/>
      <c r="P796" s="40"/>
      <c r="Q796" s="40"/>
      <c r="R796" s="40"/>
      <c r="S796" s="40"/>
    </row>
    <row r="797" spans="4:19" s="21" customFormat="1">
      <c r="D797" s="40"/>
      <c r="E797" s="40"/>
      <c r="F797" s="40"/>
      <c r="G797" s="40"/>
      <c r="H797" s="40"/>
      <c r="I797" s="40"/>
      <c r="J797" s="40"/>
      <c r="K797" s="40"/>
      <c r="L797" s="40"/>
      <c r="M797" s="40"/>
      <c r="N797" s="40"/>
      <c r="O797" s="40"/>
      <c r="P797" s="40"/>
      <c r="Q797" s="40"/>
      <c r="R797" s="40"/>
      <c r="S797" s="40"/>
    </row>
    <row r="798" spans="4:19" s="21" customFormat="1">
      <c r="D798" s="40"/>
      <c r="E798" s="40"/>
      <c r="F798" s="40"/>
      <c r="G798" s="40"/>
      <c r="H798" s="40"/>
      <c r="I798" s="40"/>
      <c r="J798" s="40"/>
      <c r="K798" s="40"/>
      <c r="L798" s="40"/>
      <c r="M798" s="40"/>
      <c r="N798" s="40"/>
      <c r="O798" s="40"/>
      <c r="P798" s="40"/>
      <c r="Q798" s="40"/>
      <c r="R798" s="40"/>
      <c r="S798" s="40"/>
    </row>
    <row r="799" spans="4:19" s="21" customFormat="1">
      <c r="D799" s="40"/>
      <c r="E799" s="40"/>
      <c r="F799" s="40"/>
      <c r="G799" s="40"/>
      <c r="H799" s="40"/>
      <c r="I799" s="40"/>
      <c r="J799" s="40"/>
      <c r="K799" s="40"/>
      <c r="L799" s="40"/>
      <c r="M799" s="40"/>
      <c r="N799" s="40"/>
      <c r="O799" s="40"/>
      <c r="P799" s="40"/>
      <c r="Q799" s="40"/>
      <c r="R799" s="40"/>
      <c r="S799" s="40"/>
    </row>
    <row r="800" spans="4:19" s="21" customFormat="1">
      <c r="D800" s="40"/>
      <c r="E800" s="40"/>
      <c r="F800" s="40"/>
      <c r="G800" s="40"/>
      <c r="H800" s="40"/>
      <c r="I800" s="40"/>
      <c r="J800" s="40"/>
      <c r="K800" s="40"/>
      <c r="L800" s="40"/>
      <c r="M800" s="40"/>
      <c r="N800" s="40"/>
      <c r="O800" s="40"/>
      <c r="P800" s="40"/>
      <c r="Q800" s="40"/>
      <c r="R800" s="40"/>
      <c r="S800" s="40"/>
    </row>
    <row r="801" spans="4:19" s="21" customFormat="1">
      <c r="D801" s="40"/>
      <c r="E801" s="40"/>
      <c r="F801" s="40"/>
      <c r="G801" s="40"/>
      <c r="H801" s="40"/>
      <c r="I801" s="40"/>
      <c r="J801" s="40"/>
      <c r="K801" s="40"/>
      <c r="L801" s="40"/>
      <c r="M801" s="40"/>
      <c r="N801" s="40"/>
      <c r="O801" s="40"/>
      <c r="P801" s="40"/>
      <c r="Q801" s="40"/>
      <c r="R801" s="40"/>
      <c r="S801" s="40"/>
    </row>
    <row r="802" spans="4:19" s="21" customFormat="1">
      <c r="D802" s="40"/>
      <c r="E802" s="40"/>
      <c r="F802" s="40"/>
      <c r="G802" s="40"/>
      <c r="H802" s="40"/>
      <c r="I802" s="40"/>
      <c r="J802" s="40"/>
      <c r="K802" s="40"/>
      <c r="L802" s="40"/>
      <c r="M802" s="40"/>
      <c r="N802" s="40"/>
      <c r="O802" s="40"/>
      <c r="P802" s="40"/>
      <c r="Q802" s="40"/>
      <c r="R802" s="40"/>
      <c r="S802" s="40"/>
    </row>
    <row r="803" spans="4:19" s="21" customFormat="1">
      <c r="D803" s="40"/>
      <c r="E803" s="40"/>
      <c r="F803" s="40"/>
      <c r="G803" s="40"/>
      <c r="H803" s="40"/>
      <c r="I803" s="40"/>
      <c r="J803" s="40"/>
      <c r="K803" s="40"/>
      <c r="L803" s="40"/>
      <c r="M803" s="40"/>
      <c r="N803" s="40"/>
      <c r="O803" s="40"/>
      <c r="P803" s="40"/>
      <c r="Q803" s="40"/>
      <c r="R803" s="40"/>
      <c r="S803" s="40"/>
    </row>
    <row r="804" spans="4:19" s="21" customFormat="1">
      <c r="D804" s="40"/>
      <c r="E804" s="40"/>
      <c r="F804" s="40"/>
      <c r="G804" s="40"/>
      <c r="H804" s="40"/>
      <c r="I804" s="40"/>
      <c r="J804" s="40"/>
      <c r="K804" s="40"/>
      <c r="L804" s="40"/>
      <c r="M804" s="40"/>
      <c r="N804" s="40"/>
      <c r="O804" s="40"/>
      <c r="P804" s="40"/>
      <c r="Q804" s="40"/>
      <c r="R804" s="40"/>
      <c r="S804" s="40"/>
    </row>
    <row r="805" spans="4:19" s="21" customFormat="1">
      <c r="D805" s="40"/>
      <c r="E805" s="40"/>
      <c r="F805" s="40"/>
      <c r="G805" s="40"/>
      <c r="H805" s="40"/>
      <c r="I805" s="40"/>
      <c r="J805" s="40"/>
      <c r="K805" s="40"/>
      <c r="L805" s="40"/>
      <c r="M805" s="40"/>
      <c r="N805" s="40"/>
      <c r="O805" s="40"/>
      <c r="P805" s="40"/>
      <c r="Q805" s="40"/>
      <c r="R805" s="40"/>
      <c r="S805" s="40"/>
    </row>
    <row r="806" spans="4:19" s="21" customFormat="1">
      <c r="D806" s="40"/>
      <c r="E806" s="40"/>
      <c r="F806" s="40"/>
      <c r="G806" s="40"/>
      <c r="H806" s="40"/>
      <c r="I806" s="40"/>
      <c r="J806" s="40"/>
      <c r="K806" s="40"/>
      <c r="L806" s="40"/>
      <c r="M806" s="40"/>
      <c r="N806" s="40"/>
      <c r="O806" s="40"/>
      <c r="P806" s="40"/>
      <c r="Q806" s="40"/>
      <c r="R806" s="40"/>
      <c r="S806" s="40"/>
    </row>
    <row r="807" spans="4:19" s="21" customFormat="1">
      <c r="D807" s="40"/>
      <c r="E807" s="40"/>
      <c r="F807" s="40"/>
      <c r="G807" s="40"/>
      <c r="H807" s="40"/>
      <c r="I807" s="40"/>
      <c r="J807" s="40"/>
      <c r="K807" s="40"/>
      <c r="L807" s="40"/>
      <c r="M807" s="40"/>
      <c r="N807" s="40"/>
      <c r="O807" s="40"/>
      <c r="P807" s="40"/>
      <c r="Q807" s="40"/>
      <c r="R807" s="40"/>
      <c r="S807" s="40"/>
    </row>
    <row r="808" spans="4:19" s="21" customFormat="1">
      <c r="D808" s="40"/>
      <c r="E808" s="40"/>
      <c r="F808" s="40"/>
      <c r="G808" s="40"/>
      <c r="H808" s="40"/>
      <c r="I808" s="40"/>
      <c r="J808" s="40"/>
      <c r="K808" s="40"/>
      <c r="L808" s="40"/>
      <c r="M808" s="40"/>
      <c r="N808" s="40"/>
      <c r="O808" s="40"/>
      <c r="P808" s="40"/>
      <c r="Q808" s="40"/>
      <c r="R808" s="40"/>
      <c r="S808" s="40"/>
    </row>
    <row r="809" spans="4:19" s="21" customFormat="1">
      <c r="D809" s="40"/>
      <c r="E809" s="40"/>
      <c r="F809" s="40"/>
      <c r="G809" s="40"/>
      <c r="H809" s="40"/>
      <c r="I809" s="40"/>
      <c r="J809" s="40"/>
      <c r="K809" s="40"/>
      <c r="L809" s="40"/>
      <c r="M809" s="40"/>
      <c r="N809" s="40"/>
      <c r="O809" s="40"/>
      <c r="P809" s="40"/>
      <c r="Q809" s="40"/>
      <c r="R809" s="40"/>
      <c r="S809" s="40"/>
    </row>
    <row r="810" spans="4:19" s="21" customFormat="1">
      <c r="D810" s="40"/>
      <c r="E810" s="40"/>
      <c r="F810" s="40"/>
      <c r="G810" s="40"/>
      <c r="H810" s="40"/>
      <c r="I810" s="40"/>
      <c r="J810" s="40"/>
      <c r="K810" s="40"/>
      <c r="L810" s="40"/>
      <c r="M810" s="40"/>
      <c r="N810" s="40"/>
      <c r="O810" s="40"/>
      <c r="P810" s="40"/>
      <c r="Q810" s="40"/>
      <c r="R810" s="40"/>
      <c r="S810" s="40"/>
    </row>
    <row r="811" spans="4:19" s="21" customFormat="1">
      <c r="D811" s="40"/>
      <c r="E811" s="40"/>
      <c r="F811" s="40"/>
      <c r="G811" s="40"/>
      <c r="H811" s="40"/>
      <c r="I811" s="40"/>
      <c r="J811" s="40"/>
      <c r="K811" s="40"/>
      <c r="L811" s="40"/>
      <c r="M811" s="40"/>
      <c r="N811" s="40"/>
      <c r="O811" s="40"/>
      <c r="P811" s="40"/>
      <c r="Q811" s="40"/>
      <c r="R811" s="40"/>
      <c r="S811" s="40"/>
    </row>
    <row r="812" spans="4:19" s="21" customFormat="1">
      <c r="D812" s="40"/>
      <c r="E812" s="40"/>
      <c r="F812" s="40"/>
      <c r="G812" s="40"/>
      <c r="H812" s="40"/>
      <c r="I812" s="40"/>
      <c r="J812" s="40"/>
      <c r="K812" s="40"/>
      <c r="L812" s="40"/>
      <c r="M812" s="40"/>
      <c r="N812" s="40"/>
      <c r="O812" s="40"/>
      <c r="P812" s="40"/>
      <c r="Q812" s="40"/>
      <c r="R812" s="40"/>
      <c r="S812" s="40"/>
    </row>
    <row r="813" spans="4:19" s="21" customFormat="1">
      <c r="D813" s="40"/>
      <c r="E813" s="40"/>
      <c r="F813" s="40"/>
      <c r="G813" s="40"/>
      <c r="H813" s="40"/>
      <c r="I813" s="40"/>
      <c r="J813" s="40"/>
      <c r="K813" s="40"/>
      <c r="L813" s="40"/>
      <c r="M813" s="40"/>
      <c r="N813" s="40"/>
      <c r="O813" s="40"/>
      <c r="P813" s="40"/>
      <c r="Q813" s="40"/>
      <c r="R813" s="40"/>
      <c r="S813" s="40"/>
    </row>
    <row r="814" spans="4:19" s="21" customFormat="1">
      <c r="D814" s="40"/>
      <c r="E814" s="40"/>
      <c r="F814" s="40"/>
      <c r="G814" s="40"/>
      <c r="H814" s="40"/>
      <c r="I814" s="40"/>
      <c r="J814" s="40"/>
      <c r="K814" s="40"/>
      <c r="L814" s="40"/>
      <c r="M814" s="40"/>
      <c r="N814" s="40"/>
      <c r="O814" s="40"/>
      <c r="P814" s="40"/>
      <c r="Q814" s="40"/>
      <c r="R814" s="40"/>
      <c r="S814" s="40"/>
    </row>
    <row r="815" spans="4:19" s="21" customFormat="1">
      <c r="D815" s="40"/>
      <c r="E815" s="40"/>
      <c r="F815" s="40"/>
      <c r="G815" s="40"/>
      <c r="H815" s="40"/>
      <c r="I815" s="40"/>
      <c r="J815" s="40"/>
      <c r="K815" s="40"/>
      <c r="L815" s="40"/>
      <c r="M815" s="40"/>
      <c r="N815" s="40"/>
      <c r="O815" s="40"/>
      <c r="P815" s="40"/>
      <c r="Q815" s="40"/>
      <c r="R815" s="40"/>
      <c r="S815" s="40"/>
    </row>
    <row r="816" spans="4:19" s="21" customFormat="1">
      <c r="D816" s="40"/>
      <c r="E816" s="40"/>
      <c r="F816" s="40"/>
      <c r="G816" s="40"/>
      <c r="H816" s="40"/>
      <c r="I816" s="40"/>
      <c r="J816" s="40"/>
      <c r="K816" s="40"/>
      <c r="L816" s="40"/>
      <c r="M816" s="40"/>
      <c r="N816" s="40"/>
      <c r="O816" s="40"/>
      <c r="P816" s="40"/>
      <c r="Q816" s="40"/>
      <c r="R816" s="40"/>
      <c r="S816" s="40"/>
    </row>
    <row r="817" spans="4:19" s="21" customFormat="1">
      <c r="D817" s="40"/>
      <c r="E817" s="40"/>
      <c r="F817" s="40"/>
      <c r="G817" s="40"/>
      <c r="H817" s="40"/>
      <c r="I817" s="40"/>
      <c r="J817" s="40"/>
      <c r="K817" s="40"/>
      <c r="L817" s="40"/>
      <c r="M817" s="40"/>
      <c r="N817" s="40"/>
      <c r="O817" s="40"/>
      <c r="P817" s="40"/>
      <c r="Q817" s="40"/>
      <c r="R817" s="40"/>
      <c r="S817" s="40"/>
    </row>
    <row r="818" spans="4:19" s="21" customFormat="1">
      <c r="D818" s="40"/>
      <c r="E818" s="40"/>
      <c r="F818" s="40"/>
      <c r="G818" s="40"/>
      <c r="H818" s="40"/>
      <c r="I818" s="40"/>
      <c r="J818" s="40"/>
      <c r="K818" s="40"/>
      <c r="L818" s="40"/>
      <c r="M818" s="40"/>
      <c r="N818" s="40"/>
      <c r="O818" s="40"/>
      <c r="P818" s="40"/>
      <c r="Q818" s="40"/>
      <c r="R818" s="40"/>
      <c r="S818" s="40"/>
    </row>
    <row r="819" spans="4:19" s="21" customFormat="1">
      <c r="D819" s="40"/>
      <c r="E819" s="40"/>
      <c r="F819" s="40"/>
      <c r="G819" s="40"/>
      <c r="H819" s="40"/>
      <c r="I819" s="40"/>
      <c r="J819" s="40"/>
      <c r="K819" s="40"/>
      <c r="L819" s="40"/>
      <c r="M819" s="40"/>
      <c r="N819" s="40"/>
      <c r="O819" s="40"/>
      <c r="P819" s="40"/>
      <c r="Q819" s="40"/>
      <c r="R819" s="40"/>
      <c r="S819" s="40"/>
    </row>
    <row r="820" spans="4:19" s="21" customFormat="1">
      <c r="D820" s="40"/>
      <c r="E820" s="40"/>
      <c r="F820" s="40"/>
      <c r="G820" s="40"/>
      <c r="H820" s="40"/>
      <c r="I820" s="40"/>
      <c r="J820" s="40"/>
      <c r="K820" s="40"/>
      <c r="L820" s="40"/>
      <c r="M820" s="40"/>
      <c r="N820" s="40"/>
      <c r="O820" s="40"/>
      <c r="P820" s="40"/>
      <c r="Q820" s="40"/>
      <c r="R820" s="40"/>
      <c r="S820" s="40"/>
    </row>
    <row r="821" spans="4:19" s="21" customFormat="1">
      <c r="D821" s="40"/>
      <c r="E821" s="40"/>
      <c r="F821" s="40"/>
      <c r="G821" s="40"/>
      <c r="H821" s="40"/>
      <c r="I821" s="40"/>
      <c r="J821" s="40"/>
      <c r="K821" s="40"/>
      <c r="L821" s="40"/>
      <c r="M821" s="40"/>
      <c r="N821" s="40"/>
      <c r="O821" s="40"/>
      <c r="P821" s="40"/>
      <c r="Q821" s="40"/>
      <c r="R821" s="40"/>
      <c r="S821" s="40"/>
    </row>
    <row r="822" spans="4:19" s="21" customFormat="1">
      <c r="D822" s="40"/>
      <c r="E822" s="40"/>
      <c r="F822" s="40"/>
      <c r="G822" s="40"/>
      <c r="H822" s="40"/>
      <c r="I822" s="40"/>
      <c r="J822" s="40"/>
      <c r="K822" s="40"/>
      <c r="L822" s="40"/>
      <c r="M822" s="40"/>
      <c r="N822" s="40"/>
      <c r="O822" s="40"/>
      <c r="P822" s="40"/>
      <c r="Q822" s="40"/>
      <c r="R822" s="40"/>
      <c r="S822" s="40"/>
    </row>
    <row r="823" spans="4:19" s="21" customFormat="1">
      <c r="D823" s="40"/>
      <c r="E823" s="40"/>
      <c r="F823" s="40"/>
      <c r="G823" s="40"/>
      <c r="H823" s="40"/>
      <c r="I823" s="40"/>
      <c r="J823" s="40"/>
      <c r="K823" s="40"/>
      <c r="L823" s="40"/>
      <c r="M823" s="40"/>
      <c r="N823" s="40"/>
      <c r="O823" s="40"/>
      <c r="P823" s="40"/>
      <c r="Q823" s="40"/>
      <c r="R823" s="40"/>
      <c r="S823" s="40"/>
    </row>
    <row r="824" spans="4:19" s="21" customFormat="1">
      <c r="D824" s="40"/>
      <c r="E824" s="40"/>
      <c r="F824" s="40"/>
      <c r="G824" s="40"/>
      <c r="H824" s="40"/>
      <c r="I824" s="40"/>
      <c r="J824" s="40"/>
      <c r="K824" s="40"/>
      <c r="L824" s="40"/>
      <c r="M824" s="40"/>
      <c r="N824" s="40"/>
      <c r="O824" s="40"/>
      <c r="P824" s="40"/>
      <c r="Q824" s="40"/>
      <c r="R824" s="40"/>
      <c r="S824" s="40"/>
    </row>
    <row r="825" spans="4:19" s="21" customFormat="1">
      <c r="D825" s="40"/>
      <c r="E825" s="40"/>
      <c r="F825" s="40"/>
      <c r="G825" s="40"/>
      <c r="H825" s="40"/>
      <c r="I825" s="40"/>
      <c r="J825" s="40"/>
      <c r="K825" s="40"/>
      <c r="L825" s="40"/>
      <c r="M825" s="40"/>
      <c r="N825" s="40"/>
      <c r="O825" s="40"/>
      <c r="P825" s="40"/>
      <c r="Q825" s="40"/>
      <c r="R825" s="40"/>
      <c r="S825" s="40"/>
    </row>
    <row r="826" spans="4:19" s="21" customFormat="1">
      <c r="D826" s="40"/>
      <c r="E826" s="40"/>
      <c r="F826" s="40"/>
      <c r="G826" s="40"/>
      <c r="H826" s="40"/>
      <c r="I826" s="40"/>
      <c r="J826" s="40"/>
      <c r="K826" s="40"/>
      <c r="L826" s="40"/>
      <c r="M826" s="40"/>
      <c r="N826" s="40"/>
      <c r="O826" s="40"/>
      <c r="P826" s="40"/>
      <c r="Q826" s="40"/>
      <c r="R826" s="40"/>
      <c r="S826" s="40"/>
    </row>
    <row r="827" spans="4:19" s="21" customFormat="1">
      <c r="D827" s="40"/>
      <c r="E827" s="40"/>
      <c r="F827" s="40"/>
      <c r="G827" s="40"/>
      <c r="H827" s="40"/>
      <c r="I827" s="40"/>
      <c r="J827" s="40"/>
      <c r="K827" s="40"/>
      <c r="L827" s="40"/>
      <c r="M827" s="40"/>
      <c r="N827" s="40"/>
      <c r="O827" s="40"/>
      <c r="P827" s="40"/>
      <c r="Q827" s="40"/>
      <c r="R827" s="40"/>
      <c r="S827" s="40"/>
    </row>
    <row r="828" spans="4:19" s="21" customFormat="1">
      <c r="D828" s="40"/>
      <c r="E828" s="40"/>
      <c r="F828" s="40"/>
      <c r="G828" s="40"/>
      <c r="H828" s="40"/>
      <c r="I828" s="40"/>
      <c r="J828" s="40"/>
      <c r="K828" s="40"/>
      <c r="L828" s="40"/>
      <c r="M828" s="40"/>
      <c r="N828" s="40"/>
      <c r="O828" s="40"/>
      <c r="P828" s="40"/>
      <c r="Q828" s="40"/>
      <c r="R828" s="40"/>
      <c r="S828" s="40"/>
    </row>
    <row r="829" spans="4:19" s="21" customFormat="1">
      <c r="D829" s="40"/>
      <c r="E829" s="40"/>
      <c r="F829" s="40"/>
      <c r="G829" s="40"/>
      <c r="H829" s="40"/>
      <c r="I829" s="40"/>
      <c r="J829" s="40"/>
      <c r="K829" s="40"/>
      <c r="L829" s="40"/>
      <c r="M829" s="40"/>
      <c r="N829" s="40"/>
      <c r="O829" s="40"/>
      <c r="P829" s="40"/>
      <c r="Q829" s="40"/>
      <c r="R829" s="40"/>
      <c r="S829" s="40"/>
    </row>
    <row r="830" spans="4:19" s="21" customFormat="1">
      <c r="D830" s="40"/>
      <c r="E830" s="40"/>
      <c r="F830" s="40"/>
      <c r="G830" s="40"/>
      <c r="H830" s="40"/>
      <c r="I830" s="40"/>
      <c r="J830" s="40"/>
      <c r="K830" s="40"/>
      <c r="L830" s="40"/>
      <c r="M830" s="40"/>
      <c r="N830" s="40"/>
      <c r="O830" s="40"/>
      <c r="P830" s="40"/>
      <c r="Q830" s="40"/>
      <c r="R830" s="40"/>
      <c r="S830" s="40"/>
    </row>
    <row r="831" spans="4:19" s="21" customFormat="1">
      <c r="D831" s="40"/>
      <c r="E831" s="40"/>
      <c r="F831" s="40"/>
      <c r="G831" s="40"/>
      <c r="H831" s="40"/>
      <c r="I831" s="40"/>
      <c r="J831" s="40"/>
      <c r="K831" s="40"/>
      <c r="L831" s="40"/>
      <c r="M831" s="40"/>
      <c r="N831" s="40"/>
      <c r="O831" s="40"/>
      <c r="P831" s="40"/>
      <c r="Q831" s="40"/>
      <c r="R831" s="40"/>
      <c r="S831" s="40"/>
    </row>
    <row r="832" spans="4:19" s="21" customFormat="1">
      <c r="D832" s="40"/>
      <c r="E832" s="40"/>
      <c r="F832" s="40"/>
      <c r="G832" s="40"/>
      <c r="H832" s="40"/>
      <c r="I832" s="40"/>
      <c r="J832" s="40"/>
      <c r="K832" s="40"/>
      <c r="L832" s="40"/>
      <c r="M832" s="40"/>
      <c r="N832" s="40"/>
      <c r="O832" s="40"/>
      <c r="P832" s="40"/>
      <c r="Q832" s="40"/>
      <c r="R832" s="40"/>
      <c r="S832" s="40"/>
    </row>
    <row r="833" spans="4:19" s="21" customFormat="1">
      <c r="D833" s="40"/>
      <c r="E833" s="40"/>
      <c r="F833" s="40"/>
      <c r="G833" s="40"/>
      <c r="H833" s="40"/>
      <c r="I833" s="40"/>
      <c r="J833" s="40"/>
      <c r="K833" s="40"/>
      <c r="L833" s="40"/>
      <c r="M833" s="40"/>
      <c r="N833" s="40"/>
      <c r="O833" s="40"/>
      <c r="P833" s="40"/>
      <c r="Q833" s="40"/>
      <c r="R833" s="40"/>
      <c r="S833" s="40"/>
    </row>
    <row r="834" spans="4:19" s="21" customFormat="1">
      <c r="D834" s="40"/>
      <c r="E834" s="40"/>
      <c r="F834" s="40"/>
      <c r="G834" s="40"/>
      <c r="H834" s="40"/>
      <c r="I834" s="40"/>
      <c r="J834" s="40"/>
      <c r="K834" s="40"/>
      <c r="L834" s="40"/>
      <c r="M834" s="40"/>
      <c r="N834" s="40"/>
      <c r="O834" s="40"/>
      <c r="P834" s="40"/>
      <c r="Q834" s="40"/>
      <c r="R834" s="40"/>
      <c r="S834" s="40"/>
    </row>
    <row r="835" spans="4:19" s="21" customFormat="1">
      <c r="D835" s="40"/>
      <c r="E835" s="40"/>
      <c r="F835" s="40"/>
      <c r="G835" s="40"/>
      <c r="H835" s="40"/>
      <c r="I835" s="40"/>
      <c r="J835" s="40"/>
      <c r="K835" s="40"/>
      <c r="L835" s="40"/>
      <c r="M835" s="40"/>
      <c r="N835" s="40"/>
      <c r="O835" s="40"/>
      <c r="P835" s="40"/>
      <c r="Q835" s="40"/>
      <c r="R835" s="40"/>
      <c r="S835" s="40"/>
    </row>
    <row r="836" spans="4:19" s="21" customFormat="1">
      <c r="D836" s="40"/>
      <c r="E836" s="40"/>
      <c r="F836" s="40"/>
      <c r="G836" s="40"/>
      <c r="H836" s="40"/>
      <c r="I836" s="40"/>
      <c r="J836" s="40"/>
      <c r="K836" s="40"/>
      <c r="L836" s="40"/>
      <c r="M836" s="40"/>
      <c r="N836" s="40"/>
      <c r="O836" s="40"/>
      <c r="P836" s="40"/>
      <c r="Q836" s="40"/>
      <c r="R836" s="40"/>
      <c r="S836" s="40"/>
    </row>
    <row r="837" spans="4:19" s="21" customFormat="1">
      <c r="D837" s="40"/>
      <c r="E837" s="40"/>
      <c r="F837" s="40"/>
      <c r="G837" s="40"/>
      <c r="H837" s="40"/>
      <c r="I837" s="40"/>
      <c r="J837" s="40"/>
      <c r="K837" s="40"/>
      <c r="L837" s="40"/>
      <c r="M837" s="40"/>
      <c r="N837" s="40"/>
      <c r="O837" s="40"/>
      <c r="P837" s="40"/>
      <c r="Q837" s="40"/>
      <c r="R837" s="40"/>
      <c r="S837" s="40"/>
    </row>
    <row r="838" spans="4:19" s="21" customFormat="1">
      <c r="D838" s="40"/>
      <c r="E838" s="40"/>
      <c r="F838" s="40"/>
      <c r="G838" s="40"/>
      <c r="H838" s="40"/>
      <c r="I838" s="40"/>
      <c r="J838" s="40"/>
      <c r="K838" s="40"/>
      <c r="L838" s="40"/>
      <c r="M838" s="40"/>
      <c r="N838" s="40"/>
      <c r="O838" s="40"/>
      <c r="P838" s="40"/>
      <c r="Q838" s="40"/>
      <c r="R838" s="40"/>
      <c r="S838" s="40"/>
    </row>
    <row r="839" spans="4:19" s="21" customFormat="1">
      <c r="D839" s="40"/>
      <c r="E839" s="40"/>
      <c r="F839" s="40"/>
      <c r="G839" s="40"/>
      <c r="H839" s="40"/>
      <c r="I839" s="40"/>
      <c r="J839" s="40"/>
      <c r="K839" s="40"/>
      <c r="L839" s="40"/>
      <c r="M839" s="40"/>
      <c r="N839" s="40"/>
      <c r="O839" s="40"/>
      <c r="P839" s="40"/>
      <c r="Q839" s="40"/>
      <c r="R839" s="40"/>
      <c r="S839" s="40"/>
    </row>
    <row r="840" spans="4:19" s="21" customFormat="1">
      <c r="D840" s="40"/>
      <c r="E840" s="40"/>
      <c r="F840" s="40"/>
      <c r="G840" s="40"/>
      <c r="H840" s="40"/>
      <c r="I840" s="40"/>
      <c r="J840" s="40"/>
      <c r="K840" s="40"/>
      <c r="L840" s="40"/>
      <c r="M840" s="40"/>
      <c r="N840" s="40"/>
      <c r="O840" s="40"/>
      <c r="P840" s="40"/>
      <c r="Q840" s="40"/>
      <c r="R840" s="40"/>
      <c r="S840" s="40"/>
    </row>
    <row r="841" spans="4:19" s="21" customFormat="1">
      <c r="D841" s="40"/>
      <c r="E841" s="40"/>
      <c r="F841" s="40"/>
      <c r="G841" s="40"/>
      <c r="H841" s="40"/>
      <c r="I841" s="40"/>
      <c r="J841" s="40"/>
      <c r="K841" s="40"/>
      <c r="L841" s="40"/>
      <c r="M841" s="40"/>
      <c r="N841" s="40"/>
      <c r="O841" s="40"/>
      <c r="P841" s="40"/>
      <c r="Q841" s="40"/>
      <c r="R841" s="40"/>
      <c r="S841" s="40"/>
    </row>
    <row r="842" spans="4:19" s="21" customFormat="1">
      <c r="D842" s="40"/>
      <c r="E842" s="40"/>
      <c r="F842" s="40"/>
      <c r="G842" s="40"/>
      <c r="H842" s="40"/>
      <c r="I842" s="40"/>
      <c r="J842" s="40"/>
      <c r="K842" s="40"/>
      <c r="L842" s="40"/>
      <c r="M842" s="40"/>
      <c r="N842" s="40"/>
      <c r="O842" s="40"/>
      <c r="P842" s="40"/>
      <c r="Q842" s="40"/>
      <c r="R842" s="40"/>
      <c r="S842" s="40"/>
    </row>
    <row r="843" spans="4:19" s="21" customFormat="1">
      <c r="D843" s="40"/>
      <c r="E843" s="40"/>
      <c r="F843" s="40"/>
      <c r="G843" s="40"/>
      <c r="H843" s="40"/>
      <c r="I843" s="40"/>
      <c r="J843" s="40"/>
      <c r="K843" s="40"/>
      <c r="L843" s="40"/>
      <c r="M843" s="40"/>
      <c r="N843" s="40"/>
      <c r="O843" s="40"/>
      <c r="P843" s="40"/>
      <c r="Q843" s="40"/>
      <c r="R843" s="40"/>
      <c r="S843" s="40"/>
    </row>
    <row r="844" spans="4:19" s="21" customFormat="1">
      <c r="D844" s="40"/>
      <c r="E844" s="40"/>
      <c r="F844" s="40"/>
      <c r="G844" s="40"/>
      <c r="H844" s="40"/>
      <c r="I844" s="40"/>
      <c r="J844" s="40"/>
      <c r="K844" s="40"/>
      <c r="L844" s="40"/>
      <c r="M844" s="40"/>
      <c r="N844" s="40"/>
      <c r="O844" s="40"/>
      <c r="P844" s="40"/>
      <c r="Q844" s="40"/>
      <c r="R844" s="40"/>
      <c r="S844" s="40"/>
    </row>
    <row r="845" spans="4:19" s="21" customFormat="1">
      <c r="D845" s="40"/>
      <c r="E845" s="40"/>
      <c r="F845" s="40"/>
      <c r="G845" s="40"/>
      <c r="H845" s="40"/>
      <c r="I845" s="40"/>
      <c r="J845" s="40"/>
      <c r="K845" s="40"/>
      <c r="L845" s="40"/>
      <c r="M845" s="40"/>
      <c r="N845" s="40"/>
      <c r="O845" s="40"/>
      <c r="P845" s="40"/>
      <c r="Q845" s="40"/>
      <c r="R845" s="40"/>
      <c r="S845" s="40"/>
    </row>
    <row r="846" spans="4:19" s="21" customFormat="1">
      <c r="D846" s="40"/>
      <c r="E846" s="40"/>
      <c r="F846" s="40"/>
      <c r="G846" s="40"/>
      <c r="H846" s="40"/>
      <c r="I846" s="40"/>
      <c r="J846" s="40"/>
      <c r="K846" s="40"/>
      <c r="L846" s="40"/>
      <c r="M846" s="40"/>
      <c r="N846" s="40"/>
      <c r="O846" s="40"/>
      <c r="P846" s="40"/>
      <c r="Q846" s="40"/>
      <c r="R846" s="40"/>
      <c r="S846" s="40"/>
    </row>
    <row r="847" spans="4:19" s="21" customFormat="1">
      <c r="D847" s="40"/>
      <c r="E847" s="40"/>
      <c r="F847" s="40"/>
      <c r="G847" s="40"/>
      <c r="H847" s="40"/>
      <c r="I847" s="40"/>
      <c r="J847" s="40"/>
      <c r="K847" s="40"/>
      <c r="L847" s="40"/>
      <c r="M847" s="40"/>
      <c r="N847" s="40"/>
      <c r="O847" s="40"/>
      <c r="P847" s="40"/>
      <c r="Q847" s="40"/>
      <c r="R847" s="40"/>
      <c r="S847" s="40"/>
    </row>
    <row r="848" spans="4:19" s="21" customFormat="1">
      <c r="D848" s="40"/>
      <c r="E848" s="40"/>
      <c r="F848" s="40"/>
      <c r="G848" s="40"/>
      <c r="H848" s="40"/>
      <c r="I848" s="40"/>
      <c r="J848" s="40"/>
      <c r="K848" s="40"/>
      <c r="L848" s="40"/>
      <c r="M848" s="40"/>
      <c r="N848" s="40"/>
      <c r="O848" s="40"/>
      <c r="P848" s="40"/>
      <c r="Q848" s="40"/>
      <c r="R848" s="40"/>
      <c r="S848" s="40"/>
    </row>
    <row r="849" spans="4:19" s="21" customFormat="1">
      <c r="D849" s="40"/>
      <c r="E849" s="40"/>
      <c r="F849" s="40"/>
      <c r="G849" s="40"/>
      <c r="H849" s="40"/>
      <c r="I849" s="40"/>
      <c r="J849" s="40"/>
      <c r="K849" s="40"/>
      <c r="L849" s="40"/>
      <c r="M849" s="40"/>
      <c r="N849" s="40"/>
      <c r="O849" s="40"/>
      <c r="P849" s="40"/>
      <c r="Q849" s="40"/>
      <c r="R849" s="40"/>
      <c r="S849" s="40"/>
    </row>
    <row r="850" spans="4:19" s="21" customFormat="1">
      <c r="D850" s="40"/>
      <c r="E850" s="40"/>
      <c r="F850" s="40"/>
      <c r="G850" s="40"/>
      <c r="H850" s="40"/>
      <c r="I850" s="40"/>
      <c r="J850" s="40"/>
      <c r="K850" s="40"/>
      <c r="L850" s="40"/>
      <c r="M850" s="40"/>
      <c r="N850" s="40"/>
      <c r="O850" s="40"/>
      <c r="P850" s="40"/>
      <c r="Q850" s="40"/>
      <c r="R850" s="40"/>
      <c r="S850" s="40"/>
    </row>
    <row r="851" spans="4:19" s="21" customFormat="1">
      <c r="D851" s="40"/>
      <c r="E851" s="40"/>
      <c r="F851" s="40"/>
      <c r="G851" s="40"/>
      <c r="H851" s="40"/>
      <c r="I851" s="40"/>
      <c r="J851" s="40"/>
      <c r="K851" s="40"/>
      <c r="L851" s="40"/>
      <c r="M851" s="40"/>
      <c r="N851" s="40"/>
      <c r="O851" s="40"/>
      <c r="P851" s="40"/>
      <c r="Q851" s="40"/>
      <c r="R851" s="40"/>
      <c r="S851" s="40"/>
    </row>
    <row r="852" spans="4:19" s="21" customFormat="1">
      <c r="D852" s="40"/>
      <c r="E852" s="40"/>
      <c r="F852" s="40"/>
      <c r="G852" s="40"/>
      <c r="H852" s="40"/>
      <c r="I852" s="40"/>
      <c r="J852" s="40"/>
      <c r="K852" s="40"/>
      <c r="L852" s="40"/>
      <c r="M852" s="40"/>
      <c r="N852" s="40"/>
      <c r="O852" s="40"/>
      <c r="P852" s="40"/>
      <c r="Q852" s="40"/>
      <c r="R852" s="40"/>
      <c r="S852" s="40"/>
    </row>
    <row r="853" spans="4:19" s="21" customFormat="1">
      <c r="D853" s="40"/>
      <c r="E853" s="40"/>
      <c r="F853" s="40"/>
      <c r="G853" s="40"/>
      <c r="H853" s="40"/>
      <c r="I853" s="40"/>
      <c r="J853" s="40"/>
      <c r="K853" s="40"/>
      <c r="L853" s="40"/>
      <c r="M853" s="40"/>
      <c r="N853" s="40"/>
      <c r="O853" s="40"/>
      <c r="P853" s="40"/>
      <c r="Q853" s="40"/>
      <c r="R853" s="40"/>
      <c r="S853" s="40"/>
    </row>
    <row r="854" spans="4:19" s="21" customFormat="1">
      <c r="D854" s="40"/>
      <c r="E854" s="40"/>
      <c r="F854" s="40"/>
      <c r="G854" s="40"/>
      <c r="H854" s="40"/>
      <c r="I854" s="40"/>
      <c r="J854" s="40"/>
      <c r="K854" s="40"/>
      <c r="L854" s="40"/>
      <c r="M854" s="40"/>
      <c r="N854" s="40"/>
      <c r="O854" s="40"/>
      <c r="P854" s="40"/>
      <c r="Q854" s="40"/>
      <c r="R854" s="40"/>
      <c r="S854" s="40"/>
    </row>
    <row r="855" spans="4:19" s="21" customFormat="1">
      <c r="D855" s="40"/>
      <c r="E855" s="40"/>
      <c r="F855" s="40"/>
      <c r="G855" s="40"/>
      <c r="H855" s="40"/>
      <c r="I855" s="40"/>
      <c r="J855" s="40"/>
      <c r="K855" s="40"/>
      <c r="L855" s="40"/>
      <c r="M855" s="40"/>
      <c r="N855" s="40"/>
      <c r="O855" s="40"/>
      <c r="P855" s="40"/>
      <c r="Q855" s="40"/>
      <c r="R855" s="40"/>
      <c r="S855" s="40"/>
    </row>
    <row r="856" spans="4:19" s="21" customFormat="1">
      <c r="D856" s="40"/>
      <c r="E856" s="40"/>
      <c r="F856" s="40"/>
      <c r="G856" s="40"/>
      <c r="H856" s="40"/>
      <c r="I856" s="40"/>
      <c r="J856" s="40"/>
      <c r="K856" s="40"/>
      <c r="L856" s="40"/>
      <c r="M856" s="40"/>
      <c r="N856" s="40"/>
      <c r="O856" s="40"/>
      <c r="P856" s="40"/>
      <c r="Q856" s="40"/>
      <c r="R856" s="40"/>
      <c r="S856" s="40"/>
    </row>
    <row r="857" spans="4:19" s="21" customFormat="1">
      <c r="D857" s="40"/>
      <c r="E857" s="40"/>
      <c r="F857" s="40"/>
      <c r="G857" s="40"/>
      <c r="H857" s="40"/>
      <c r="I857" s="40"/>
      <c r="J857" s="40"/>
      <c r="K857" s="40"/>
      <c r="L857" s="40"/>
      <c r="M857" s="40"/>
      <c r="N857" s="40"/>
      <c r="O857" s="40"/>
      <c r="P857" s="40"/>
      <c r="Q857" s="40"/>
      <c r="R857" s="40"/>
      <c r="S857" s="40"/>
    </row>
    <row r="858" spans="4:19" s="21" customFormat="1">
      <c r="D858" s="40"/>
      <c r="E858" s="40"/>
      <c r="F858" s="40"/>
      <c r="G858" s="40"/>
      <c r="H858" s="40"/>
      <c r="I858" s="40"/>
      <c r="J858" s="40"/>
      <c r="K858" s="40"/>
      <c r="L858" s="40"/>
      <c r="M858" s="40"/>
      <c r="N858" s="40"/>
      <c r="O858" s="40"/>
      <c r="P858" s="40"/>
      <c r="Q858" s="40"/>
      <c r="R858" s="40"/>
      <c r="S858" s="40"/>
    </row>
    <row r="859" spans="4:19" s="21" customFormat="1">
      <c r="D859" s="40"/>
      <c r="E859" s="40"/>
      <c r="F859" s="40"/>
      <c r="G859" s="40"/>
      <c r="H859" s="40"/>
      <c r="I859" s="40"/>
      <c r="J859" s="40"/>
      <c r="K859" s="40"/>
      <c r="L859" s="40"/>
      <c r="M859" s="40"/>
      <c r="N859" s="40"/>
      <c r="O859" s="40"/>
      <c r="P859" s="40"/>
      <c r="Q859" s="40"/>
      <c r="R859" s="40"/>
      <c r="S859" s="40"/>
    </row>
    <row r="860" spans="4:19" s="21" customFormat="1">
      <c r="D860" s="40"/>
      <c r="E860" s="40"/>
      <c r="F860" s="40"/>
      <c r="G860" s="40"/>
      <c r="H860" s="40"/>
      <c r="I860" s="40"/>
      <c r="J860" s="40"/>
      <c r="K860" s="40"/>
      <c r="L860" s="40"/>
      <c r="M860" s="40"/>
      <c r="N860" s="40"/>
      <c r="O860" s="40"/>
      <c r="P860" s="40"/>
      <c r="Q860" s="40"/>
      <c r="R860" s="40"/>
      <c r="S860" s="40"/>
    </row>
    <row r="861" spans="4:19" s="21" customFormat="1">
      <c r="D861" s="40"/>
      <c r="E861" s="40"/>
      <c r="F861" s="40"/>
      <c r="G861" s="40"/>
      <c r="H861" s="40"/>
      <c r="I861" s="40"/>
      <c r="J861" s="40"/>
      <c r="K861" s="40"/>
      <c r="L861" s="40"/>
      <c r="M861" s="40"/>
      <c r="N861" s="40"/>
      <c r="O861" s="40"/>
      <c r="P861" s="40"/>
      <c r="Q861" s="40"/>
      <c r="R861" s="40"/>
      <c r="S861" s="40"/>
    </row>
    <row r="862" spans="4:19" s="21" customFormat="1">
      <c r="D862" s="40"/>
      <c r="E862" s="40"/>
      <c r="F862" s="40"/>
      <c r="G862" s="40"/>
      <c r="H862" s="40"/>
      <c r="I862" s="40"/>
      <c r="J862" s="40"/>
      <c r="K862" s="40"/>
      <c r="L862" s="40"/>
      <c r="M862" s="40"/>
      <c r="N862" s="40"/>
      <c r="O862" s="40"/>
      <c r="P862" s="40"/>
      <c r="Q862" s="40"/>
      <c r="R862" s="40"/>
      <c r="S862" s="40"/>
    </row>
    <row r="863" spans="4:19" s="21" customFormat="1">
      <c r="D863" s="40"/>
      <c r="E863" s="40"/>
      <c r="F863" s="40"/>
      <c r="G863" s="40"/>
      <c r="H863" s="40"/>
      <c r="I863" s="40"/>
      <c r="J863" s="40"/>
      <c r="K863" s="40"/>
      <c r="L863" s="40"/>
      <c r="M863" s="40"/>
      <c r="N863" s="40"/>
      <c r="O863" s="40"/>
      <c r="P863" s="40"/>
      <c r="Q863" s="40"/>
      <c r="R863" s="40"/>
      <c r="S863" s="40"/>
    </row>
    <row r="864" spans="4:19" s="21" customFormat="1">
      <c r="D864" s="40"/>
      <c r="E864" s="40"/>
      <c r="F864" s="40"/>
      <c r="G864" s="40"/>
      <c r="H864" s="40"/>
      <c r="I864" s="40"/>
      <c r="J864" s="40"/>
      <c r="K864" s="40"/>
      <c r="L864" s="40"/>
      <c r="M864" s="40"/>
      <c r="N864" s="40"/>
      <c r="O864" s="40"/>
      <c r="P864" s="40"/>
      <c r="Q864" s="40"/>
      <c r="R864" s="40"/>
      <c r="S864" s="40"/>
    </row>
    <row r="865" spans="4:19" s="21" customFormat="1">
      <c r="D865" s="40"/>
      <c r="E865" s="40"/>
      <c r="F865" s="40"/>
      <c r="G865" s="40"/>
      <c r="H865" s="40"/>
      <c r="I865" s="40"/>
      <c r="J865" s="40"/>
      <c r="K865" s="40"/>
      <c r="L865" s="40"/>
      <c r="M865" s="40"/>
      <c r="N865" s="40"/>
      <c r="O865" s="40"/>
      <c r="P865" s="40"/>
      <c r="Q865" s="40"/>
      <c r="R865" s="40"/>
      <c r="S865" s="40"/>
    </row>
    <row r="866" spans="4:19" s="21" customFormat="1">
      <c r="D866" s="40"/>
      <c r="E866" s="40"/>
      <c r="F866" s="40"/>
      <c r="G866" s="40"/>
      <c r="H866" s="40"/>
      <c r="I866" s="40"/>
      <c r="J866" s="40"/>
      <c r="K866" s="40"/>
      <c r="L866" s="40"/>
      <c r="M866" s="40"/>
      <c r="N866" s="40"/>
      <c r="O866" s="40"/>
      <c r="P866" s="40"/>
      <c r="Q866" s="40"/>
      <c r="R866" s="40"/>
      <c r="S866" s="40"/>
    </row>
    <row r="867" spans="4:19" s="21" customFormat="1">
      <c r="D867" s="40"/>
      <c r="E867" s="40"/>
      <c r="F867" s="40"/>
      <c r="G867" s="40"/>
      <c r="H867" s="40"/>
      <c r="I867" s="40"/>
      <c r="J867" s="40"/>
      <c r="K867" s="40"/>
      <c r="L867" s="40"/>
      <c r="M867" s="40"/>
      <c r="N867" s="40"/>
      <c r="O867" s="40"/>
      <c r="P867" s="40"/>
      <c r="Q867" s="40"/>
      <c r="R867" s="40"/>
      <c r="S867" s="40"/>
    </row>
    <row r="868" spans="4:19" s="21" customFormat="1">
      <c r="D868" s="40"/>
      <c r="E868" s="40"/>
      <c r="F868" s="40"/>
      <c r="G868" s="40"/>
      <c r="H868" s="40"/>
      <c r="I868" s="40"/>
      <c r="J868" s="40"/>
      <c r="K868" s="40"/>
      <c r="L868" s="40"/>
      <c r="M868" s="40"/>
      <c r="N868" s="40"/>
      <c r="O868" s="40"/>
      <c r="P868" s="40"/>
      <c r="Q868" s="40"/>
      <c r="R868" s="40"/>
      <c r="S868" s="40"/>
    </row>
    <row r="869" spans="4:19" s="21" customFormat="1">
      <c r="D869" s="40"/>
      <c r="E869" s="40"/>
      <c r="F869" s="40"/>
      <c r="G869" s="40"/>
      <c r="H869" s="40"/>
      <c r="I869" s="40"/>
      <c r="J869" s="40"/>
      <c r="K869" s="40"/>
      <c r="L869" s="40"/>
      <c r="M869" s="40"/>
      <c r="N869" s="40"/>
      <c r="O869" s="40"/>
      <c r="P869" s="40"/>
      <c r="Q869" s="40"/>
      <c r="R869" s="40"/>
      <c r="S869" s="40"/>
    </row>
    <row r="870" spans="4:19" s="21" customFormat="1">
      <c r="D870" s="40"/>
      <c r="E870" s="40"/>
      <c r="F870" s="40"/>
      <c r="G870" s="40"/>
      <c r="H870" s="40"/>
      <c r="I870" s="40"/>
      <c r="J870" s="40"/>
      <c r="K870" s="40"/>
      <c r="L870" s="40"/>
      <c r="M870" s="40"/>
      <c r="N870" s="40"/>
      <c r="O870" s="40"/>
      <c r="P870" s="40"/>
      <c r="Q870" s="40"/>
      <c r="R870" s="40"/>
      <c r="S870" s="40"/>
    </row>
    <row r="871" spans="4:19" s="21" customFormat="1">
      <c r="D871" s="40"/>
      <c r="E871" s="40"/>
      <c r="F871" s="40"/>
      <c r="G871" s="40"/>
      <c r="H871" s="40"/>
      <c r="I871" s="40"/>
      <c r="J871" s="40"/>
      <c r="K871" s="40"/>
      <c r="L871" s="40"/>
      <c r="M871" s="40"/>
      <c r="N871" s="40"/>
      <c r="O871" s="40"/>
      <c r="P871" s="40"/>
      <c r="Q871" s="40"/>
      <c r="R871" s="40"/>
      <c r="S871" s="40"/>
    </row>
    <row r="872" spans="4:19" s="21" customFormat="1">
      <c r="D872" s="40"/>
      <c r="E872" s="40"/>
      <c r="F872" s="40"/>
      <c r="G872" s="40"/>
      <c r="H872" s="40"/>
      <c r="I872" s="40"/>
      <c r="J872" s="40"/>
      <c r="K872" s="40"/>
      <c r="L872" s="40"/>
      <c r="M872" s="40"/>
      <c r="N872" s="40"/>
      <c r="O872" s="40"/>
      <c r="P872" s="40"/>
      <c r="Q872" s="40"/>
      <c r="R872" s="40"/>
      <c r="S872" s="40"/>
    </row>
    <row r="873" spans="4:19" s="21" customFormat="1">
      <c r="D873" s="40"/>
      <c r="E873" s="40"/>
      <c r="F873" s="40"/>
      <c r="G873" s="40"/>
      <c r="H873" s="40"/>
      <c r="I873" s="40"/>
      <c r="J873" s="40"/>
      <c r="K873" s="40"/>
      <c r="L873" s="40"/>
      <c r="M873" s="40"/>
      <c r="N873" s="40"/>
      <c r="O873" s="40"/>
      <c r="P873" s="40"/>
      <c r="Q873" s="40"/>
      <c r="R873" s="40"/>
      <c r="S873" s="40"/>
    </row>
    <row r="874" spans="4:19" s="21" customFormat="1">
      <c r="D874" s="40"/>
      <c r="E874" s="40"/>
      <c r="F874" s="40"/>
      <c r="G874" s="40"/>
      <c r="H874" s="40"/>
      <c r="I874" s="40"/>
      <c r="J874" s="40"/>
      <c r="K874" s="40"/>
      <c r="L874" s="40"/>
      <c r="M874" s="40"/>
      <c r="N874" s="40"/>
      <c r="O874" s="40"/>
      <c r="P874" s="40"/>
      <c r="Q874" s="40"/>
      <c r="R874" s="40"/>
      <c r="S874" s="40"/>
    </row>
    <row r="875" spans="4:19" s="21" customFormat="1">
      <c r="D875" s="40"/>
      <c r="E875" s="40"/>
      <c r="F875" s="40"/>
      <c r="G875" s="40"/>
      <c r="H875" s="40"/>
      <c r="I875" s="40"/>
      <c r="J875" s="40"/>
      <c r="K875" s="40"/>
      <c r="L875" s="40"/>
      <c r="M875" s="40"/>
      <c r="N875" s="40"/>
      <c r="O875" s="40"/>
      <c r="P875" s="40"/>
      <c r="Q875" s="40"/>
      <c r="R875" s="40"/>
      <c r="S875" s="40"/>
    </row>
    <row r="876" spans="4:19" s="21" customFormat="1">
      <c r="D876" s="40"/>
      <c r="E876" s="40"/>
      <c r="F876" s="40"/>
      <c r="G876" s="40"/>
      <c r="H876" s="40"/>
      <c r="I876" s="40"/>
      <c r="J876" s="40"/>
      <c r="K876" s="40"/>
      <c r="L876" s="40"/>
      <c r="M876" s="40"/>
      <c r="N876" s="40"/>
      <c r="O876" s="40"/>
      <c r="P876" s="40"/>
      <c r="Q876" s="40"/>
      <c r="R876" s="40"/>
      <c r="S876" s="40"/>
    </row>
    <row r="877" spans="4:19" s="21" customFormat="1">
      <c r="D877" s="40"/>
      <c r="E877" s="40"/>
      <c r="F877" s="40"/>
      <c r="G877" s="40"/>
      <c r="H877" s="40"/>
      <c r="I877" s="40"/>
      <c r="J877" s="40"/>
      <c r="K877" s="40"/>
      <c r="L877" s="40"/>
      <c r="M877" s="40"/>
      <c r="N877" s="40"/>
      <c r="O877" s="40"/>
      <c r="P877" s="40"/>
      <c r="Q877" s="40"/>
      <c r="R877" s="40"/>
      <c r="S877" s="40"/>
    </row>
    <row r="878" spans="4:19" s="21" customFormat="1">
      <c r="D878" s="40"/>
      <c r="E878" s="40"/>
      <c r="F878" s="40"/>
      <c r="G878" s="40"/>
      <c r="H878" s="40"/>
      <c r="I878" s="40"/>
      <c r="J878" s="40"/>
      <c r="K878" s="40"/>
      <c r="L878" s="40"/>
      <c r="M878" s="40"/>
      <c r="N878" s="40"/>
      <c r="O878" s="40"/>
      <c r="P878" s="40"/>
      <c r="Q878" s="40"/>
      <c r="R878" s="40"/>
      <c r="S878" s="40"/>
    </row>
    <row r="879" spans="4:19" s="21" customFormat="1">
      <c r="D879" s="40"/>
      <c r="E879" s="40"/>
      <c r="F879" s="40"/>
      <c r="G879" s="40"/>
      <c r="H879" s="40"/>
      <c r="I879" s="40"/>
      <c r="J879" s="40"/>
      <c r="K879" s="40"/>
      <c r="L879" s="40"/>
      <c r="M879" s="40"/>
      <c r="N879" s="40"/>
      <c r="O879" s="40"/>
      <c r="P879" s="40"/>
      <c r="Q879" s="40"/>
      <c r="R879" s="40"/>
      <c r="S879" s="40"/>
    </row>
    <row r="880" spans="4:19" s="21" customFormat="1">
      <c r="D880" s="40"/>
      <c r="E880" s="40"/>
      <c r="F880" s="40"/>
      <c r="G880" s="40"/>
      <c r="H880" s="40"/>
      <c r="I880" s="40"/>
      <c r="J880" s="40"/>
      <c r="K880" s="40"/>
      <c r="L880" s="40"/>
      <c r="M880" s="40"/>
      <c r="N880" s="40"/>
      <c r="O880" s="40"/>
      <c r="P880" s="40"/>
      <c r="Q880" s="40"/>
      <c r="R880" s="40"/>
      <c r="S880" s="40"/>
    </row>
    <row r="881" spans="4:19" s="21" customFormat="1">
      <c r="D881" s="40"/>
      <c r="E881" s="40"/>
      <c r="F881" s="40"/>
      <c r="G881" s="40"/>
      <c r="H881" s="40"/>
      <c r="I881" s="40"/>
      <c r="J881" s="40"/>
      <c r="K881" s="40"/>
      <c r="L881" s="40"/>
      <c r="M881" s="40"/>
      <c r="N881" s="40"/>
      <c r="O881" s="40"/>
      <c r="P881" s="40"/>
      <c r="Q881" s="40"/>
      <c r="R881" s="40"/>
      <c r="S881" s="40"/>
    </row>
    <row r="882" spans="4:19" s="21" customFormat="1">
      <c r="D882" s="40"/>
      <c r="E882" s="40"/>
      <c r="F882" s="40"/>
      <c r="G882" s="40"/>
      <c r="H882" s="40"/>
      <c r="I882" s="40"/>
      <c r="J882" s="40"/>
      <c r="K882" s="40"/>
      <c r="L882" s="40"/>
      <c r="M882" s="40"/>
      <c r="N882" s="40"/>
      <c r="O882" s="40"/>
      <c r="P882" s="40"/>
      <c r="Q882" s="40"/>
      <c r="R882" s="40"/>
      <c r="S882" s="40"/>
    </row>
    <row r="883" spans="4:19" s="21" customFormat="1">
      <c r="D883" s="40"/>
      <c r="E883" s="40"/>
      <c r="F883" s="40"/>
      <c r="G883" s="40"/>
      <c r="H883" s="40"/>
      <c r="I883" s="40"/>
      <c r="J883" s="40"/>
      <c r="K883" s="40"/>
      <c r="L883" s="40"/>
      <c r="M883" s="40"/>
      <c r="N883" s="40"/>
      <c r="O883" s="40"/>
      <c r="P883" s="40"/>
      <c r="Q883" s="40"/>
      <c r="R883" s="40"/>
      <c r="S883" s="40"/>
    </row>
    <row r="884" spans="4:19" s="21" customFormat="1">
      <c r="D884" s="40"/>
      <c r="E884" s="40"/>
      <c r="F884" s="40"/>
      <c r="G884" s="40"/>
      <c r="H884" s="40"/>
      <c r="I884" s="40"/>
      <c r="J884" s="40"/>
      <c r="K884" s="40"/>
      <c r="L884" s="40"/>
      <c r="M884" s="40"/>
      <c r="N884" s="40"/>
      <c r="O884" s="40"/>
      <c r="P884" s="40"/>
      <c r="Q884" s="40"/>
      <c r="R884" s="40"/>
      <c r="S884" s="40"/>
    </row>
    <row r="885" spans="4:19" s="21" customFormat="1">
      <c r="D885" s="40"/>
      <c r="E885" s="40"/>
      <c r="F885" s="40"/>
      <c r="G885" s="40"/>
      <c r="H885" s="40"/>
      <c r="I885" s="40"/>
      <c r="J885" s="40"/>
      <c r="K885" s="40"/>
      <c r="L885" s="40"/>
      <c r="M885" s="40"/>
      <c r="N885" s="40"/>
      <c r="O885" s="40"/>
      <c r="P885" s="40"/>
      <c r="Q885" s="40"/>
      <c r="R885" s="40"/>
      <c r="S885" s="40"/>
    </row>
    <row r="886" spans="4:19" s="21" customFormat="1">
      <c r="D886" s="40"/>
      <c r="E886" s="40"/>
      <c r="F886" s="40"/>
      <c r="G886" s="40"/>
      <c r="H886" s="40"/>
      <c r="I886" s="40"/>
      <c r="J886" s="40"/>
      <c r="K886" s="40"/>
      <c r="L886" s="40"/>
      <c r="M886" s="40"/>
      <c r="N886" s="40"/>
      <c r="O886" s="40"/>
      <c r="P886" s="40"/>
      <c r="Q886" s="40"/>
      <c r="R886" s="40"/>
      <c r="S886" s="40"/>
    </row>
    <row r="887" spans="4:19" s="21" customFormat="1">
      <c r="D887" s="40"/>
      <c r="E887" s="40"/>
      <c r="F887" s="40"/>
      <c r="G887" s="40"/>
      <c r="H887" s="40"/>
      <c r="I887" s="40"/>
      <c r="J887" s="40"/>
      <c r="K887" s="40"/>
      <c r="L887" s="40"/>
      <c r="M887" s="40"/>
      <c r="N887" s="40"/>
      <c r="O887" s="40"/>
      <c r="P887" s="40"/>
      <c r="Q887" s="40"/>
      <c r="R887" s="40"/>
      <c r="S887" s="40"/>
    </row>
    <row r="888" spans="4:19" s="21" customFormat="1">
      <c r="D888" s="40"/>
      <c r="E888" s="40"/>
      <c r="F888" s="40"/>
      <c r="G888" s="40"/>
      <c r="H888" s="40"/>
      <c r="I888" s="40"/>
      <c r="J888" s="40"/>
      <c r="K888" s="40"/>
      <c r="L888" s="40"/>
      <c r="M888" s="40"/>
      <c r="N888" s="40"/>
      <c r="O888" s="40"/>
      <c r="P888" s="40"/>
      <c r="Q888" s="40"/>
      <c r="R888" s="40"/>
      <c r="S888" s="40"/>
    </row>
    <row r="889" spans="4:19" s="21" customFormat="1">
      <c r="D889" s="40"/>
      <c r="E889" s="40"/>
      <c r="F889" s="40"/>
      <c r="G889" s="40"/>
      <c r="H889" s="40"/>
      <c r="I889" s="40"/>
      <c r="J889" s="40"/>
      <c r="K889" s="40"/>
      <c r="L889" s="40"/>
      <c r="M889" s="40"/>
      <c r="N889" s="40"/>
      <c r="O889" s="40"/>
      <c r="P889" s="40"/>
      <c r="Q889" s="40"/>
      <c r="R889" s="40"/>
      <c r="S889" s="40"/>
    </row>
    <row r="890" spans="4:19" s="21" customFormat="1">
      <c r="D890" s="40"/>
      <c r="E890" s="40"/>
      <c r="F890" s="40"/>
      <c r="G890" s="40"/>
      <c r="H890" s="40"/>
      <c r="I890" s="40"/>
      <c r="J890" s="40"/>
      <c r="K890" s="40"/>
      <c r="L890" s="40"/>
      <c r="M890" s="40"/>
      <c r="N890" s="40"/>
      <c r="O890" s="40"/>
      <c r="P890" s="40"/>
      <c r="Q890" s="40"/>
      <c r="R890" s="40"/>
      <c r="S890" s="40"/>
    </row>
    <row r="891" spans="4:19" s="21" customFormat="1">
      <c r="D891" s="40"/>
      <c r="E891" s="40"/>
      <c r="F891" s="40"/>
      <c r="G891" s="40"/>
      <c r="H891" s="40"/>
      <c r="I891" s="40"/>
      <c r="J891" s="40"/>
      <c r="K891" s="40"/>
      <c r="L891" s="40"/>
      <c r="M891" s="40"/>
      <c r="N891" s="40"/>
      <c r="O891" s="40"/>
      <c r="P891" s="40"/>
      <c r="Q891" s="40"/>
      <c r="R891" s="40"/>
      <c r="S891" s="40"/>
    </row>
    <row r="892" spans="4:19" s="21" customFormat="1">
      <c r="D892" s="40"/>
      <c r="E892" s="40"/>
      <c r="F892" s="40"/>
      <c r="G892" s="40"/>
      <c r="H892" s="40"/>
      <c r="I892" s="40"/>
      <c r="J892" s="40"/>
      <c r="K892" s="40"/>
      <c r="L892" s="40"/>
      <c r="M892" s="40"/>
      <c r="N892" s="40"/>
      <c r="O892" s="40"/>
      <c r="P892" s="40"/>
      <c r="Q892" s="40"/>
      <c r="R892" s="40"/>
      <c r="S892" s="40"/>
    </row>
    <row r="893" spans="4:19" s="21" customFormat="1">
      <c r="D893" s="40"/>
      <c r="E893" s="40"/>
      <c r="F893" s="40"/>
      <c r="G893" s="40"/>
      <c r="H893" s="40"/>
      <c r="I893" s="40"/>
      <c r="J893" s="40"/>
      <c r="K893" s="40"/>
      <c r="L893" s="40"/>
      <c r="M893" s="40"/>
      <c r="N893" s="40"/>
      <c r="O893" s="40"/>
      <c r="P893" s="40"/>
      <c r="Q893" s="40"/>
      <c r="R893" s="40"/>
      <c r="S893" s="40"/>
    </row>
    <row r="894" spans="4:19" s="21" customFormat="1">
      <c r="D894" s="40"/>
      <c r="E894" s="40"/>
      <c r="F894" s="40"/>
      <c r="G894" s="40"/>
      <c r="H894" s="40"/>
      <c r="I894" s="40"/>
      <c r="J894" s="40"/>
      <c r="K894" s="40"/>
      <c r="L894" s="40"/>
      <c r="M894" s="40"/>
      <c r="N894" s="40"/>
      <c r="O894" s="40"/>
      <c r="P894" s="40"/>
      <c r="Q894" s="40"/>
      <c r="R894" s="40"/>
      <c r="S894" s="40"/>
    </row>
    <row r="895" spans="4:19" s="21" customFormat="1">
      <c r="D895" s="40"/>
      <c r="E895" s="40"/>
      <c r="F895" s="40"/>
      <c r="G895" s="40"/>
      <c r="H895" s="40"/>
      <c r="I895" s="40"/>
      <c r="J895" s="40"/>
      <c r="K895" s="40"/>
      <c r="L895" s="40"/>
      <c r="M895" s="40"/>
      <c r="N895" s="40"/>
      <c r="O895" s="40"/>
      <c r="P895" s="40"/>
      <c r="Q895" s="40"/>
      <c r="R895" s="40"/>
      <c r="S895" s="40"/>
    </row>
    <row r="896" spans="4:19" s="21" customFormat="1">
      <c r="D896" s="40"/>
      <c r="E896" s="40"/>
      <c r="F896" s="40"/>
      <c r="G896" s="40"/>
      <c r="H896" s="40"/>
      <c r="I896" s="40"/>
      <c r="J896" s="40"/>
      <c r="K896" s="40"/>
      <c r="L896" s="40"/>
      <c r="M896" s="40"/>
      <c r="N896" s="40"/>
      <c r="O896" s="40"/>
      <c r="P896" s="40"/>
      <c r="Q896" s="40"/>
      <c r="R896" s="40"/>
      <c r="S896" s="40"/>
    </row>
    <row r="897" spans="4:19" s="21" customFormat="1">
      <c r="D897" s="40"/>
      <c r="E897" s="40"/>
      <c r="F897" s="40"/>
      <c r="G897" s="40"/>
      <c r="H897" s="40"/>
      <c r="I897" s="40"/>
      <c r="J897" s="40"/>
      <c r="K897" s="40"/>
      <c r="L897" s="40"/>
      <c r="M897" s="40"/>
      <c r="N897" s="40"/>
      <c r="O897" s="40"/>
      <c r="P897" s="40"/>
      <c r="Q897" s="40"/>
      <c r="R897" s="40"/>
      <c r="S897" s="40"/>
    </row>
    <row r="898" spans="4:19" s="21" customFormat="1">
      <c r="D898" s="40"/>
      <c r="E898" s="40"/>
      <c r="F898" s="40"/>
      <c r="G898" s="40"/>
      <c r="H898" s="40"/>
      <c r="I898" s="40"/>
      <c r="J898" s="40"/>
      <c r="K898" s="40"/>
      <c r="L898" s="40"/>
      <c r="M898" s="40"/>
      <c r="N898" s="40"/>
      <c r="O898" s="40"/>
      <c r="P898" s="40"/>
      <c r="Q898" s="40"/>
      <c r="R898" s="40"/>
      <c r="S898" s="40"/>
    </row>
    <row r="899" spans="4:19" s="21" customFormat="1">
      <c r="D899" s="40"/>
      <c r="E899" s="40"/>
      <c r="F899" s="40"/>
      <c r="G899" s="40"/>
      <c r="H899" s="40"/>
      <c r="I899" s="40"/>
      <c r="J899" s="40"/>
      <c r="K899" s="40"/>
      <c r="L899" s="40"/>
      <c r="M899" s="40"/>
      <c r="N899" s="40"/>
      <c r="O899" s="40"/>
      <c r="P899" s="40"/>
      <c r="Q899" s="40"/>
      <c r="R899" s="40"/>
      <c r="S899" s="40"/>
    </row>
    <row r="900" spans="4:19" s="21" customFormat="1">
      <c r="D900" s="40"/>
      <c r="E900" s="40"/>
      <c r="F900" s="40"/>
      <c r="G900" s="40"/>
      <c r="H900" s="40"/>
      <c r="I900" s="40"/>
      <c r="J900" s="40"/>
      <c r="K900" s="40"/>
      <c r="L900" s="40"/>
      <c r="M900" s="40"/>
      <c r="N900" s="40"/>
      <c r="O900" s="40"/>
      <c r="P900" s="40"/>
      <c r="Q900" s="40"/>
      <c r="R900" s="40"/>
      <c r="S900" s="40"/>
    </row>
    <row r="901" spans="4:19" s="21" customFormat="1">
      <c r="D901" s="40"/>
      <c r="E901" s="40"/>
      <c r="F901" s="40"/>
      <c r="G901" s="40"/>
      <c r="H901" s="40"/>
      <c r="I901" s="40"/>
      <c r="J901" s="40"/>
      <c r="K901" s="40"/>
      <c r="L901" s="40"/>
      <c r="M901" s="40"/>
      <c r="N901" s="40"/>
      <c r="O901" s="40"/>
      <c r="P901" s="40"/>
      <c r="Q901" s="40"/>
      <c r="R901" s="40"/>
      <c r="S901" s="40"/>
    </row>
    <row r="902" spans="4:19" s="21" customFormat="1">
      <c r="D902" s="40"/>
      <c r="E902" s="40"/>
      <c r="F902" s="40"/>
      <c r="G902" s="40"/>
      <c r="H902" s="40"/>
      <c r="I902" s="40"/>
      <c r="J902" s="40"/>
      <c r="K902" s="40"/>
      <c r="L902" s="40"/>
      <c r="M902" s="40"/>
      <c r="N902" s="40"/>
      <c r="O902" s="40"/>
      <c r="P902" s="40"/>
      <c r="Q902" s="40"/>
      <c r="R902" s="40"/>
      <c r="S902" s="40"/>
    </row>
    <row r="903" spans="4:19" s="21" customFormat="1">
      <c r="D903" s="40"/>
      <c r="E903" s="40"/>
      <c r="F903" s="40"/>
      <c r="G903" s="40"/>
      <c r="H903" s="40"/>
      <c r="I903" s="40"/>
      <c r="J903" s="40"/>
      <c r="K903" s="40"/>
      <c r="L903" s="40"/>
      <c r="M903" s="40"/>
      <c r="N903" s="40"/>
      <c r="O903" s="40"/>
      <c r="P903" s="40"/>
      <c r="Q903" s="40"/>
      <c r="R903" s="40"/>
      <c r="S903" s="40"/>
    </row>
    <row r="904" spans="4:19" s="21" customFormat="1">
      <c r="D904" s="40"/>
      <c r="E904" s="40"/>
      <c r="F904" s="40"/>
      <c r="G904" s="40"/>
      <c r="H904" s="40"/>
      <c r="I904" s="40"/>
      <c r="J904" s="40"/>
      <c r="K904" s="40"/>
      <c r="L904" s="40"/>
      <c r="M904" s="40"/>
      <c r="N904" s="40"/>
      <c r="O904" s="40"/>
      <c r="P904" s="40"/>
      <c r="Q904" s="40"/>
      <c r="R904" s="40"/>
      <c r="S904" s="40"/>
    </row>
    <row r="905" spans="4:19" s="21" customFormat="1">
      <c r="D905" s="40"/>
      <c r="E905" s="40"/>
      <c r="F905" s="40"/>
      <c r="G905" s="40"/>
      <c r="H905" s="40"/>
      <c r="I905" s="40"/>
      <c r="J905" s="40"/>
      <c r="K905" s="40"/>
      <c r="L905" s="40"/>
      <c r="M905" s="40"/>
      <c r="N905" s="40"/>
      <c r="O905" s="40"/>
      <c r="P905" s="40"/>
      <c r="Q905" s="40"/>
      <c r="R905" s="40"/>
      <c r="S905" s="40"/>
    </row>
    <row r="906" spans="4:19" s="21" customFormat="1">
      <c r="D906" s="40"/>
      <c r="E906" s="40"/>
      <c r="F906" s="40"/>
      <c r="G906" s="40"/>
      <c r="H906" s="40"/>
      <c r="I906" s="40"/>
      <c r="J906" s="40"/>
      <c r="K906" s="40"/>
      <c r="L906" s="40"/>
      <c r="M906" s="40"/>
      <c r="N906" s="40"/>
      <c r="O906" s="40"/>
      <c r="P906" s="40"/>
      <c r="Q906" s="40"/>
      <c r="R906" s="40"/>
      <c r="S906" s="40"/>
    </row>
    <row r="907" spans="4:19" s="21" customFormat="1">
      <c r="D907" s="40"/>
      <c r="E907" s="40"/>
      <c r="F907" s="40"/>
      <c r="G907" s="40"/>
      <c r="H907" s="40"/>
      <c r="I907" s="40"/>
      <c r="J907" s="40"/>
      <c r="K907" s="40"/>
      <c r="L907" s="40"/>
      <c r="M907" s="40"/>
      <c r="N907" s="40"/>
      <c r="O907" s="40"/>
      <c r="P907" s="40"/>
      <c r="Q907" s="40"/>
      <c r="R907" s="40"/>
      <c r="S907" s="40"/>
    </row>
    <row r="908" spans="4:19" s="21" customFormat="1">
      <c r="D908" s="40"/>
      <c r="E908" s="40"/>
      <c r="F908" s="40"/>
      <c r="G908" s="40"/>
      <c r="H908" s="40"/>
      <c r="I908" s="40"/>
      <c r="J908" s="40"/>
      <c r="K908" s="40"/>
      <c r="L908" s="40"/>
      <c r="M908" s="40"/>
      <c r="N908" s="40"/>
      <c r="O908" s="40"/>
      <c r="P908" s="40"/>
      <c r="Q908" s="40"/>
      <c r="R908" s="40"/>
      <c r="S908" s="40"/>
    </row>
    <row r="909" spans="4:19" s="21" customFormat="1">
      <c r="D909" s="40"/>
      <c r="E909" s="40"/>
      <c r="F909" s="40"/>
      <c r="G909" s="40"/>
      <c r="H909" s="40"/>
      <c r="I909" s="40"/>
      <c r="J909" s="40"/>
      <c r="K909" s="40"/>
      <c r="L909" s="40"/>
      <c r="M909" s="40"/>
      <c r="N909" s="40"/>
      <c r="O909" s="40"/>
      <c r="P909" s="40"/>
      <c r="Q909" s="40"/>
      <c r="R909" s="40"/>
      <c r="S909" s="40"/>
    </row>
    <row r="910" spans="4:19" s="21" customFormat="1">
      <c r="D910" s="40"/>
      <c r="E910" s="40"/>
      <c r="F910" s="40"/>
      <c r="G910" s="40"/>
      <c r="H910" s="40"/>
      <c r="I910" s="40"/>
      <c r="J910" s="40"/>
      <c r="K910" s="40"/>
      <c r="L910" s="40"/>
      <c r="M910" s="40"/>
      <c r="N910" s="40"/>
      <c r="O910" s="40"/>
      <c r="P910" s="40"/>
      <c r="Q910" s="40"/>
      <c r="R910" s="40"/>
      <c r="S910" s="40"/>
    </row>
    <row r="911" spans="4:19" s="21" customFormat="1">
      <c r="D911" s="40"/>
      <c r="E911" s="40"/>
      <c r="F911" s="40"/>
      <c r="G911" s="40"/>
      <c r="H911" s="40"/>
      <c r="I911" s="40"/>
      <c r="J911" s="40"/>
      <c r="K911" s="40"/>
      <c r="L911" s="40"/>
      <c r="M911" s="40"/>
      <c r="N911" s="40"/>
      <c r="O911" s="40"/>
      <c r="P911" s="40"/>
      <c r="Q911" s="40"/>
      <c r="R911" s="40"/>
      <c r="S911" s="40"/>
    </row>
    <row r="912" spans="4:19" s="21" customFormat="1">
      <c r="D912" s="40"/>
      <c r="E912" s="40"/>
      <c r="F912" s="40"/>
      <c r="G912" s="40"/>
      <c r="H912" s="40"/>
      <c r="I912" s="40"/>
      <c r="J912" s="40"/>
      <c r="K912" s="40"/>
      <c r="L912" s="40"/>
      <c r="M912" s="40"/>
      <c r="N912" s="40"/>
      <c r="O912" s="40"/>
      <c r="P912" s="40"/>
      <c r="Q912" s="40"/>
      <c r="R912" s="40"/>
      <c r="S912" s="40"/>
    </row>
    <row r="913" spans="4:19" s="21" customFormat="1">
      <c r="D913" s="40"/>
      <c r="E913" s="40"/>
      <c r="F913" s="40"/>
      <c r="G913" s="40"/>
      <c r="H913" s="40"/>
      <c r="I913" s="40"/>
      <c r="J913" s="40"/>
      <c r="K913" s="40"/>
      <c r="L913" s="40"/>
      <c r="M913" s="40"/>
      <c r="N913" s="40"/>
      <c r="O913" s="40"/>
      <c r="P913" s="40"/>
      <c r="Q913" s="40"/>
      <c r="R913" s="40"/>
      <c r="S913" s="40"/>
    </row>
    <row r="914" spans="4:19" s="21" customFormat="1">
      <c r="D914" s="40"/>
      <c r="E914" s="40"/>
      <c r="F914" s="40"/>
      <c r="G914" s="40"/>
      <c r="H914" s="40"/>
      <c r="I914" s="40"/>
      <c r="J914" s="40"/>
      <c r="K914" s="40"/>
      <c r="L914" s="40"/>
      <c r="M914" s="40"/>
      <c r="N914" s="40"/>
      <c r="O914" s="40"/>
      <c r="P914" s="40"/>
      <c r="Q914" s="40"/>
      <c r="R914" s="40"/>
      <c r="S914" s="40"/>
    </row>
    <row r="915" spans="4:19" s="21" customFormat="1">
      <c r="D915" s="40"/>
      <c r="E915" s="40"/>
      <c r="F915" s="40"/>
      <c r="G915" s="40"/>
      <c r="H915" s="40"/>
      <c r="I915" s="40"/>
      <c r="J915" s="40"/>
      <c r="K915" s="40"/>
      <c r="L915" s="40"/>
      <c r="M915" s="40"/>
      <c r="N915" s="40"/>
      <c r="O915" s="40"/>
      <c r="P915" s="40"/>
      <c r="Q915" s="40"/>
      <c r="R915" s="40"/>
      <c r="S915" s="40"/>
    </row>
    <row r="916" spans="4:19" s="21" customFormat="1">
      <c r="D916" s="40"/>
      <c r="E916" s="40"/>
      <c r="F916" s="40"/>
      <c r="G916" s="40"/>
      <c r="H916" s="40"/>
      <c r="I916" s="40"/>
      <c r="J916" s="40"/>
      <c r="K916" s="40"/>
      <c r="L916" s="40"/>
      <c r="M916" s="40"/>
      <c r="N916" s="40"/>
      <c r="O916" s="40"/>
      <c r="P916" s="40"/>
      <c r="Q916" s="40"/>
      <c r="R916" s="40"/>
      <c r="S916" s="40"/>
    </row>
    <row r="917" spans="4:19" s="21" customFormat="1">
      <c r="D917" s="40"/>
      <c r="E917" s="40"/>
      <c r="F917" s="40"/>
      <c r="G917" s="40"/>
      <c r="H917" s="40"/>
      <c r="I917" s="40"/>
      <c r="J917" s="40"/>
      <c r="K917" s="40"/>
      <c r="L917" s="40"/>
      <c r="M917" s="40"/>
      <c r="N917" s="40"/>
      <c r="O917" s="40"/>
      <c r="P917" s="40"/>
      <c r="Q917" s="40"/>
      <c r="R917" s="40"/>
      <c r="S917" s="40"/>
    </row>
    <row r="918" spans="4:19" s="21" customFormat="1">
      <c r="D918" s="40"/>
      <c r="E918" s="40"/>
      <c r="F918" s="40"/>
      <c r="G918" s="40"/>
      <c r="H918" s="40"/>
      <c r="I918" s="40"/>
      <c r="J918" s="40"/>
      <c r="K918" s="40"/>
      <c r="L918" s="40"/>
      <c r="M918" s="40"/>
      <c r="N918" s="40"/>
      <c r="O918" s="40"/>
      <c r="P918" s="40"/>
      <c r="Q918" s="40"/>
      <c r="R918" s="40"/>
      <c r="S918" s="40"/>
    </row>
    <row r="919" spans="4:19" s="21" customFormat="1">
      <c r="D919" s="40"/>
      <c r="E919" s="40"/>
      <c r="F919" s="40"/>
      <c r="G919" s="40"/>
      <c r="H919" s="40"/>
      <c r="I919" s="40"/>
      <c r="J919" s="40"/>
      <c r="K919" s="40"/>
      <c r="L919" s="40"/>
      <c r="M919" s="40"/>
      <c r="N919" s="40"/>
      <c r="O919" s="40"/>
      <c r="P919" s="40"/>
      <c r="Q919" s="40"/>
      <c r="R919" s="40"/>
      <c r="S919" s="40"/>
    </row>
    <row r="920" spans="4:19" s="21" customFormat="1">
      <c r="D920" s="40"/>
      <c r="E920" s="40"/>
      <c r="F920" s="40"/>
      <c r="G920" s="40"/>
      <c r="H920" s="40"/>
      <c r="I920" s="40"/>
      <c r="J920" s="40"/>
      <c r="K920" s="40"/>
      <c r="L920" s="40"/>
      <c r="M920" s="40"/>
      <c r="N920" s="40"/>
      <c r="O920" s="40"/>
      <c r="P920" s="40"/>
      <c r="Q920" s="40"/>
      <c r="R920" s="40"/>
      <c r="S920" s="40"/>
    </row>
    <row r="921" spans="4:19" s="21" customFormat="1">
      <c r="D921" s="40"/>
      <c r="E921" s="40"/>
      <c r="F921" s="40"/>
      <c r="G921" s="40"/>
      <c r="H921" s="40"/>
      <c r="I921" s="40"/>
      <c r="J921" s="40"/>
      <c r="K921" s="40"/>
      <c r="L921" s="40"/>
      <c r="M921" s="40"/>
      <c r="N921" s="40"/>
      <c r="O921" s="40"/>
      <c r="P921" s="40"/>
      <c r="Q921" s="40"/>
      <c r="R921" s="40"/>
      <c r="S921" s="40"/>
    </row>
    <row r="922" spans="4:19" s="21" customFormat="1">
      <c r="D922" s="40"/>
      <c r="E922" s="40"/>
      <c r="F922" s="40"/>
      <c r="G922" s="40"/>
      <c r="H922" s="40"/>
      <c r="I922" s="40"/>
      <c r="J922" s="40"/>
      <c r="K922" s="40"/>
      <c r="L922" s="40"/>
      <c r="M922" s="40"/>
      <c r="N922" s="40"/>
      <c r="O922" s="40"/>
      <c r="P922" s="40"/>
      <c r="Q922" s="40"/>
      <c r="R922" s="40"/>
      <c r="S922" s="40"/>
    </row>
    <row r="923" spans="4:19" s="21" customFormat="1">
      <c r="D923" s="40"/>
      <c r="E923" s="40"/>
      <c r="F923" s="40"/>
      <c r="G923" s="40"/>
      <c r="H923" s="40"/>
      <c r="I923" s="40"/>
      <c r="J923" s="40"/>
      <c r="K923" s="40"/>
      <c r="L923" s="40"/>
      <c r="M923" s="40"/>
      <c r="N923" s="40"/>
      <c r="O923" s="40"/>
      <c r="P923" s="40"/>
      <c r="Q923" s="40"/>
      <c r="R923" s="40"/>
      <c r="S923" s="40"/>
    </row>
    <row r="924" spans="4:19" s="21" customFormat="1">
      <c r="D924" s="40"/>
      <c r="E924" s="40"/>
      <c r="F924" s="40"/>
      <c r="G924" s="40"/>
      <c r="H924" s="40"/>
      <c r="I924" s="40"/>
      <c r="J924" s="40"/>
      <c r="K924" s="40"/>
      <c r="L924" s="40"/>
      <c r="M924" s="40"/>
      <c r="N924" s="40"/>
      <c r="O924" s="40"/>
      <c r="P924" s="40"/>
      <c r="Q924" s="40"/>
      <c r="R924" s="40"/>
      <c r="S924" s="40"/>
    </row>
    <row r="925" spans="4:19" s="21" customFormat="1">
      <c r="D925" s="40"/>
      <c r="E925" s="40"/>
      <c r="F925" s="40"/>
      <c r="G925" s="40"/>
      <c r="H925" s="40"/>
      <c r="I925" s="40"/>
      <c r="J925" s="40"/>
      <c r="K925" s="40"/>
      <c r="L925" s="40"/>
      <c r="M925" s="40"/>
      <c r="N925" s="40"/>
      <c r="O925" s="40"/>
      <c r="P925" s="40"/>
      <c r="Q925" s="40"/>
      <c r="R925" s="40"/>
      <c r="S925" s="40"/>
    </row>
    <row r="926" spans="4:19" s="21" customFormat="1">
      <c r="D926" s="40"/>
      <c r="E926" s="40"/>
      <c r="F926" s="40"/>
      <c r="G926" s="40"/>
      <c r="H926" s="40"/>
      <c r="I926" s="40"/>
      <c r="J926" s="40"/>
      <c r="K926" s="40"/>
      <c r="L926" s="40"/>
      <c r="M926" s="40"/>
      <c r="N926" s="40"/>
      <c r="O926" s="40"/>
      <c r="P926" s="40"/>
      <c r="Q926" s="40"/>
      <c r="R926" s="40"/>
      <c r="S926" s="40"/>
    </row>
    <row r="927" spans="4:19" s="21" customFormat="1">
      <c r="D927" s="40"/>
      <c r="E927" s="40"/>
      <c r="F927" s="40"/>
      <c r="G927" s="40"/>
      <c r="H927" s="40"/>
      <c r="I927" s="40"/>
      <c r="J927" s="40"/>
      <c r="K927" s="40"/>
      <c r="L927" s="40"/>
      <c r="M927" s="40"/>
      <c r="N927" s="40"/>
      <c r="O927" s="40"/>
      <c r="P927" s="40"/>
      <c r="Q927" s="40"/>
      <c r="R927" s="40"/>
      <c r="S927" s="40"/>
    </row>
    <row r="928" spans="4:19" s="21" customFormat="1">
      <c r="D928" s="40"/>
      <c r="E928" s="40"/>
      <c r="F928" s="40"/>
      <c r="G928" s="40"/>
      <c r="H928" s="40"/>
      <c r="I928" s="40"/>
      <c r="J928" s="40"/>
      <c r="K928" s="40"/>
      <c r="L928" s="40"/>
      <c r="M928" s="40"/>
      <c r="N928" s="40"/>
      <c r="O928" s="40"/>
      <c r="P928" s="40"/>
      <c r="Q928" s="40"/>
      <c r="R928" s="40"/>
      <c r="S928" s="40"/>
    </row>
    <row r="929" spans="4:19" s="21" customFormat="1">
      <c r="D929" s="40"/>
      <c r="E929" s="40"/>
      <c r="F929" s="40"/>
      <c r="G929" s="40"/>
      <c r="H929" s="40"/>
      <c r="I929" s="40"/>
      <c r="J929" s="40"/>
      <c r="K929" s="40"/>
      <c r="L929" s="40"/>
      <c r="M929" s="40"/>
      <c r="N929" s="40"/>
      <c r="O929" s="40"/>
      <c r="P929" s="40"/>
      <c r="Q929" s="40"/>
      <c r="R929" s="40"/>
      <c r="S929" s="40"/>
    </row>
    <row r="930" spans="4:19" s="21" customFormat="1">
      <c r="D930" s="40"/>
      <c r="E930" s="40"/>
      <c r="F930" s="40"/>
      <c r="G930" s="40"/>
      <c r="H930" s="40"/>
      <c r="I930" s="40"/>
      <c r="J930" s="40"/>
      <c r="K930" s="40"/>
      <c r="L930" s="40"/>
      <c r="M930" s="40"/>
      <c r="N930" s="40"/>
      <c r="O930" s="40"/>
      <c r="P930" s="40"/>
      <c r="Q930" s="40"/>
      <c r="R930" s="40"/>
      <c r="S930" s="40"/>
    </row>
    <row r="931" spans="4:19" s="21" customFormat="1">
      <c r="D931" s="40"/>
      <c r="E931" s="40"/>
      <c r="F931" s="40"/>
      <c r="G931" s="40"/>
      <c r="H931" s="40"/>
      <c r="I931" s="40"/>
      <c r="J931" s="40"/>
      <c r="K931" s="40"/>
      <c r="L931" s="40"/>
      <c r="M931" s="40"/>
      <c r="N931" s="40"/>
      <c r="O931" s="40"/>
      <c r="P931" s="40"/>
      <c r="Q931" s="40"/>
      <c r="R931" s="40"/>
      <c r="S931" s="40"/>
    </row>
    <row r="932" spans="4:19" s="21" customFormat="1">
      <c r="D932" s="40"/>
      <c r="E932" s="40"/>
      <c r="F932" s="40"/>
      <c r="G932" s="40"/>
      <c r="H932" s="40"/>
      <c r="I932" s="40"/>
      <c r="J932" s="40"/>
      <c r="K932" s="40"/>
      <c r="L932" s="40"/>
      <c r="M932" s="40"/>
      <c r="N932" s="40"/>
      <c r="O932" s="40"/>
      <c r="P932" s="40"/>
      <c r="Q932" s="40"/>
      <c r="R932" s="40"/>
      <c r="S932" s="40"/>
    </row>
    <row r="933" spans="4:19" s="21" customFormat="1">
      <c r="D933" s="40"/>
      <c r="E933" s="40"/>
      <c r="F933" s="40"/>
      <c r="G933" s="40"/>
      <c r="H933" s="40"/>
      <c r="I933" s="40"/>
      <c r="J933" s="40"/>
      <c r="K933" s="40"/>
      <c r="L933" s="40"/>
      <c r="M933" s="40"/>
      <c r="N933" s="40"/>
      <c r="O933" s="40"/>
      <c r="P933" s="40"/>
      <c r="Q933" s="40"/>
      <c r="R933" s="40"/>
      <c r="S933" s="40"/>
    </row>
    <row r="934" spans="4:19" s="21" customFormat="1">
      <c r="D934" s="40"/>
      <c r="E934" s="40"/>
      <c r="F934" s="40"/>
      <c r="G934" s="40"/>
      <c r="H934" s="40"/>
      <c r="I934" s="40"/>
      <c r="J934" s="40"/>
      <c r="K934" s="40"/>
      <c r="L934" s="40"/>
      <c r="M934" s="40"/>
      <c r="N934" s="40"/>
      <c r="O934" s="40"/>
      <c r="P934" s="40"/>
      <c r="Q934" s="40"/>
      <c r="R934" s="40"/>
      <c r="S934" s="40"/>
    </row>
    <row r="935" spans="4:19" s="21" customFormat="1">
      <c r="D935" s="40"/>
      <c r="E935" s="40"/>
      <c r="F935" s="40"/>
      <c r="G935" s="40"/>
      <c r="H935" s="40"/>
      <c r="I935" s="40"/>
      <c r="J935" s="40"/>
      <c r="K935" s="40"/>
      <c r="L935" s="40"/>
      <c r="M935" s="40"/>
      <c r="N935" s="40"/>
      <c r="O935" s="40"/>
      <c r="P935" s="40"/>
      <c r="Q935" s="40"/>
      <c r="R935" s="40"/>
      <c r="S935" s="40"/>
    </row>
    <row r="936" spans="4:19" s="21" customFormat="1">
      <c r="D936" s="40"/>
      <c r="E936" s="40"/>
      <c r="F936" s="40"/>
      <c r="G936" s="40"/>
      <c r="H936" s="40"/>
      <c r="I936" s="40"/>
      <c r="J936" s="40"/>
      <c r="K936" s="40"/>
      <c r="L936" s="40"/>
      <c r="M936" s="40"/>
      <c r="N936" s="40"/>
      <c r="O936" s="40"/>
      <c r="P936" s="40"/>
      <c r="Q936" s="40"/>
      <c r="R936" s="40"/>
      <c r="S936" s="40"/>
    </row>
    <row r="937" spans="4:19" s="21" customFormat="1">
      <c r="D937" s="40"/>
      <c r="E937" s="40"/>
      <c r="F937" s="40"/>
      <c r="G937" s="40"/>
      <c r="H937" s="40"/>
      <c r="I937" s="40"/>
      <c r="J937" s="40"/>
      <c r="K937" s="40"/>
      <c r="L937" s="40"/>
      <c r="M937" s="40"/>
      <c r="N937" s="40"/>
      <c r="O937" s="40"/>
      <c r="P937" s="40"/>
      <c r="Q937" s="40"/>
      <c r="R937" s="40"/>
      <c r="S937" s="40"/>
    </row>
    <row r="938" spans="4:19" s="21" customFormat="1">
      <c r="D938" s="40"/>
      <c r="E938" s="40"/>
      <c r="F938" s="40"/>
      <c r="G938" s="40"/>
      <c r="H938" s="40"/>
      <c r="I938" s="40"/>
      <c r="J938" s="40"/>
      <c r="K938" s="40"/>
      <c r="L938" s="40"/>
      <c r="M938" s="40"/>
      <c r="N938" s="40"/>
      <c r="O938" s="40"/>
      <c r="P938" s="40"/>
      <c r="Q938" s="40"/>
      <c r="R938" s="40"/>
      <c r="S938" s="40"/>
    </row>
    <row r="939" spans="4:19" s="21" customFormat="1">
      <c r="D939" s="40"/>
      <c r="E939" s="40"/>
      <c r="F939" s="40"/>
      <c r="G939" s="40"/>
      <c r="H939" s="40"/>
      <c r="I939" s="40"/>
      <c r="J939" s="40"/>
      <c r="K939" s="40"/>
      <c r="L939" s="40"/>
      <c r="M939" s="40"/>
      <c r="N939" s="40"/>
      <c r="O939" s="40"/>
      <c r="P939" s="40"/>
      <c r="Q939" s="40"/>
      <c r="R939" s="40"/>
      <c r="S939" s="40"/>
    </row>
    <row r="940" spans="4:19" s="21" customFormat="1">
      <c r="D940" s="40"/>
      <c r="E940" s="40"/>
      <c r="F940" s="40"/>
      <c r="G940" s="40"/>
      <c r="H940" s="40"/>
      <c r="I940" s="40"/>
      <c r="J940" s="40"/>
      <c r="K940" s="40"/>
      <c r="L940" s="40"/>
      <c r="M940" s="40"/>
      <c r="N940" s="40"/>
      <c r="O940" s="40"/>
      <c r="P940" s="40"/>
      <c r="Q940" s="40"/>
      <c r="R940" s="40"/>
      <c r="S940" s="40"/>
    </row>
    <row r="941" spans="4:19" s="21" customFormat="1">
      <c r="D941" s="40"/>
      <c r="E941" s="40"/>
      <c r="F941" s="40"/>
      <c r="G941" s="40"/>
      <c r="H941" s="40"/>
      <c r="I941" s="40"/>
      <c r="J941" s="40"/>
      <c r="K941" s="40"/>
      <c r="L941" s="40"/>
      <c r="M941" s="40"/>
      <c r="N941" s="40"/>
      <c r="O941" s="40"/>
      <c r="P941" s="40"/>
      <c r="Q941" s="40"/>
      <c r="R941" s="40"/>
      <c r="S941" s="40"/>
    </row>
    <row r="942" spans="4:19" s="21" customFormat="1">
      <c r="D942" s="40"/>
      <c r="E942" s="40"/>
      <c r="F942" s="40"/>
      <c r="G942" s="40"/>
      <c r="H942" s="40"/>
      <c r="I942" s="40"/>
      <c r="J942" s="40"/>
      <c r="K942" s="40"/>
      <c r="L942" s="40"/>
      <c r="M942" s="40"/>
      <c r="N942" s="40"/>
      <c r="O942" s="40"/>
      <c r="P942" s="40"/>
      <c r="Q942" s="40"/>
      <c r="R942" s="40"/>
      <c r="S942" s="40"/>
    </row>
    <row r="943" spans="4:19" s="21" customFormat="1">
      <c r="D943" s="40"/>
      <c r="E943" s="40"/>
      <c r="F943" s="40"/>
      <c r="G943" s="40"/>
      <c r="H943" s="40"/>
      <c r="I943" s="40"/>
      <c r="J943" s="40"/>
      <c r="K943" s="40"/>
      <c r="L943" s="40"/>
      <c r="M943" s="40"/>
      <c r="N943" s="40"/>
      <c r="O943" s="40"/>
      <c r="P943" s="40"/>
      <c r="Q943" s="40"/>
      <c r="R943" s="40"/>
      <c r="S943" s="40"/>
    </row>
    <row r="944" spans="4:19" s="21" customFormat="1">
      <c r="D944" s="40"/>
      <c r="E944" s="40"/>
      <c r="F944" s="40"/>
      <c r="G944" s="40"/>
      <c r="H944" s="40"/>
      <c r="I944" s="40"/>
      <c r="J944" s="40"/>
      <c r="K944" s="40"/>
      <c r="L944" s="40"/>
      <c r="M944" s="40"/>
      <c r="N944" s="40"/>
      <c r="O944" s="40"/>
      <c r="P944" s="40"/>
      <c r="Q944" s="40"/>
      <c r="R944" s="40"/>
      <c r="S944" s="40"/>
    </row>
    <row r="945" spans="4:19" s="21" customFormat="1">
      <c r="D945" s="40"/>
      <c r="E945" s="40"/>
      <c r="F945" s="40"/>
      <c r="G945" s="40"/>
      <c r="H945" s="40"/>
      <c r="I945" s="40"/>
      <c r="J945" s="40"/>
      <c r="K945" s="40"/>
      <c r="L945" s="40"/>
      <c r="M945" s="40"/>
      <c r="N945" s="40"/>
      <c r="O945" s="40"/>
      <c r="P945" s="40"/>
      <c r="Q945" s="40"/>
      <c r="R945" s="40"/>
      <c r="S945" s="40"/>
    </row>
    <row r="946" spans="4:19" s="21" customFormat="1">
      <c r="D946" s="40"/>
      <c r="E946" s="40"/>
      <c r="F946" s="40"/>
      <c r="G946" s="40"/>
      <c r="H946" s="40"/>
      <c r="I946" s="40"/>
      <c r="J946" s="40"/>
      <c r="K946" s="40"/>
      <c r="L946" s="40"/>
      <c r="M946" s="40"/>
      <c r="N946" s="40"/>
      <c r="O946" s="40"/>
      <c r="P946" s="40"/>
      <c r="Q946" s="40"/>
      <c r="R946" s="40"/>
      <c r="S946" s="40"/>
    </row>
    <row r="947" spans="4:19" s="21" customFormat="1">
      <c r="D947" s="40"/>
      <c r="E947" s="40"/>
      <c r="F947" s="40"/>
      <c r="G947" s="40"/>
      <c r="H947" s="40"/>
      <c r="I947" s="40"/>
      <c r="J947" s="40"/>
      <c r="K947" s="40"/>
      <c r="L947" s="40"/>
      <c r="M947" s="40"/>
      <c r="N947" s="40"/>
      <c r="O947" s="40"/>
      <c r="P947" s="40"/>
      <c r="Q947" s="40"/>
      <c r="R947" s="40"/>
      <c r="S947" s="40"/>
    </row>
    <row r="948" spans="4:19" s="21" customFormat="1">
      <c r="D948" s="40"/>
      <c r="E948" s="40"/>
      <c r="F948" s="40"/>
      <c r="G948" s="40"/>
      <c r="H948" s="40"/>
      <c r="I948" s="40"/>
      <c r="J948" s="40"/>
      <c r="K948" s="40"/>
      <c r="L948" s="40"/>
      <c r="M948" s="40"/>
      <c r="N948" s="40"/>
      <c r="O948" s="40"/>
      <c r="P948" s="40"/>
      <c r="Q948" s="40"/>
      <c r="R948" s="40"/>
      <c r="S948" s="40"/>
    </row>
    <row r="949" spans="4:19" s="21" customFormat="1">
      <c r="D949" s="40"/>
      <c r="E949" s="40"/>
      <c r="F949" s="40"/>
      <c r="G949" s="40"/>
      <c r="H949" s="40"/>
      <c r="I949" s="40"/>
      <c r="J949" s="40"/>
      <c r="K949" s="40"/>
      <c r="L949" s="40"/>
      <c r="M949" s="40"/>
      <c r="N949" s="40"/>
      <c r="O949" s="40"/>
      <c r="P949" s="40"/>
      <c r="Q949" s="40"/>
      <c r="R949" s="40"/>
      <c r="S949" s="40"/>
    </row>
    <row r="950" spans="4:19" s="21" customFormat="1">
      <c r="D950" s="40"/>
      <c r="E950" s="40"/>
      <c r="F950" s="40"/>
      <c r="G950" s="40"/>
      <c r="H950" s="40"/>
      <c r="I950" s="40"/>
      <c r="J950" s="40"/>
      <c r="K950" s="40"/>
      <c r="L950" s="40"/>
      <c r="M950" s="40"/>
      <c r="N950" s="40"/>
      <c r="O950" s="40"/>
      <c r="P950" s="40"/>
      <c r="Q950" s="40"/>
      <c r="R950" s="40"/>
      <c r="S950" s="40"/>
    </row>
    <row r="951" spans="4:19" s="21" customFormat="1">
      <c r="D951" s="40"/>
      <c r="E951" s="40"/>
      <c r="F951" s="40"/>
      <c r="G951" s="40"/>
      <c r="H951" s="40"/>
      <c r="I951" s="40"/>
      <c r="J951" s="40"/>
      <c r="K951" s="40"/>
      <c r="L951" s="40"/>
      <c r="M951" s="40"/>
      <c r="N951" s="40"/>
      <c r="O951" s="40"/>
      <c r="P951" s="40"/>
      <c r="Q951" s="40"/>
      <c r="R951" s="40"/>
      <c r="S951" s="40"/>
    </row>
    <row r="952" spans="4:19" s="21" customFormat="1">
      <c r="D952" s="40"/>
      <c r="E952" s="40"/>
      <c r="F952" s="40"/>
      <c r="G952" s="40"/>
      <c r="H952" s="40"/>
      <c r="I952" s="40"/>
      <c r="J952" s="40"/>
      <c r="K952" s="40"/>
      <c r="L952" s="40"/>
      <c r="M952" s="40"/>
      <c r="N952" s="40"/>
      <c r="O952" s="40"/>
      <c r="P952" s="40"/>
      <c r="Q952" s="40"/>
      <c r="R952" s="40"/>
      <c r="S952" s="40"/>
    </row>
    <row r="953" spans="4:19" s="21" customFormat="1">
      <c r="D953" s="40"/>
      <c r="E953" s="40"/>
      <c r="F953" s="40"/>
      <c r="G953" s="40"/>
      <c r="H953" s="40"/>
      <c r="I953" s="40"/>
      <c r="J953" s="40"/>
      <c r="K953" s="40"/>
      <c r="L953" s="40"/>
      <c r="M953" s="40"/>
      <c r="N953" s="40"/>
      <c r="O953" s="40"/>
      <c r="P953" s="40"/>
      <c r="Q953" s="40"/>
      <c r="R953" s="40"/>
      <c r="S953" s="40"/>
    </row>
    <row r="954" spans="4:19" s="21" customFormat="1">
      <c r="D954" s="40"/>
      <c r="E954" s="40"/>
      <c r="F954" s="40"/>
      <c r="G954" s="40"/>
      <c r="H954" s="40"/>
      <c r="I954" s="40"/>
      <c r="J954" s="40"/>
      <c r="K954" s="40"/>
      <c r="L954" s="40"/>
      <c r="M954" s="40"/>
      <c r="N954" s="40"/>
      <c r="O954" s="40"/>
      <c r="P954" s="40"/>
      <c r="Q954" s="40"/>
      <c r="R954" s="40"/>
      <c r="S954" s="40"/>
    </row>
    <row r="955" spans="4:19" s="21" customFormat="1">
      <c r="D955" s="40"/>
      <c r="E955" s="40"/>
      <c r="F955" s="40"/>
      <c r="G955" s="40"/>
      <c r="H955" s="40"/>
      <c r="I955" s="40"/>
      <c r="J955" s="40"/>
      <c r="K955" s="40"/>
      <c r="L955" s="40"/>
      <c r="M955" s="40"/>
      <c r="N955" s="40"/>
      <c r="O955" s="40"/>
      <c r="P955" s="40"/>
      <c r="Q955" s="40"/>
      <c r="R955" s="40"/>
      <c r="S955" s="40"/>
    </row>
    <row r="956" spans="4:19" s="21" customFormat="1">
      <c r="D956" s="40"/>
      <c r="E956" s="40"/>
      <c r="F956" s="40"/>
      <c r="G956" s="40"/>
      <c r="H956" s="40"/>
      <c r="I956" s="40"/>
      <c r="J956" s="40"/>
      <c r="K956" s="40"/>
      <c r="L956" s="40"/>
      <c r="M956" s="40"/>
      <c r="N956" s="40"/>
      <c r="O956" s="40"/>
      <c r="P956" s="40"/>
      <c r="Q956" s="40"/>
      <c r="R956" s="40"/>
      <c r="S956" s="40"/>
    </row>
    <row r="957" spans="4:19" s="21" customFormat="1">
      <c r="D957" s="40"/>
      <c r="E957" s="40"/>
      <c r="F957" s="40"/>
      <c r="G957" s="40"/>
      <c r="H957" s="40"/>
      <c r="I957" s="40"/>
      <c r="J957" s="40"/>
      <c r="K957" s="40"/>
      <c r="L957" s="40"/>
      <c r="M957" s="40"/>
      <c r="N957" s="40"/>
      <c r="O957" s="40"/>
      <c r="P957" s="40"/>
      <c r="Q957" s="40"/>
      <c r="R957" s="40"/>
      <c r="S957" s="40"/>
    </row>
    <row r="958" spans="4:19" s="21" customFormat="1">
      <c r="D958" s="40"/>
      <c r="E958" s="40"/>
      <c r="F958" s="40"/>
      <c r="G958" s="40"/>
      <c r="H958" s="40"/>
      <c r="I958" s="40"/>
      <c r="J958" s="40"/>
      <c r="K958" s="40"/>
      <c r="L958" s="40"/>
      <c r="M958" s="40"/>
      <c r="N958" s="40"/>
      <c r="O958" s="40"/>
      <c r="P958" s="40"/>
      <c r="Q958" s="40"/>
      <c r="R958" s="40"/>
      <c r="S958" s="40"/>
    </row>
    <row r="959" spans="4:19" s="21" customFormat="1">
      <c r="D959" s="40"/>
      <c r="E959" s="40"/>
      <c r="F959" s="40"/>
      <c r="G959" s="40"/>
      <c r="H959" s="40"/>
      <c r="I959" s="40"/>
      <c r="J959" s="40"/>
      <c r="K959" s="40"/>
      <c r="L959" s="40"/>
      <c r="M959" s="40"/>
      <c r="N959" s="40"/>
      <c r="O959" s="40"/>
      <c r="P959" s="40"/>
      <c r="Q959" s="40"/>
      <c r="R959" s="40"/>
      <c r="S959" s="40"/>
    </row>
    <row r="960" spans="4:19" s="21" customFormat="1">
      <c r="D960" s="40"/>
      <c r="E960" s="40"/>
      <c r="F960" s="40"/>
      <c r="G960" s="40"/>
      <c r="H960" s="40"/>
      <c r="I960" s="40"/>
      <c r="J960" s="40"/>
      <c r="K960" s="40"/>
      <c r="L960" s="40"/>
      <c r="M960" s="40"/>
      <c r="N960" s="40"/>
      <c r="O960" s="40"/>
      <c r="P960" s="40"/>
      <c r="Q960" s="40"/>
      <c r="R960" s="40"/>
      <c r="S960" s="40"/>
    </row>
    <row r="961" spans="4:19" s="21" customFormat="1">
      <c r="D961" s="40"/>
      <c r="E961" s="40"/>
      <c r="F961" s="40"/>
      <c r="G961" s="40"/>
      <c r="H961" s="40"/>
      <c r="I961" s="40"/>
      <c r="J961" s="40"/>
      <c r="K961" s="40"/>
      <c r="L961" s="40"/>
      <c r="M961" s="40"/>
      <c r="N961" s="40"/>
      <c r="O961" s="40"/>
      <c r="P961" s="40"/>
      <c r="Q961" s="40"/>
      <c r="R961" s="40"/>
      <c r="S961" s="40"/>
    </row>
    <row r="962" spans="4:19" s="21" customFormat="1">
      <c r="D962" s="40"/>
      <c r="E962" s="40"/>
      <c r="F962" s="40"/>
      <c r="G962" s="40"/>
      <c r="H962" s="40"/>
      <c r="I962" s="40"/>
      <c r="J962" s="40"/>
      <c r="K962" s="40"/>
      <c r="L962" s="40"/>
      <c r="M962" s="40"/>
      <c r="N962" s="40"/>
      <c r="O962" s="40"/>
      <c r="P962" s="40"/>
      <c r="Q962" s="40"/>
      <c r="R962" s="40"/>
      <c r="S962" s="40"/>
    </row>
    <row r="963" spans="4:19" s="21" customFormat="1">
      <c r="D963" s="40"/>
      <c r="E963" s="40"/>
      <c r="F963" s="40"/>
      <c r="G963" s="40"/>
      <c r="H963" s="40"/>
      <c r="I963" s="40"/>
      <c r="J963" s="40"/>
      <c r="K963" s="40"/>
      <c r="L963" s="40"/>
      <c r="M963" s="40"/>
      <c r="N963" s="40"/>
      <c r="O963" s="40"/>
      <c r="P963" s="40"/>
      <c r="Q963" s="40"/>
      <c r="R963" s="40"/>
      <c r="S963" s="40"/>
    </row>
    <row r="964" spans="4:19" s="21" customFormat="1">
      <c r="D964" s="40"/>
      <c r="E964" s="40"/>
      <c r="F964" s="40"/>
      <c r="G964" s="40"/>
      <c r="H964" s="40"/>
      <c r="I964" s="40"/>
      <c r="J964" s="40"/>
      <c r="K964" s="40"/>
      <c r="L964" s="40"/>
      <c r="M964" s="40"/>
      <c r="N964" s="40"/>
      <c r="O964" s="40"/>
      <c r="P964" s="40"/>
      <c r="Q964" s="40"/>
      <c r="R964" s="40"/>
      <c r="S964" s="40"/>
    </row>
    <row r="965" spans="4:19" s="21" customFormat="1">
      <c r="D965" s="40"/>
      <c r="E965" s="40"/>
      <c r="F965" s="40"/>
      <c r="G965" s="40"/>
      <c r="H965" s="40"/>
      <c r="I965" s="40"/>
      <c r="J965" s="40"/>
      <c r="K965" s="40"/>
      <c r="L965" s="40"/>
      <c r="M965" s="40"/>
      <c r="N965" s="40"/>
      <c r="O965" s="40"/>
      <c r="P965" s="40"/>
      <c r="Q965" s="40"/>
      <c r="R965" s="40"/>
      <c r="S965" s="40"/>
    </row>
    <row r="966" spans="4:19" s="21" customFormat="1">
      <c r="D966" s="40"/>
      <c r="E966" s="40"/>
      <c r="F966" s="40"/>
      <c r="G966" s="40"/>
      <c r="H966" s="40"/>
      <c r="I966" s="40"/>
      <c r="J966" s="40"/>
      <c r="K966" s="40"/>
      <c r="L966" s="40"/>
      <c r="M966" s="40"/>
      <c r="N966" s="40"/>
      <c r="O966" s="40"/>
      <c r="P966" s="40"/>
      <c r="Q966" s="40"/>
      <c r="R966" s="40"/>
      <c r="S966" s="40"/>
    </row>
    <row r="967" spans="4:19" s="21" customFormat="1">
      <c r="D967" s="40"/>
      <c r="E967" s="40"/>
      <c r="F967" s="40"/>
      <c r="G967" s="40"/>
      <c r="H967" s="40"/>
      <c r="I967" s="40"/>
      <c r="J967" s="40"/>
      <c r="K967" s="40"/>
      <c r="L967" s="40"/>
      <c r="M967" s="40"/>
      <c r="N967" s="40"/>
      <c r="O967" s="40"/>
      <c r="P967" s="40"/>
      <c r="Q967" s="40"/>
      <c r="R967" s="40"/>
      <c r="S967" s="40"/>
    </row>
    <row r="968" spans="4:19" s="21" customFormat="1">
      <c r="D968" s="40"/>
      <c r="E968" s="40"/>
      <c r="F968" s="40"/>
      <c r="G968" s="40"/>
      <c r="H968" s="40"/>
      <c r="I968" s="40"/>
      <c r="J968" s="40"/>
      <c r="K968" s="40"/>
      <c r="L968" s="40"/>
      <c r="M968" s="40"/>
      <c r="N968" s="40"/>
      <c r="O968" s="40"/>
      <c r="P968" s="40"/>
      <c r="Q968" s="40"/>
      <c r="R968" s="40"/>
      <c r="S968" s="40"/>
    </row>
    <row r="969" spans="4:19" s="21" customFormat="1">
      <c r="D969" s="40"/>
      <c r="E969" s="40"/>
      <c r="F969" s="40"/>
      <c r="G969" s="40"/>
      <c r="H969" s="40"/>
      <c r="I969" s="40"/>
      <c r="J969" s="40"/>
      <c r="K969" s="40"/>
      <c r="L969" s="40"/>
      <c r="M969" s="40"/>
      <c r="N969" s="40"/>
      <c r="O969" s="40"/>
      <c r="P969" s="40"/>
      <c r="Q969" s="40"/>
      <c r="R969" s="40"/>
      <c r="S969" s="40"/>
    </row>
    <row r="970" spans="4:19" s="21" customFormat="1">
      <c r="D970" s="40"/>
      <c r="E970" s="40"/>
      <c r="F970" s="40"/>
      <c r="G970" s="40"/>
      <c r="H970" s="40"/>
      <c r="I970" s="40"/>
      <c r="J970" s="40"/>
      <c r="K970" s="40"/>
      <c r="L970" s="40"/>
      <c r="M970" s="40"/>
      <c r="N970" s="40"/>
      <c r="O970" s="40"/>
      <c r="P970" s="40"/>
      <c r="Q970" s="40"/>
      <c r="R970" s="40"/>
      <c r="S970" s="40"/>
    </row>
    <row r="971" spans="4:19" s="21" customFormat="1">
      <c r="D971" s="40"/>
      <c r="E971" s="40"/>
      <c r="F971" s="40"/>
      <c r="G971" s="40"/>
      <c r="H971" s="40"/>
      <c r="I971" s="40"/>
      <c r="J971" s="40"/>
      <c r="K971" s="40"/>
      <c r="L971" s="40"/>
      <c r="M971" s="40"/>
      <c r="N971" s="40"/>
      <c r="O971" s="40"/>
      <c r="P971" s="40"/>
      <c r="Q971" s="40"/>
      <c r="R971" s="40"/>
      <c r="S971" s="40"/>
    </row>
    <row r="972" spans="4:19" s="21" customFormat="1">
      <c r="D972" s="40"/>
      <c r="E972" s="40"/>
      <c r="F972" s="40"/>
      <c r="G972" s="40"/>
      <c r="H972" s="40"/>
      <c r="I972" s="40"/>
      <c r="J972" s="40"/>
      <c r="K972" s="40"/>
      <c r="L972" s="40"/>
      <c r="M972" s="40"/>
      <c r="N972" s="40"/>
      <c r="O972" s="40"/>
      <c r="P972" s="40"/>
      <c r="Q972" s="40"/>
      <c r="R972" s="40"/>
      <c r="S972" s="40"/>
    </row>
    <row r="973" spans="4:19" s="21" customFormat="1">
      <c r="D973" s="40"/>
      <c r="E973" s="40"/>
      <c r="F973" s="40"/>
      <c r="G973" s="40"/>
      <c r="H973" s="40"/>
      <c r="I973" s="40"/>
      <c r="J973" s="40"/>
      <c r="K973" s="40"/>
      <c r="L973" s="40"/>
      <c r="M973" s="40"/>
      <c r="N973" s="40"/>
      <c r="O973" s="40"/>
      <c r="P973" s="40"/>
      <c r="Q973" s="40"/>
      <c r="R973" s="40"/>
      <c r="S973" s="40"/>
    </row>
    <row r="974" spans="4:19" s="21" customFormat="1">
      <c r="D974" s="40"/>
      <c r="E974" s="40"/>
      <c r="F974" s="40"/>
      <c r="G974" s="40"/>
      <c r="H974" s="40"/>
      <c r="I974" s="40"/>
      <c r="J974" s="40"/>
      <c r="K974" s="40"/>
      <c r="L974" s="40"/>
      <c r="M974" s="40"/>
      <c r="N974" s="40"/>
      <c r="O974" s="40"/>
      <c r="P974" s="40"/>
      <c r="Q974" s="40"/>
      <c r="R974" s="40"/>
      <c r="S974" s="40"/>
    </row>
    <row r="975" spans="4:19" s="21" customFormat="1">
      <c r="D975" s="40"/>
      <c r="E975" s="40"/>
      <c r="F975" s="40"/>
      <c r="G975" s="40"/>
      <c r="H975" s="40"/>
      <c r="I975" s="40"/>
      <c r="J975" s="40"/>
      <c r="K975" s="40"/>
      <c r="L975" s="40"/>
      <c r="M975" s="40"/>
      <c r="N975" s="40"/>
      <c r="O975" s="40"/>
      <c r="P975" s="40"/>
      <c r="Q975" s="40"/>
      <c r="R975" s="40"/>
      <c r="S975" s="40"/>
    </row>
    <row r="976" spans="4:19" s="21" customFormat="1">
      <c r="D976" s="40"/>
      <c r="E976" s="40"/>
      <c r="F976" s="40"/>
      <c r="G976" s="40"/>
      <c r="H976" s="40"/>
      <c r="I976" s="40"/>
      <c r="J976" s="40"/>
      <c r="K976" s="40"/>
      <c r="L976" s="40"/>
      <c r="M976" s="40"/>
      <c r="N976" s="40"/>
      <c r="O976" s="40"/>
      <c r="P976" s="40"/>
      <c r="Q976" s="40"/>
      <c r="R976" s="40"/>
      <c r="S976" s="40"/>
    </row>
    <row r="977" spans="4:19" s="21" customFormat="1">
      <c r="D977" s="40"/>
      <c r="E977" s="40"/>
      <c r="F977" s="40"/>
      <c r="G977" s="40"/>
      <c r="H977" s="40"/>
      <c r="I977" s="40"/>
      <c r="J977" s="40"/>
      <c r="K977" s="40"/>
      <c r="L977" s="40"/>
      <c r="M977" s="40"/>
      <c r="N977" s="40"/>
      <c r="O977" s="40"/>
      <c r="P977" s="40"/>
      <c r="Q977" s="40"/>
      <c r="R977" s="40"/>
      <c r="S977" s="40"/>
    </row>
    <row r="978" spans="4:19" s="21" customFormat="1">
      <c r="D978" s="40"/>
      <c r="E978" s="40"/>
      <c r="F978" s="40"/>
      <c r="G978" s="40"/>
      <c r="H978" s="40"/>
      <c r="I978" s="40"/>
      <c r="J978" s="40"/>
      <c r="K978" s="40"/>
      <c r="L978" s="40"/>
      <c r="M978" s="40"/>
      <c r="N978" s="40"/>
      <c r="O978" s="40"/>
      <c r="P978" s="40"/>
      <c r="Q978" s="40"/>
      <c r="R978" s="40"/>
      <c r="S978" s="40"/>
    </row>
    <row r="979" spans="4:19" s="21" customFormat="1">
      <c r="D979" s="40"/>
      <c r="E979" s="40"/>
      <c r="F979" s="40"/>
      <c r="G979" s="40"/>
      <c r="H979" s="40"/>
      <c r="I979" s="40"/>
      <c r="J979" s="40"/>
      <c r="K979" s="40"/>
      <c r="L979" s="40"/>
      <c r="M979" s="40"/>
      <c r="N979" s="40"/>
      <c r="O979" s="40"/>
      <c r="P979" s="40"/>
      <c r="Q979" s="40"/>
      <c r="R979" s="40"/>
      <c r="S979" s="40"/>
    </row>
    <row r="980" spans="4:19" s="21" customFormat="1">
      <c r="D980" s="40"/>
      <c r="E980" s="40"/>
      <c r="F980" s="40"/>
      <c r="G980" s="40"/>
      <c r="H980" s="40"/>
      <c r="I980" s="40"/>
      <c r="J980" s="40"/>
      <c r="K980" s="40"/>
      <c r="L980" s="40"/>
      <c r="M980" s="40"/>
      <c r="N980" s="40"/>
      <c r="O980" s="40"/>
      <c r="P980" s="40"/>
      <c r="Q980" s="40"/>
      <c r="R980" s="40"/>
      <c r="S980" s="40"/>
    </row>
    <row r="981" spans="4:19" s="21" customFormat="1">
      <c r="D981" s="40"/>
      <c r="E981" s="40"/>
      <c r="F981" s="40"/>
      <c r="G981" s="40"/>
      <c r="H981" s="40"/>
      <c r="I981" s="40"/>
      <c r="J981" s="40"/>
      <c r="K981" s="40"/>
      <c r="L981" s="40"/>
      <c r="M981" s="40"/>
      <c r="N981" s="40"/>
      <c r="O981" s="40"/>
      <c r="P981" s="40"/>
      <c r="Q981" s="40"/>
      <c r="R981" s="40"/>
      <c r="S981" s="40"/>
    </row>
    <row r="982" spans="4:19" s="21" customFormat="1">
      <c r="D982" s="40"/>
      <c r="E982" s="40"/>
      <c r="F982" s="40"/>
      <c r="G982" s="40"/>
      <c r="H982" s="40"/>
      <c r="I982" s="40"/>
      <c r="J982" s="40"/>
      <c r="K982" s="40"/>
      <c r="L982" s="40"/>
      <c r="M982" s="40"/>
      <c r="N982" s="40"/>
      <c r="O982" s="40"/>
      <c r="P982" s="40"/>
      <c r="Q982" s="40"/>
      <c r="R982" s="40"/>
      <c r="S982" s="40"/>
    </row>
    <row r="983" spans="4:19" s="21" customFormat="1">
      <c r="D983" s="40"/>
      <c r="E983" s="40"/>
      <c r="F983" s="40"/>
      <c r="G983" s="40"/>
      <c r="H983" s="40"/>
      <c r="I983" s="40"/>
      <c r="J983" s="40"/>
      <c r="K983" s="40"/>
      <c r="L983" s="40"/>
      <c r="M983" s="40"/>
      <c r="N983" s="40"/>
      <c r="O983" s="40"/>
      <c r="P983" s="40"/>
      <c r="Q983" s="40"/>
      <c r="R983" s="40"/>
      <c r="S983" s="40"/>
    </row>
    <row r="984" spans="4:19" s="21" customFormat="1">
      <c r="D984" s="40"/>
      <c r="E984" s="40"/>
      <c r="F984" s="40"/>
      <c r="G984" s="40"/>
      <c r="H984" s="40"/>
      <c r="I984" s="40"/>
      <c r="J984" s="40"/>
      <c r="K984" s="40"/>
      <c r="L984" s="40"/>
      <c r="M984" s="40"/>
      <c r="N984" s="40"/>
      <c r="O984" s="40"/>
      <c r="P984" s="40"/>
      <c r="Q984" s="40"/>
      <c r="R984" s="40"/>
      <c r="S984" s="40"/>
    </row>
    <row r="985" spans="4:19" s="21" customFormat="1">
      <c r="D985" s="40"/>
      <c r="E985" s="40"/>
      <c r="F985" s="40"/>
      <c r="G985" s="40"/>
      <c r="H985" s="40"/>
      <c r="I985" s="40"/>
      <c r="J985" s="40"/>
      <c r="K985" s="40"/>
      <c r="L985" s="40"/>
      <c r="M985" s="40"/>
      <c r="N985" s="40"/>
      <c r="O985" s="40"/>
      <c r="P985" s="40"/>
      <c r="Q985" s="40"/>
      <c r="R985" s="40"/>
      <c r="S985" s="40"/>
    </row>
    <row r="986" spans="4:19" s="21" customFormat="1">
      <c r="D986" s="40"/>
      <c r="E986" s="40"/>
      <c r="F986" s="40"/>
      <c r="G986" s="40"/>
      <c r="H986" s="40"/>
      <c r="I986" s="40"/>
      <c r="J986" s="40"/>
      <c r="K986" s="40"/>
      <c r="L986" s="40"/>
      <c r="M986" s="40"/>
      <c r="N986" s="40"/>
      <c r="O986" s="40"/>
      <c r="P986" s="40"/>
      <c r="Q986" s="40"/>
      <c r="R986" s="40"/>
      <c r="S986" s="40"/>
    </row>
    <row r="987" spans="4:19" s="21" customFormat="1">
      <c r="D987" s="40"/>
      <c r="E987" s="40"/>
      <c r="F987" s="40"/>
      <c r="G987" s="40"/>
      <c r="H987" s="40"/>
      <c r="I987" s="40"/>
      <c r="J987" s="40"/>
      <c r="K987" s="40"/>
      <c r="L987" s="40"/>
      <c r="M987" s="40"/>
      <c r="N987" s="40"/>
      <c r="O987" s="40"/>
      <c r="P987" s="40"/>
      <c r="Q987" s="40"/>
      <c r="R987" s="40"/>
      <c r="S987" s="40"/>
    </row>
    <row r="988" spans="4:19" s="21" customFormat="1">
      <c r="D988" s="40"/>
      <c r="E988" s="40"/>
      <c r="F988" s="40"/>
      <c r="G988" s="40"/>
      <c r="H988" s="40"/>
      <c r="I988" s="40"/>
      <c r="J988" s="40"/>
      <c r="K988" s="40"/>
      <c r="L988" s="40"/>
      <c r="M988" s="40"/>
      <c r="N988" s="40"/>
      <c r="O988" s="40"/>
      <c r="P988" s="40"/>
      <c r="Q988" s="40"/>
      <c r="R988" s="40"/>
      <c r="S988" s="40"/>
    </row>
    <row r="989" spans="4:19" s="21" customFormat="1">
      <c r="D989" s="40"/>
      <c r="E989" s="40"/>
      <c r="F989" s="40"/>
      <c r="G989" s="40"/>
      <c r="H989" s="40"/>
      <c r="I989" s="40"/>
      <c r="J989" s="40"/>
      <c r="K989" s="40"/>
      <c r="L989" s="40"/>
      <c r="M989" s="40"/>
      <c r="N989" s="40"/>
      <c r="O989" s="40"/>
      <c r="P989" s="40"/>
      <c r="Q989" s="40"/>
      <c r="R989" s="40"/>
      <c r="S989" s="40"/>
    </row>
    <row r="990" spans="4:19" s="21" customFormat="1">
      <c r="D990" s="40"/>
      <c r="E990" s="40"/>
      <c r="F990" s="40"/>
      <c r="G990" s="40"/>
      <c r="H990" s="40"/>
      <c r="I990" s="40"/>
      <c r="J990" s="40"/>
      <c r="K990" s="40"/>
      <c r="L990" s="40"/>
      <c r="M990" s="40"/>
      <c r="N990" s="40"/>
      <c r="O990" s="40"/>
      <c r="P990" s="40"/>
      <c r="Q990" s="40"/>
      <c r="R990" s="40"/>
      <c r="S990" s="40"/>
    </row>
    <row r="991" spans="4:19" s="21" customFormat="1">
      <c r="D991" s="40"/>
      <c r="E991" s="40"/>
      <c r="F991" s="40"/>
      <c r="G991" s="40"/>
      <c r="H991" s="40"/>
      <c r="I991" s="40"/>
      <c r="J991" s="40"/>
      <c r="K991" s="40"/>
      <c r="L991" s="40"/>
      <c r="M991" s="40"/>
      <c r="N991" s="40"/>
      <c r="O991" s="40"/>
      <c r="P991" s="40"/>
      <c r="Q991" s="40"/>
      <c r="R991" s="40"/>
      <c r="S991" s="40"/>
    </row>
    <row r="992" spans="4:19" s="21" customFormat="1">
      <c r="D992" s="40"/>
      <c r="E992" s="40"/>
      <c r="F992" s="40"/>
      <c r="G992" s="40"/>
      <c r="H992" s="40"/>
      <c r="I992" s="40"/>
      <c r="J992" s="40"/>
      <c r="K992" s="40"/>
      <c r="L992" s="40"/>
      <c r="M992" s="40"/>
      <c r="N992" s="40"/>
      <c r="O992" s="40"/>
      <c r="P992" s="40"/>
      <c r="Q992" s="40"/>
      <c r="R992" s="40"/>
      <c r="S992" s="40"/>
    </row>
    <row r="993" spans="4:19" s="21" customFormat="1">
      <c r="D993" s="40"/>
      <c r="E993" s="40"/>
      <c r="F993" s="40"/>
      <c r="G993" s="40"/>
      <c r="H993" s="40"/>
      <c r="I993" s="40"/>
      <c r="J993" s="40"/>
      <c r="K993" s="40"/>
      <c r="L993" s="40"/>
      <c r="M993" s="40"/>
      <c r="N993" s="40"/>
      <c r="O993" s="40"/>
      <c r="P993" s="40"/>
      <c r="Q993" s="40"/>
      <c r="R993" s="40"/>
      <c r="S993" s="40"/>
    </row>
    <row r="994" spans="4:19" s="21" customFormat="1">
      <c r="D994" s="40"/>
      <c r="E994" s="40"/>
      <c r="F994" s="40"/>
      <c r="G994" s="40"/>
      <c r="H994" s="40"/>
      <c r="I994" s="40"/>
      <c r="J994" s="40"/>
      <c r="K994" s="40"/>
      <c r="L994" s="40"/>
      <c r="M994" s="40"/>
      <c r="N994" s="40"/>
      <c r="O994" s="40"/>
      <c r="P994" s="40"/>
      <c r="Q994" s="40"/>
      <c r="R994" s="40"/>
      <c r="S994" s="40"/>
    </row>
    <row r="995" spans="4:19" s="21" customFormat="1">
      <c r="D995" s="40"/>
      <c r="E995" s="40"/>
      <c r="F995" s="40"/>
      <c r="G995" s="40"/>
      <c r="H995" s="40"/>
      <c r="I995" s="40"/>
      <c r="J995" s="40"/>
      <c r="K995" s="40"/>
      <c r="L995" s="40"/>
      <c r="M995" s="40"/>
      <c r="N995" s="40"/>
      <c r="O995" s="40"/>
      <c r="P995" s="40"/>
      <c r="Q995" s="40"/>
      <c r="R995" s="40"/>
      <c r="S995" s="40"/>
    </row>
    <row r="996" spans="4:19" s="21" customFormat="1">
      <c r="D996" s="40"/>
      <c r="E996" s="40"/>
      <c r="F996" s="40"/>
      <c r="G996" s="40"/>
      <c r="H996" s="40"/>
      <c r="I996" s="40"/>
      <c r="J996" s="40"/>
      <c r="K996" s="40"/>
      <c r="L996" s="40"/>
      <c r="M996" s="40"/>
      <c r="N996" s="40"/>
      <c r="O996" s="40"/>
      <c r="P996" s="40"/>
      <c r="Q996" s="40"/>
      <c r="R996" s="40"/>
      <c r="S996" s="40"/>
    </row>
    <row r="997" spans="4:19" s="21" customFormat="1">
      <c r="D997" s="40"/>
      <c r="E997" s="40"/>
      <c r="F997" s="40"/>
      <c r="G997" s="40"/>
      <c r="H997" s="40"/>
      <c r="I997" s="40"/>
      <c r="J997" s="40"/>
      <c r="K997" s="40"/>
      <c r="L997" s="40"/>
      <c r="M997" s="40"/>
      <c r="N997" s="40"/>
      <c r="O997" s="40"/>
      <c r="P997" s="40"/>
      <c r="Q997" s="40"/>
      <c r="R997" s="40"/>
      <c r="S997" s="40"/>
    </row>
    <row r="998" spans="4:19" s="21" customFormat="1">
      <c r="D998" s="40"/>
      <c r="E998" s="40"/>
      <c r="F998" s="40"/>
      <c r="G998" s="40"/>
      <c r="H998" s="40"/>
      <c r="I998" s="40"/>
      <c r="J998" s="40"/>
      <c r="K998" s="40"/>
      <c r="L998" s="40"/>
      <c r="M998" s="40"/>
      <c r="N998" s="40"/>
      <c r="O998" s="40"/>
      <c r="P998" s="40"/>
      <c r="Q998" s="40"/>
      <c r="R998" s="40"/>
      <c r="S998" s="40"/>
    </row>
    <row r="999" spans="4:19" s="21" customFormat="1">
      <c r="D999" s="40"/>
      <c r="E999" s="40"/>
      <c r="F999" s="40"/>
      <c r="G999" s="40"/>
      <c r="H999" s="40"/>
      <c r="I999" s="40"/>
      <c r="J999" s="40"/>
      <c r="K999" s="40"/>
      <c r="L999" s="40"/>
      <c r="M999" s="40"/>
      <c r="N999" s="40"/>
      <c r="O999" s="40"/>
      <c r="P999" s="40"/>
      <c r="Q999" s="40"/>
      <c r="R999" s="40"/>
      <c r="S999" s="40"/>
    </row>
    <row r="1000" spans="4:19" s="21" customFormat="1">
      <c r="D1000" s="40"/>
      <c r="E1000" s="40"/>
      <c r="F1000" s="40"/>
      <c r="G1000" s="40"/>
      <c r="H1000" s="40"/>
      <c r="I1000" s="40"/>
      <c r="J1000" s="40"/>
      <c r="K1000" s="40"/>
      <c r="L1000" s="40"/>
      <c r="M1000" s="40"/>
      <c r="N1000" s="40"/>
      <c r="O1000" s="40"/>
      <c r="P1000" s="40"/>
      <c r="Q1000" s="40"/>
      <c r="R1000" s="40"/>
      <c r="S1000" s="40"/>
    </row>
    <row r="1001" spans="4:19" s="21" customFormat="1">
      <c r="D1001" s="40"/>
      <c r="E1001" s="40"/>
      <c r="F1001" s="40"/>
      <c r="G1001" s="40"/>
      <c r="H1001" s="40"/>
      <c r="I1001" s="40"/>
      <c r="J1001" s="40"/>
      <c r="K1001" s="40"/>
      <c r="L1001" s="40"/>
      <c r="M1001" s="40"/>
      <c r="N1001" s="40"/>
      <c r="O1001" s="40"/>
      <c r="P1001" s="40"/>
      <c r="Q1001" s="40"/>
      <c r="R1001" s="40"/>
      <c r="S1001" s="40"/>
    </row>
    <row r="1002" spans="4:19" s="21" customFormat="1">
      <c r="D1002" s="40"/>
      <c r="E1002" s="40"/>
      <c r="F1002" s="40"/>
      <c r="G1002" s="40"/>
      <c r="H1002" s="40"/>
      <c r="I1002" s="40"/>
      <c r="J1002" s="40"/>
      <c r="K1002" s="40"/>
      <c r="L1002" s="40"/>
      <c r="M1002" s="40"/>
      <c r="N1002" s="40"/>
      <c r="O1002" s="40"/>
      <c r="P1002" s="40"/>
      <c r="Q1002" s="40"/>
      <c r="R1002" s="40"/>
      <c r="S1002" s="40"/>
    </row>
    <row r="1003" spans="4:19" s="21" customFormat="1">
      <c r="D1003" s="40"/>
      <c r="E1003" s="40"/>
      <c r="F1003" s="40"/>
      <c r="G1003" s="40"/>
      <c r="H1003" s="40"/>
      <c r="I1003" s="40"/>
      <c r="J1003" s="40"/>
      <c r="K1003" s="40"/>
      <c r="L1003" s="40"/>
      <c r="M1003" s="40"/>
      <c r="N1003" s="40"/>
      <c r="O1003" s="40"/>
      <c r="P1003" s="40"/>
      <c r="Q1003" s="40"/>
      <c r="R1003" s="40"/>
      <c r="S1003" s="40"/>
    </row>
    <row r="1004" spans="4:19" s="21" customFormat="1">
      <c r="D1004" s="40"/>
      <c r="E1004" s="40"/>
      <c r="F1004" s="40"/>
      <c r="G1004" s="40"/>
      <c r="H1004" s="40"/>
      <c r="I1004" s="40"/>
      <c r="J1004" s="40"/>
      <c r="K1004" s="40"/>
      <c r="L1004" s="40"/>
      <c r="M1004" s="40"/>
      <c r="N1004" s="40"/>
      <c r="O1004" s="40"/>
      <c r="P1004" s="40"/>
      <c r="Q1004" s="40"/>
      <c r="R1004" s="40"/>
      <c r="S1004" s="40"/>
    </row>
    <row r="1005" spans="4:19" s="21" customFormat="1">
      <c r="D1005" s="40"/>
      <c r="E1005" s="40"/>
      <c r="F1005" s="40"/>
      <c r="G1005" s="40"/>
      <c r="H1005" s="40"/>
      <c r="I1005" s="40"/>
      <c r="J1005" s="40"/>
      <c r="K1005" s="40"/>
      <c r="L1005" s="40"/>
      <c r="M1005" s="40"/>
      <c r="N1005" s="40"/>
      <c r="O1005" s="40"/>
      <c r="P1005" s="40"/>
      <c r="Q1005" s="40"/>
      <c r="R1005" s="40"/>
      <c r="S1005" s="40"/>
    </row>
    <row r="1006" spans="4:19" s="21" customFormat="1">
      <c r="D1006" s="40"/>
      <c r="E1006" s="40"/>
      <c r="F1006" s="40"/>
      <c r="G1006" s="40"/>
      <c r="H1006" s="40"/>
      <c r="I1006" s="40"/>
      <c r="J1006" s="40"/>
      <c r="K1006" s="40"/>
      <c r="L1006" s="40"/>
      <c r="M1006" s="40"/>
      <c r="N1006" s="40"/>
      <c r="O1006" s="40"/>
      <c r="P1006" s="40"/>
      <c r="Q1006" s="40"/>
      <c r="R1006" s="40"/>
      <c r="S1006" s="40"/>
    </row>
    <row r="1007" spans="4:19" s="21" customFormat="1">
      <c r="D1007" s="40"/>
      <c r="E1007" s="40"/>
      <c r="F1007" s="40"/>
      <c r="G1007" s="40"/>
      <c r="H1007" s="40"/>
      <c r="I1007" s="40"/>
      <c r="J1007" s="40"/>
      <c r="K1007" s="40"/>
      <c r="L1007" s="40"/>
      <c r="M1007" s="40"/>
      <c r="N1007" s="40"/>
      <c r="O1007" s="40"/>
      <c r="P1007" s="40"/>
      <c r="Q1007" s="40"/>
      <c r="R1007" s="40"/>
      <c r="S1007" s="40"/>
    </row>
    <row r="1008" spans="4:19" s="21" customFormat="1">
      <c r="D1008" s="40"/>
      <c r="E1008" s="40"/>
      <c r="F1008" s="40"/>
      <c r="G1008" s="40"/>
      <c r="H1008" s="40"/>
      <c r="I1008" s="40"/>
      <c r="J1008" s="40"/>
      <c r="K1008" s="40"/>
      <c r="L1008" s="40"/>
      <c r="M1008" s="40"/>
      <c r="N1008" s="40"/>
      <c r="O1008" s="40"/>
      <c r="P1008" s="40"/>
      <c r="Q1008" s="40"/>
      <c r="R1008" s="40"/>
      <c r="S1008" s="40"/>
    </row>
    <row r="1009" spans="4:19" s="21" customFormat="1">
      <c r="D1009" s="40"/>
      <c r="E1009" s="40"/>
      <c r="F1009" s="40"/>
      <c r="G1009" s="40"/>
      <c r="H1009" s="40"/>
      <c r="I1009" s="40"/>
      <c r="J1009" s="40"/>
      <c r="K1009" s="40"/>
      <c r="L1009" s="40"/>
      <c r="M1009" s="40"/>
      <c r="N1009" s="40"/>
      <c r="O1009" s="40"/>
      <c r="P1009" s="40"/>
      <c r="Q1009" s="40"/>
      <c r="R1009" s="40"/>
      <c r="S1009" s="40"/>
    </row>
    <row r="1010" spans="4:19" s="21" customFormat="1">
      <c r="D1010" s="40"/>
      <c r="E1010" s="40"/>
      <c r="F1010" s="40"/>
      <c r="G1010" s="40"/>
      <c r="H1010" s="40"/>
      <c r="I1010" s="40"/>
      <c r="J1010" s="40"/>
      <c r="K1010" s="40"/>
      <c r="L1010" s="40"/>
      <c r="M1010" s="40"/>
      <c r="N1010" s="40"/>
      <c r="O1010" s="40"/>
      <c r="P1010" s="40"/>
      <c r="Q1010" s="40"/>
      <c r="R1010" s="40"/>
      <c r="S1010" s="40"/>
    </row>
    <row r="1011" spans="4:19" s="21" customFormat="1">
      <c r="D1011" s="40"/>
      <c r="E1011" s="40"/>
      <c r="F1011" s="40"/>
      <c r="G1011" s="40"/>
      <c r="H1011" s="40"/>
      <c r="I1011" s="40"/>
      <c r="J1011" s="40"/>
      <c r="K1011" s="40"/>
      <c r="L1011" s="40"/>
      <c r="M1011" s="40"/>
      <c r="N1011" s="40"/>
      <c r="O1011" s="40"/>
      <c r="P1011" s="40"/>
      <c r="Q1011" s="40"/>
      <c r="R1011" s="40"/>
      <c r="S1011" s="40"/>
    </row>
    <row r="1012" spans="4:19" s="21" customFormat="1">
      <c r="D1012" s="40"/>
      <c r="E1012" s="40"/>
      <c r="F1012" s="40"/>
      <c r="G1012" s="40"/>
      <c r="H1012" s="40"/>
      <c r="I1012" s="40"/>
      <c r="J1012" s="40"/>
      <c r="K1012" s="40"/>
      <c r="L1012" s="40"/>
      <c r="M1012" s="40"/>
      <c r="N1012" s="40"/>
      <c r="O1012" s="40"/>
      <c r="P1012" s="40"/>
      <c r="Q1012" s="40"/>
      <c r="R1012" s="40"/>
      <c r="S1012" s="40"/>
    </row>
    <row r="1013" spans="4:19" s="21" customFormat="1">
      <c r="D1013" s="40"/>
      <c r="E1013" s="40"/>
      <c r="F1013" s="40"/>
      <c r="G1013" s="40"/>
      <c r="H1013" s="40"/>
      <c r="I1013" s="40"/>
      <c r="J1013" s="40"/>
      <c r="K1013" s="40"/>
      <c r="L1013" s="40"/>
      <c r="M1013" s="40"/>
      <c r="N1013" s="40"/>
      <c r="O1013" s="40"/>
      <c r="P1013" s="40"/>
      <c r="Q1013" s="40"/>
      <c r="R1013" s="40"/>
      <c r="S1013" s="40"/>
    </row>
    <row r="1014" spans="4:19" s="21" customFormat="1">
      <c r="D1014" s="40"/>
      <c r="E1014" s="40"/>
      <c r="F1014" s="40"/>
      <c r="G1014" s="40"/>
      <c r="H1014" s="40"/>
      <c r="I1014" s="40"/>
      <c r="J1014" s="40"/>
      <c r="K1014" s="40"/>
      <c r="L1014" s="40"/>
      <c r="M1014" s="40"/>
      <c r="N1014" s="40"/>
      <c r="O1014" s="40"/>
      <c r="P1014" s="40"/>
      <c r="Q1014" s="40"/>
      <c r="R1014" s="40"/>
      <c r="S1014" s="40"/>
    </row>
    <row r="1015" spans="4:19" s="21" customFormat="1">
      <c r="D1015" s="40"/>
      <c r="E1015" s="40"/>
      <c r="F1015" s="40"/>
      <c r="G1015" s="40"/>
      <c r="H1015" s="40"/>
      <c r="I1015" s="40"/>
      <c r="J1015" s="40"/>
      <c r="K1015" s="40"/>
      <c r="L1015" s="40"/>
      <c r="M1015" s="40"/>
      <c r="N1015" s="40"/>
      <c r="O1015" s="40"/>
      <c r="P1015" s="40"/>
      <c r="Q1015" s="40"/>
      <c r="R1015" s="40"/>
      <c r="S1015" s="40"/>
    </row>
    <row r="1016" spans="4:19" s="21" customFormat="1">
      <c r="D1016" s="40"/>
      <c r="E1016" s="40"/>
      <c r="F1016" s="40"/>
      <c r="G1016" s="40"/>
      <c r="H1016" s="40"/>
      <c r="I1016" s="40"/>
      <c r="J1016" s="40"/>
      <c r="K1016" s="40"/>
      <c r="L1016" s="40"/>
      <c r="M1016" s="40"/>
      <c r="N1016" s="40"/>
      <c r="O1016" s="40"/>
      <c r="P1016" s="40"/>
      <c r="Q1016" s="40"/>
      <c r="R1016" s="40"/>
      <c r="S1016" s="40"/>
    </row>
    <row r="1017" spans="4:19" s="21" customFormat="1">
      <c r="D1017" s="40"/>
      <c r="E1017" s="40"/>
      <c r="F1017" s="40"/>
      <c r="G1017" s="40"/>
      <c r="H1017" s="40"/>
      <c r="I1017" s="40"/>
      <c r="J1017" s="40"/>
      <c r="K1017" s="40"/>
      <c r="L1017" s="40"/>
      <c r="M1017" s="40"/>
      <c r="N1017" s="40"/>
      <c r="O1017" s="40"/>
      <c r="P1017" s="40"/>
      <c r="Q1017" s="40"/>
      <c r="R1017" s="40"/>
      <c r="S1017" s="40"/>
    </row>
    <row r="1018" spans="4:19" s="21" customFormat="1">
      <c r="D1018" s="40"/>
      <c r="E1018" s="40"/>
      <c r="F1018" s="40"/>
      <c r="G1018" s="40"/>
      <c r="H1018" s="40"/>
      <c r="I1018" s="40"/>
      <c r="J1018" s="40"/>
      <c r="K1018" s="40"/>
      <c r="L1018" s="40"/>
      <c r="M1018" s="40"/>
      <c r="N1018" s="40"/>
      <c r="O1018" s="40"/>
      <c r="P1018" s="40"/>
      <c r="Q1018" s="40"/>
      <c r="R1018" s="40"/>
      <c r="S1018" s="40"/>
    </row>
    <row r="1019" spans="4:19" s="21" customFormat="1">
      <c r="D1019" s="40"/>
      <c r="E1019" s="40"/>
      <c r="F1019" s="40"/>
      <c r="G1019" s="40"/>
      <c r="H1019" s="40"/>
      <c r="I1019" s="40"/>
      <c r="J1019" s="40"/>
      <c r="K1019" s="40"/>
      <c r="L1019" s="40"/>
      <c r="M1019" s="40"/>
      <c r="N1019" s="40"/>
      <c r="O1019" s="40"/>
      <c r="P1019" s="40"/>
      <c r="Q1019" s="40"/>
      <c r="R1019" s="40"/>
      <c r="S1019" s="40"/>
    </row>
    <row r="1020" spans="4:19" s="21" customFormat="1">
      <c r="D1020" s="40"/>
      <c r="E1020" s="40"/>
      <c r="F1020" s="40"/>
      <c r="G1020" s="40"/>
      <c r="H1020" s="40"/>
      <c r="I1020" s="40"/>
      <c r="J1020" s="40"/>
      <c r="K1020" s="40"/>
      <c r="L1020" s="40"/>
      <c r="M1020" s="40"/>
      <c r="N1020" s="40"/>
      <c r="O1020" s="40"/>
      <c r="P1020" s="40"/>
      <c r="Q1020" s="40"/>
      <c r="R1020" s="40"/>
      <c r="S1020" s="40"/>
    </row>
  </sheetData>
  <sortState ref="A2:T6">
    <sortCondition ref="C2:C6"/>
    <sortCondition ref="B2:B6"/>
  </sortState>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7" tint="0.39997558519241921"/>
  </sheetPr>
  <dimension ref="A1:U111"/>
  <sheetViews>
    <sheetView workbookViewId="0">
      <selection sqref="A1:XFD1048576"/>
    </sheetView>
  </sheetViews>
  <sheetFormatPr baseColWidth="10" defaultColWidth="16.109375" defaultRowHeight="14.4"/>
  <cols>
    <col min="1" max="3" width="16.109375" style="21"/>
    <col min="4" max="19" width="16.109375" style="40"/>
    <col min="20" max="16384" width="16.109375" style="21"/>
  </cols>
  <sheetData>
    <row r="1" spans="1:21"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1567</v>
      </c>
      <c r="B2" s="24" t="s">
        <v>1568</v>
      </c>
      <c r="C2" s="24" t="s">
        <v>1227</v>
      </c>
      <c r="D2" s="46" t="s">
        <v>19</v>
      </c>
      <c r="E2" s="46">
        <f>VLOOKUP(M2,Revistas!$B$2:$H$64092,2,FALSE)</f>
        <v>4.407</v>
      </c>
      <c r="F2" s="46" t="str">
        <f>VLOOKUP(M2,Revistas!$B$2:$H$64092,3,FALSE)</f>
        <v>Q1</v>
      </c>
      <c r="G2" s="46" t="str">
        <f>VLOOKUP(M2,Revistas!$B$2:$H$64092,4,FALSE)</f>
        <v>IMMUNOLOGY - SCIE;</v>
      </c>
      <c r="H2" s="46" t="str">
        <f>VLOOKUP(M2,Revistas!$B$2:$H$64092,5,FALSE)</f>
        <v>37/151</v>
      </c>
      <c r="I2" s="46" t="str">
        <f>VLOOKUP(M2,Revistas!$B$2:$H$64092,6,FALSE)</f>
        <v>NO</v>
      </c>
      <c r="J2" s="46" t="s">
        <v>1569</v>
      </c>
      <c r="K2" s="46" t="s">
        <v>1570</v>
      </c>
      <c r="L2" s="46">
        <v>1</v>
      </c>
      <c r="M2" s="46" t="s">
        <v>1230</v>
      </c>
      <c r="N2" s="46" t="s">
        <v>37</v>
      </c>
      <c r="O2" s="46">
        <v>2016</v>
      </c>
      <c r="P2" s="46">
        <v>30</v>
      </c>
      <c r="Q2" s="46">
        <v>2</v>
      </c>
      <c r="R2" s="46">
        <v>251</v>
      </c>
      <c r="S2" s="46">
        <v>259</v>
      </c>
      <c r="U2" s="29"/>
    </row>
    <row r="3" spans="1:21">
      <c r="A3" s="23" t="s">
        <v>1548</v>
      </c>
      <c r="B3" s="23" t="s">
        <v>1549</v>
      </c>
      <c r="C3" s="23" t="s">
        <v>1227</v>
      </c>
      <c r="D3" s="47" t="s">
        <v>19</v>
      </c>
      <c r="E3" s="47">
        <f>VLOOKUP(M3,Revistas!$B$2:$H$64092,2,FALSE)</f>
        <v>4.407</v>
      </c>
      <c r="F3" s="47" t="str">
        <f>VLOOKUP(M3,Revistas!$B$2:$H$64092,3,FALSE)</f>
        <v>Q1</v>
      </c>
      <c r="G3" s="47" t="str">
        <f>VLOOKUP(M3,Revistas!$B$2:$H$64092,4,FALSE)</f>
        <v>IMMUNOLOGY - SCIE;</v>
      </c>
      <c r="H3" s="47" t="str">
        <f>VLOOKUP(M3,Revistas!$B$2:$H$64092,5,FALSE)</f>
        <v>37/151</v>
      </c>
      <c r="I3" s="47" t="str">
        <f>VLOOKUP(M3,Revistas!$B$2:$H$64092,6,FALSE)</f>
        <v>NO</v>
      </c>
      <c r="J3" s="47" t="s">
        <v>1550</v>
      </c>
      <c r="K3" s="47" t="s">
        <v>1551</v>
      </c>
      <c r="L3" s="47">
        <v>0</v>
      </c>
      <c r="M3" s="47" t="s">
        <v>1230</v>
      </c>
      <c r="N3" s="47" t="s">
        <v>1552</v>
      </c>
      <c r="O3" s="47">
        <v>2016</v>
      </c>
      <c r="P3" s="47">
        <v>30</v>
      </c>
      <c r="Q3" s="47">
        <v>1</v>
      </c>
      <c r="R3" s="47">
        <v>75</v>
      </c>
      <c r="S3" s="47">
        <v>82</v>
      </c>
    </row>
    <row r="4" spans="1:21">
      <c r="A4" s="23" t="s">
        <v>1454</v>
      </c>
      <c r="B4" s="23" t="s">
        <v>1455</v>
      </c>
      <c r="C4" s="23" t="s">
        <v>1456</v>
      </c>
      <c r="D4" s="47" t="s">
        <v>19</v>
      </c>
      <c r="E4" s="47">
        <f>VLOOKUP(M4,Revistas!$B$2:$H$64092,2,FALSE)</f>
        <v>4.415</v>
      </c>
      <c r="F4" s="47" t="str">
        <f>VLOOKUP(M4,Revistas!$B$2:$H$64092,3,FALSE)</f>
        <v>Q1</v>
      </c>
      <c r="G4" s="47" t="str">
        <f>VLOOKUP(M4,Revistas!$B$2:$H$64092,4,FALSE)</f>
        <v>PHARMACOLOGY &amp; PHARMACY - SCIE;</v>
      </c>
      <c r="H4" s="47" t="str">
        <f>VLOOKUP(M4,Revistas!$B$2:$H$64092,5,FALSE)</f>
        <v>34/255</v>
      </c>
      <c r="I4" s="47" t="str">
        <f>VLOOKUP(M4,Revistas!$B$2:$H$64092,6,FALSE)</f>
        <v>NO</v>
      </c>
      <c r="J4" s="47" t="s">
        <v>1457</v>
      </c>
      <c r="K4" s="47" t="s">
        <v>1458</v>
      </c>
      <c r="L4" s="47">
        <v>7</v>
      </c>
      <c r="M4" s="47" t="s">
        <v>1459</v>
      </c>
      <c r="N4" s="47" t="s">
        <v>153</v>
      </c>
      <c r="O4" s="47">
        <v>2016</v>
      </c>
      <c r="P4" s="47">
        <v>60</v>
      </c>
      <c r="Q4" s="47">
        <v>7</v>
      </c>
      <c r="R4" s="47">
        <v>4159</v>
      </c>
      <c r="S4" s="47">
        <v>4169</v>
      </c>
    </row>
    <row r="5" spans="1:21">
      <c r="A5" s="23" t="s">
        <v>1437</v>
      </c>
      <c r="B5" s="23" t="s">
        <v>1438</v>
      </c>
      <c r="C5" s="23" t="s">
        <v>192</v>
      </c>
      <c r="D5" s="47" t="s">
        <v>19</v>
      </c>
      <c r="E5" s="47">
        <f>VLOOKUP(M5,Revistas!$B$2:$H$64092,2,FALSE)</f>
        <v>2.0139999999999998</v>
      </c>
      <c r="F5" s="47" t="str">
        <f>VLOOKUP(M5,Revistas!$B$2:$H$64092,3,FALSE)</f>
        <v>Q2</v>
      </c>
      <c r="G5" s="47" t="str">
        <f>VLOOKUP(M5,Revistas!$B$2:$H$64092,4,FALSE)</f>
        <v>PSYCHOLOGY - SCIE</v>
      </c>
      <c r="H5" s="47" t="str">
        <f>VLOOKUP(M5,Revistas!$B$2:$H$64092,5,FALSE)</f>
        <v>37/76</v>
      </c>
      <c r="I5" s="47" t="str">
        <f>VLOOKUP(M5,Revistas!$B$2:$H$64092,6,FALSE)</f>
        <v>NO</v>
      </c>
      <c r="J5" s="47" t="s">
        <v>1439</v>
      </c>
      <c r="K5" s="47" t="s">
        <v>1440</v>
      </c>
      <c r="L5" s="47">
        <v>0</v>
      </c>
      <c r="M5" s="47" t="s">
        <v>195</v>
      </c>
      <c r="N5" s="47" t="s">
        <v>127</v>
      </c>
      <c r="O5" s="47">
        <v>2016</v>
      </c>
      <c r="P5" s="47">
        <v>31</v>
      </c>
      <c r="Q5" s="47">
        <v>5</v>
      </c>
      <c r="R5" s="47">
        <v>401</v>
      </c>
      <c r="S5" s="47">
        <v>410</v>
      </c>
    </row>
    <row r="6" spans="1:21">
      <c r="A6" s="23" t="s">
        <v>1530</v>
      </c>
      <c r="B6" s="23" t="s">
        <v>1531</v>
      </c>
      <c r="C6" s="23" t="s">
        <v>1532</v>
      </c>
      <c r="D6" s="47" t="s">
        <v>19</v>
      </c>
      <c r="E6" s="47">
        <f>VLOOKUP(M6,Revistas!$B$2:$H$64092,2,FALSE)</f>
        <v>4.5750000000000002</v>
      </c>
      <c r="F6" s="47" t="str">
        <f>VLOOKUP(M6,Revistas!$B$2:$H$64092,3,FALSE)</f>
        <v>Q1</v>
      </c>
      <c r="G6" s="47" t="str">
        <f>VLOOKUP(M6,Revistas!$B$2:$H$64092,4,FALSE)</f>
        <v>MICROBIOLOGY - SCIE;</v>
      </c>
      <c r="H6" s="47" t="str">
        <f>VLOOKUP(M6,Revistas!$B$2:$H$64092,5,FALSE)</f>
        <v>83/10</v>
      </c>
      <c r="I6" s="47" t="str">
        <f>VLOOKUP(M6,Revistas!$B$2:$H$64092,6,FALSE)</f>
        <v>NO</v>
      </c>
      <c r="J6" s="47" t="s">
        <v>1533</v>
      </c>
      <c r="K6" s="47" t="s">
        <v>1534</v>
      </c>
      <c r="L6" s="47">
        <v>0</v>
      </c>
      <c r="M6" s="47" t="s">
        <v>1535</v>
      </c>
      <c r="N6" s="47" t="s">
        <v>240</v>
      </c>
      <c r="O6" s="47">
        <v>2016</v>
      </c>
      <c r="P6" s="47">
        <v>22</v>
      </c>
      <c r="Q6" s="47">
        <v>2</v>
      </c>
      <c r="R6" s="47">
        <v>163</v>
      </c>
      <c r="S6" s="47">
        <v>170</v>
      </c>
    </row>
    <row r="7" spans="1:21">
      <c r="A7" s="23" t="s">
        <v>1536</v>
      </c>
      <c r="B7" s="23" t="s">
        <v>1537</v>
      </c>
      <c r="C7" s="23" t="s">
        <v>1532</v>
      </c>
      <c r="D7" s="47" t="s">
        <v>19</v>
      </c>
      <c r="E7" s="47">
        <f>VLOOKUP(M7,Revistas!$B$2:$H$64092,2,FALSE)</f>
        <v>4.5750000000000002</v>
      </c>
      <c r="F7" s="47" t="str">
        <f>VLOOKUP(M7,Revistas!$B$2:$H$64092,3,FALSE)</f>
        <v>Q1</v>
      </c>
      <c r="G7" s="47" t="str">
        <f>VLOOKUP(M7,Revistas!$B$2:$H$64092,4,FALSE)</f>
        <v>MICROBIOLOGY - SCIE;</v>
      </c>
      <c r="H7" s="47" t="str">
        <f>VLOOKUP(M7,Revistas!$B$2:$H$64092,5,FALSE)</f>
        <v>83/10</v>
      </c>
      <c r="I7" s="47" t="str">
        <f>VLOOKUP(M7,Revistas!$B$2:$H$64092,6,FALSE)</f>
        <v>NO</v>
      </c>
      <c r="J7" s="47" t="s">
        <v>1538</v>
      </c>
      <c r="K7" s="47" t="s">
        <v>1539</v>
      </c>
      <c r="L7" s="47">
        <v>0</v>
      </c>
      <c r="M7" s="47" t="s">
        <v>1535</v>
      </c>
      <c r="N7" s="47" t="s">
        <v>240</v>
      </c>
      <c r="O7" s="47">
        <v>2016</v>
      </c>
      <c r="P7" s="47">
        <v>22</v>
      </c>
      <c r="Q7" s="47">
        <v>2</v>
      </c>
      <c r="R7" s="47">
        <v>171</v>
      </c>
      <c r="S7" s="47">
        <v>177</v>
      </c>
    </row>
    <row r="8" spans="1:21">
      <c r="A8" s="23" t="s">
        <v>1475</v>
      </c>
      <c r="B8" s="23" t="s">
        <v>1476</v>
      </c>
      <c r="C8" s="23" t="s">
        <v>32</v>
      </c>
      <c r="D8" s="47" t="s">
        <v>19</v>
      </c>
      <c r="E8" s="47">
        <f>VLOOKUP(M8,Revistas!$B$2:$H$64092,2,FALSE)</f>
        <v>1.53</v>
      </c>
      <c r="F8" s="47" t="str">
        <f>VLOOKUP(M8,Revistas!$B$2:$H$64092,3,FALSE)</f>
        <v>Q3</v>
      </c>
      <c r="G8" s="47" t="str">
        <f>VLOOKUP(M8,Revistas!$B$2:$H$64092,4,FALSE)</f>
        <v>INFECTIOUS DISEASES - SCIE;</v>
      </c>
      <c r="H8" s="47" t="str">
        <f>VLOOKUP(M8,Revistas!$B$2:$H$64092,5,FALSE)</f>
        <v>59/83</v>
      </c>
      <c r="I8" s="47" t="str">
        <f>VLOOKUP(M8,Revistas!$B$2:$H$64092,6,FALSE)</f>
        <v>NO</v>
      </c>
      <c r="J8" s="47" t="s">
        <v>1477</v>
      </c>
      <c r="K8" s="47" t="s">
        <v>1478</v>
      </c>
      <c r="L8" s="47">
        <v>0</v>
      </c>
      <c r="M8" s="47" t="s">
        <v>35</v>
      </c>
      <c r="N8" s="47" t="s">
        <v>1479</v>
      </c>
      <c r="O8" s="47">
        <v>2016</v>
      </c>
      <c r="P8" s="47">
        <v>34</v>
      </c>
      <c r="Q8" s="47">
        <v>6</v>
      </c>
      <c r="R8" s="47">
        <v>353</v>
      </c>
      <c r="S8" s="47">
        <v>360</v>
      </c>
    </row>
    <row r="9" spans="1:21">
      <c r="A9" s="23" t="s">
        <v>1441</v>
      </c>
      <c r="B9" s="23" t="s">
        <v>1442</v>
      </c>
      <c r="C9" s="23" t="s">
        <v>32</v>
      </c>
      <c r="D9" s="47" t="s">
        <v>19</v>
      </c>
      <c r="E9" s="47">
        <f>VLOOKUP(M9,Revistas!$B$2:$H$64092,2,FALSE)</f>
        <v>1.53</v>
      </c>
      <c r="F9" s="47" t="str">
        <f>VLOOKUP(M9,Revistas!$B$2:$H$64092,3,FALSE)</f>
        <v>Q3</v>
      </c>
      <c r="G9" s="47" t="str">
        <f>VLOOKUP(M9,Revistas!$B$2:$H$64092,4,FALSE)</f>
        <v>INFECTIOUS DISEASES - SCIE;</v>
      </c>
      <c r="H9" s="47" t="str">
        <f>VLOOKUP(M9,Revistas!$B$2:$H$64092,5,FALSE)</f>
        <v>59/83</v>
      </c>
      <c r="I9" s="47" t="str">
        <f>VLOOKUP(M9,Revistas!$B$2:$H$64092,6,FALSE)</f>
        <v>NO</v>
      </c>
      <c r="J9" s="47" t="s">
        <v>1443</v>
      </c>
      <c r="K9" s="47" t="s">
        <v>1444</v>
      </c>
      <c r="L9" s="47">
        <v>1</v>
      </c>
      <c r="M9" s="47" t="s">
        <v>35</v>
      </c>
      <c r="N9" s="47" t="s">
        <v>1445</v>
      </c>
      <c r="O9" s="47">
        <v>2016</v>
      </c>
      <c r="P9" s="47">
        <v>34</v>
      </c>
      <c r="Q9" s="47">
        <v>7</v>
      </c>
      <c r="R9" s="47">
        <v>427</v>
      </c>
      <c r="S9" s="47">
        <v>430</v>
      </c>
    </row>
    <row r="10" spans="1:21">
      <c r="A10" s="23" t="s">
        <v>1480</v>
      </c>
      <c r="B10" s="23" t="s">
        <v>1481</v>
      </c>
      <c r="C10" s="23" t="s">
        <v>32</v>
      </c>
      <c r="D10" s="47" t="s">
        <v>19</v>
      </c>
      <c r="E10" s="47">
        <f>VLOOKUP(M10,Revistas!$B$2:$H$64092,2,FALSE)</f>
        <v>1.53</v>
      </c>
      <c r="F10" s="47" t="str">
        <f>VLOOKUP(M10,Revistas!$B$2:$H$64092,3,FALSE)</f>
        <v>Q3</v>
      </c>
      <c r="G10" s="47" t="str">
        <f>VLOOKUP(M10,Revistas!$B$2:$H$64092,4,FALSE)</f>
        <v>INFECTIOUS DISEASES - SCIE;</v>
      </c>
      <c r="H10" s="47" t="str">
        <f>VLOOKUP(M10,Revistas!$B$2:$H$64092,5,FALSE)</f>
        <v>59/83</v>
      </c>
      <c r="I10" s="47" t="str">
        <f>VLOOKUP(M10,Revistas!$B$2:$H$64092,6,FALSE)</f>
        <v>NO</v>
      </c>
      <c r="J10" s="47" t="s">
        <v>1482</v>
      </c>
      <c r="K10" s="47" t="s">
        <v>1483</v>
      </c>
      <c r="L10" s="47">
        <v>0</v>
      </c>
      <c r="M10" s="47" t="s">
        <v>35</v>
      </c>
      <c r="N10" s="47" t="s">
        <v>1479</v>
      </c>
      <c r="O10" s="47">
        <v>2016</v>
      </c>
      <c r="P10" s="47">
        <v>34</v>
      </c>
      <c r="Q10" s="47">
        <v>6</v>
      </c>
      <c r="R10" s="47">
        <v>361</v>
      </c>
      <c r="S10" s="47">
        <v>371</v>
      </c>
    </row>
    <row r="11" spans="1:21">
      <c r="A11" s="23" t="s">
        <v>1446</v>
      </c>
      <c r="B11" s="23" t="s">
        <v>1447</v>
      </c>
      <c r="C11" s="23" t="s">
        <v>32</v>
      </c>
      <c r="D11" s="47" t="s">
        <v>19</v>
      </c>
      <c r="E11" s="47">
        <f>VLOOKUP(M11,Revistas!$B$2:$H$64092,2,FALSE)</f>
        <v>1.53</v>
      </c>
      <c r="F11" s="47" t="str">
        <f>VLOOKUP(M11,Revistas!$B$2:$H$64092,3,FALSE)</f>
        <v>Q3</v>
      </c>
      <c r="G11" s="47" t="str">
        <f>VLOOKUP(M11,Revistas!$B$2:$H$64092,4,FALSE)</f>
        <v>INFECTIOUS DISEASES - SCIE;</v>
      </c>
      <c r="H11" s="47" t="str">
        <f>VLOOKUP(M11,Revistas!$B$2:$H$64092,5,FALSE)</f>
        <v>59/83</v>
      </c>
      <c r="I11" s="47" t="str">
        <f>VLOOKUP(M11,Revistas!$B$2:$H$64092,6,FALSE)</f>
        <v>NO</v>
      </c>
      <c r="J11" s="47" t="s">
        <v>1448</v>
      </c>
      <c r="K11" s="47" t="s">
        <v>1449</v>
      </c>
      <c r="L11" s="47">
        <v>0</v>
      </c>
      <c r="M11" s="47" t="s">
        <v>35</v>
      </c>
      <c r="N11" s="47" t="s">
        <v>1445</v>
      </c>
      <c r="O11" s="47">
        <v>2016</v>
      </c>
      <c r="P11" s="47">
        <v>34</v>
      </c>
      <c r="Q11" s="47">
        <v>7</v>
      </c>
      <c r="R11" s="47">
        <v>439</v>
      </c>
      <c r="S11" s="47">
        <v>451</v>
      </c>
    </row>
    <row r="12" spans="1:21">
      <c r="A12" s="23" t="s">
        <v>1407</v>
      </c>
      <c r="B12" s="23" t="s">
        <v>1408</v>
      </c>
      <c r="C12" s="23" t="s">
        <v>32</v>
      </c>
      <c r="D12" s="47" t="s">
        <v>19</v>
      </c>
      <c r="E12" s="47">
        <f>VLOOKUP(M12,Revistas!$B$2:$H$64092,2,FALSE)</f>
        <v>1.53</v>
      </c>
      <c r="F12" s="47" t="str">
        <f>VLOOKUP(M12,Revistas!$B$2:$H$64092,3,FALSE)</f>
        <v>Q3</v>
      </c>
      <c r="G12" s="47" t="str">
        <f>VLOOKUP(M12,Revistas!$B$2:$H$64092,4,FALSE)</f>
        <v>INFECTIOUS DISEASES - SCIE;</v>
      </c>
      <c r="H12" s="47" t="str">
        <f>VLOOKUP(M12,Revistas!$B$2:$H$64092,5,FALSE)</f>
        <v>59/83</v>
      </c>
      <c r="I12" s="47" t="str">
        <f>VLOOKUP(M12,Revistas!$B$2:$H$64092,6,FALSE)</f>
        <v>NO</v>
      </c>
      <c r="J12" s="47"/>
      <c r="K12" s="47"/>
      <c r="L12" s="47">
        <v>0</v>
      </c>
      <c r="M12" s="47" t="s">
        <v>35</v>
      </c>
      <c r="N12" s="47" t="s">
        <v>75</v>
      </c>
      <c r="O12" s="47">
        <v>2016</v>
      </c>
      <c r="P12" s="47">
        <v>34</v>
      </c>
      <c r="Q12" s="47">
        <v>8</v>
      </c>
      <c r="R12" s="47">
        <v>517</v>
      </c>
      <c r="S12" s="47">
        <v>523</v>
      </c>
    </row>
    <row r="13" spans="1:21">
      <c r="A13" s="23" t="s">
        <v>1516</v>
      </c>
      <c r="B13" s="23" t="s">
        <v>1517</v>
      </c>
      <c r="C13" s="23" t="s">
        <v>32</v>
      </c>
      <c r="D13" s="47" t="s">
        <v>19</v>
      </c>
      <c r="E13" s="47">
        <f>VLOOKUP(M13,Revistas!$B$2:$H$64092,2,FALSE)</f>
        <v>1.53</v>
      </c>
      <c r="F13" s="47" t="str">
        <f>VLOOKUP(M13,Revistas!$B$2:$H$64092,3,FALSE)</f>
        <v>Q3</v>
      </c>
      <c r="G13" s="47" t="str">
        <f>VLOOKUP(M13,Revistas!$B$2:$H$64092,4,FALSE)</f>
        <v>INFECTIOUS DISEASES - SCIE;</v>
      </c>
      <c r="H13" s="47" t="str">
        <f>VLOOKUP(M13,Revistas!$B$2:$H$64092,5,FALSE)</f>
        <v>59/83</v>
      </c>
      <c r="I13" s="47" t="str">
        <f>VLOOKUP(M13,Revistas!$B$2:$H$64092,6,FALSE)</f>
        <v>NO</v>
      </c>
      <c r="J13" s="47" t="s">
        <v>1518</v>
      </c>
      <c r="K13" s="47" t="s">
        <v>1519</v>
      </c>
      <c r="L13" s="47">
        <v>1</v>
      </c>
      <c r="M13" s="47" t="s">
        <v>35</v>
      </c>
      <c r="N13" s="47" t="s">
        <v>15</v>
      </c>
      <c r="O13" s="47">
        <v>2016</v>
      </c>
      <c r="P13" s="47">
        <v>34</v>
      </c>
      <c r="Q13" s="47">
        <v>3</v>
      </c>
      <c r="R13" s="47">
        <v>149</v>
      </c>
      <c r="S13" s="47">
        <v>158</v>
      </c>
    </row>
    <row r="14" spans="1:21">
      <c r="A14" s="23" t="s">
        <v>1588</v>
      </c>
      <c r="B14" s="23" t="s">
        <v>1587</v>
      </c>
      <c r="C14" s="23" t="s">
        <v>1589</v>
      </c>
      <c r="D14" s="47" t="s">
        <v>19</v>
      </c>
      <c r="E14" s="47">
        <f>VLOOKUP(M14,Revistas!$B$2:$H$64092,2,FALSE)</f>
        <v>1.53</v>
      </c>
      <c r="F14" s="47" t="str">
        <f>VLOOKUP(M14,Revistas!$B$2:$H$64092,3,FALSE)</f>
        <v>Q3</v>
      </c>
      <c r="G14" s="47" t="str">
        <f>VLOOKUP(M14,Revistas!$B$2:$H$64092,4,FALSE)</f>
        <v>INFECTIOUS DISEASES - SCIE;</v>
      </c>
      <c r="H14" s="47" t="str">
        <f>VLOOKUP(M14,Revistas!$B$2:$H$64092,5,FALSE)</f>
        <v>59/83</v>
      </c>
      <c r="I14" s="47" t="str">
        <f>VLOOKUP(M14,Revistas!$B$2:$H$64092,6,FALSE)</f>
        <v>NO</v>
      </c>
      <c r="J14" s="47"/>
      <c r="K14" s="47"/>
      <c r="L14" s="47" t="s">
        <v>361</v>
      </c>
      <c r="M14" s="47" t="s">
        <v>36</v>
      </c>
      <c r="N14" s="47" t="s">
        <v>1590</v>
      </c>
      <c r="O14" s="47">
        <v>2016</v>
      </c>
      <c r="P14" s="47">
        <v>34</v>
      </c>
      <c r="Q14" s="47">
        <v>8</v>
      </c>
      <c r="R14" s="47" t="s">
        <v>7179</v>
      </c>
      <c r="S14" s="47" t="s">
        <v>7180</v>
      </c>
    </row>
    <row r="15" spans="1:21">
      <c r="A15" s="23" t="s">
        <v>1540</v>
      </c>
      <c r="B15" s="23" t="s">
        <v>1541</v>
      </c>
      <c r="C15" s="23" t="s">
        <v>32</v>
      </c>
      <c r="D15" s="47" t="s">
        <v>19</v>
      </c>
      <c r="E15" s="47">
        <f>VLOOKUP(M15,Revistas!$B$2:$H$64092,2,FALSE)</f>
        <v>1.53</v>
      </c>
      <c r="F15" s="47" t="str">
        <f>VLOOKUP(M15,Revistas!$B$2:$H$64092,3,FALSE)</f>
        <v>Q3</v>
      </c>
      <c r="G15" s="47" t="str">
        <f>VLOOKUP(M15,Revistas!$B$2:$H$64092,4,FALSE)</f>
        <v>INFECTIOUS DISEASES - SCIE;</v>
      </c>
      <c r="H15" s="47" t="str">
        <f>VLOOKUP(M15,Revistas!$B$2:$H$64092,5,FALSE)</f>
        <v>59/83</v>
      </c>
      <c r="I15" s="47" t="str">
        <f>VLOOKUP(M15,Revistas!$B$2:$H$64092,6,FALSE)</f>
        <v>NO</v>
      </c>
      <c r="J15" s="47" t="s">
        <v>1542</v>
      </c>
      <c r="K15" s="47" t="s">
        <v>1543</v>
      </c>
      <c r="L15" s="47">
        <v>1</v>
      </c>
      <c r="M15" s="47" t="s">
        <v>35</v>
      </c>
      <c r="N15" s="47" t="s">
        <v>240</v>
      </c>
      <c r="O15" s="47">
        <v>2016</v>
      </c>
      <c r="P15" s="47">
        <v>34</v>
      </c>
      <c r="Q15" s="47">
        <v>2</v>
      </c>
      <c r="R15" s="47">
        <v>85</v>
      </c>
      <c r="S15" s="47">
        <v>90</v>
      </c>
    </row>
    <row r="16" spans="1:21">
      <c r="A16" s="23" t="s">
        <v>1563</v>
      </c>
      <c r="B16" s="23" t="s">
        <v>1564</v>
      </c>
      <c r="C16" s="23" t="s">
        <v>32</v>
      </c>
      <c r="D16" s="47" t="s">
        <v>19</v>
      </c>
      <c r="E16" s="47">
        <f>VLOOKUP(M16,Revistas!$B$2:$H$64092,2,FALSE)</f>
        <v>1.53</v>
      </c>
      <c r="F16" s="47" t="str">
        <f>VLOOKUP(M16,Revistas!$B$2:$H$64092,3,FALSE)</f>
        <v>Q3</v>
      </c>
      <c r="G16" s="47" t="str">
        <f>VLOOKUP(M16,Revistas!$B$2:$H$64092,4,FALSE)</f>
        <v>INFECTIOUS DISEASES - SCIE;</v>
      </c>
      <c r="H16" s="47" t="str">
        <f>VLOOKUP(M16,Revistas!$B$2:$H$64092,5,FALSE)</f>
        <v>59/83</v>
      </c>
      <c r="I16" s="47" t="str">
        <f>VLOOKUP(M16,Revistas!$B$2:$H$64092,6,FALSE)</f>
        <v>NO</v>
      </c>
      <c r="J16" s="47" t="s">
        <v>1565</v>
      </c>
      <c r="K16" s="47" t="s">
        <v>1566</v>
      </c>
      <c r="L16" s="47">
        <v>0</v>
      </c>
      <c r="M16" s="47" t="s">
        <v>35</v>
      </c>
      <c r="N16" s="47" t="s">
        <v>37</v>
      </c>
      <c r="O16" s="47">
        <v>2016</v>
      </c>
      <c r="P16" s="47">
        <v>34</v>
      </c>
      <c r="Q16" s="47">
        <v>1</v>
      </c>
      <c r="R16" s="47">
        <v>29</v>
      </c>
      <c r="S16" s="47">
        <v>32</v>
      </c>
    </row>
    <row r="17" spans="1:19">
      <c r="A17" s="23" t="s">
        <v>1490</v>
      </c>
      <c r="B17" s="23" t="s">
        <v>1491</v>
      </c>
      <c r="C17" s="23" t="s">
        <v>1391</v>
      </c>
      <c r="D17" s="47" t="s">
        <v>19</v>
      </c>
      <c r="E17" s="47">
        <f>VLOOKUP(M17,Revistas!$B$2:$H$64092,2,FALSE)</f>
        <v>3.3410000000000002</v>
      </c>
      <c r="F17" s="47" t="str">
        <f>VLOOKUP(M17,Revistas!$B$2:$H$64092,3,FALSE)</f>
        <v>Q2</v>
      </c>
      <c r="G17" s="47" t="str">
        <f>VLOOKUP(M17,Revistas!$B$2:$H$64092,4,FALSE)</f>
        <v>INFECTIOUS DISEASES - SCIE</v>
      </c>
      <c r="H17" s="47" t="str">
        <f>VLOOKUP(M17,Revistas!$B$2:$H$64092,5,FALSE)</f>
        <v>23/83</v>
      </c>
      <c r="I17" s="47" t="str">
        <f>VLOOKUP(M17,Revistas!$B$2:$H$64092,6,FALSE)</f>
        <v>NO</v>
      </c>
      <c r="J17" s="47" t="s">
        <v>1492</v>
      </c>
      <c r="K17" s="47" t="s">
        <v>1493</v>
      </c>
      <c r="L17" s="47">
        <v>2</v>
      </c>
      <c r="M17" s="47" t="s">
        <v>1394</v>
      </c>
      <c r="N17" s="47" t="s">
        <v>206</v>
      </c>
      <c r="O17" s="47">
        <v>2016</v>
      </c>
      <c r="P17" s="47">
        <v>17</v>
      </c>
      <c r="Q17" s="47">
        <v>5</v>
      </c>
      <c r="R17" s="47">
        <v>358</v>
      </c>
      <c r="S17" s="47">
        <v>367</v>
      </c>
    </row>
    <row r="18" spans="1:19">
      <c r="A18" s="23" t="s">
        <v>1389</v>
      </c>
      <c r="B18" s="23" t="s">
        <v>1390</v>
      </c>
      <c r="C18" s="23" t="s">
        <v>1391</v>
      </c>
      <c r="D18" s="47" t="s">
        <v>19</v>
      </c>
      <c r="E18" s="47">
        <f>VLOOKUP(M18,Revistas!$B$2:$H$64092,2,FALSE)</f>
        <v>3.3410000000000002</v>
      </c>
      <c r="F18" s="47" t="str">
        <f>VLOOKUP(M18,Revistas!$B$2:$H$64092,3,FALSE)</f>
        <v>Q2</v>
      </c>
      <c r="G18" s="47" t="str">
        <f>VLOOKUP(M18,Revistas!$B$2:$H$64092,4,FALSE)</f>
        <v>INFECTIOUS DISEASES - SCIE</v>
      </c>
      <c r="H18" s="47" t="str">
        <f>VLOOKUP(M18,Revistas!$B$2:$H$64092,5,FALSE)</f>
        <v>23/83</v>
      </c>
      <c r="I18" s="47" t="str">
        <f>VLOOKUP(M18,Revistas!$B$2:$H$64092,6,FALSE)</f>
        <v>NO</v>
      </c>
      <c r="J18" s="47" t="s">
        <v>1392</v>
      </c>
      <c r="K18" s="47" t="s">
        <v>1393</v>
      </c>
      <c r="L18" s="47">
        <v>0</v>
      </c>
      <c r="M18" s="47" t="s">
        <v>1394</v>
      </c>
      <c r="N18" s="47" t="s">
        <v>75</v>
      </c>
      <c r="O18" s="47">
        <v>2016</v>
      </c>
      <c r="P18" s="47">
        <v>17</v>
      </c>
      <c r="Q18" s="47"/>
      <c r="R18" s="47">
        <v>3</v>
      </c>
      <c r="S18" s="47">
        <v>16</v>
      </c>
    </row>
    <row r="19" spans="1:19">
      <c r="A19" s="23" t="s">
        <v>1469</v>
      </c>
      <c r="B19" s="23" t="s">
        <v>1470</v>
      </c>
      <c r="C19" s="23" t="s">
        <v>1471</v>
      </c>
      <c r="D19" s="47" t="s">
        <v>19</v>
      </c>
      <c r="E19" s="47">
        <f>VLOOKUP(M19,Revistas!$B$2:$H$64092,2,FALSE)</f>
        <v>2.2429999999999999</v>
      </c>
      <c r="F19" s="47" t="str">
        <f>VLOOKUP(M19,Revistas!$B$2:$H$64092,3,FALSE)</f>
        <v>Q1</v>
      </c>
      <c r="G19" s="47" t="str">
        <f>VLOOKUP(M19,Revistas!$B$2:$H$64092,4,FALSE)</f>
        <v>ENGINEERING, ELECTRICAL &amp; ELECTRONIC - SCIE;</v>
      </c>
      <c r="H19" s="47" t="str">
        <f>VLOOKUP(M19,Revistas!$B$2:$H$64092,5,FALSE)</f>
        <v>55/257</v>
      </c>
      <c r="I19" s="47" t="str">
        <f>VLOOKUP(M19,Revistas!$B$2:$H$64092,6,FALSE)</f>
        <v>NO</v>
      </c>
      <c r="J19" s="47" t="s">
        <v>1472</v>
      </c>
      <c r="K19" s="47" t="s">
        <v>1473</v>
      </c>
      <c r="L19" s="47">
        <v>0</v>
      </c>
      <c r="M19" s="47" t="s">
        <v>1474</v>
      </c>
      <c r="N19" s="47" t="s">
        <v>189</v>
      </c>
      <c r="O19" s="47">
        <v>2016</v>
      </c>
      <c r="P19" s="47">
        <v>65</v>
      </c>
      <c r="Q19" s="47">
        <v>6</v>
      </c>
      <c r="R19" s="47">
        <v>4564</v>
      </c>
      <c r="S19" s="47">
        <v>4571</v>
      </c>
    </row>
    <row r="20" spans="1:19">
      <c r="A20" s="23" t="s">
        <v>1494</v>
      </c>
      <c r="B20" s="23" t="s">
        <v>1495</v>
      </c>
      <c r="C20" s="23" t="s">
        <v>1496</v>
      </c>
      <c r="D20" s="47" t="s">
        <v>19</v>
      </c>
      <c r="E20" s="47">
        <f>VLOOKUP(M20,Revistas!$B$2:$H$64092,2,FALSE)</f>
        <v>3.806</v>
      </c>
      <c r="F20" s="47" t="str">
        <f>VLOOKUP(M20,Revistas!$B$2:$H$64092,3,FALSE)</f>
        <v>Q1</v>
      </c>
      <c r="G20" s="47" t="str">
        <f>VLOOKUP(M20,Revistas!$B$2:$H$64092,4,FALSE)</f>
        <v>INFECTIOUS DISEASES - SCIE;</v>
      </c>
      <c r="H20" s="47" t="str">
        <f>VLOOKUP(M20,Revistas!$B$2:$H$64092,5,FALSE)</f>
        <v>51/151</v>
      </c>
      <c r="I20" s="47" t="str">
        <f>VLOOKUP(M20,Revistas!$B$2:$H$64092,6,FALSE)</f>
        <v>NO</v>
      </c>
      <c r="J20" s="47" t="s">
        <v>1497</v>
      </c>
      <c r="K20" s="47" t="s">
        <v>1498</v>
      </c>
      <c r="L20" s="47">
        <v>12</v>
      </c>
      <c r="M20" s="47" t="s">
        <v>1499</v>
      </c>
      <c r="N20" s="48">
        <v>37012</v>
      </c>
      <c r="O20" s="47">
        <v>2016</v>
      </c>
      <c r="P20" s="47">
        <v>72</v>
      </c>
      <c r="Q20" s="47">
        <v>1</v>
      </c>
      <c r="R20" s="47">
        <v>58</v>
      </c>
      <c r="S20" s="47">
        <v>64</v>
      </c>
    </row>
    <row r="21" spans="1:19">
      <c r="A21" s="23" t="s">
        <v>1506</v>
      </c>
      <c r="B21" s="23" t="s">
        <v>1507</v>
      </c>
      <c r="C21" s="23" t="s">
        <v>1496</v>
      </c>
      <c r="D21" s="47" t="s">
        <v>19</v>
      </c>
      <c r="E21" s="47">
        <f>VLOOKUP(M21,Revistas!$B$2:$H$64092,2,FALSE)</f>
        <v>3.806</v>
      </c>
      <c r="F21" s="47" t="str">
        <f>VLOOKUP(M21,Revistas!$B$2:$H$64092,3,FALSE)</f>
        <v>Q1</v>
      </c>
      <c r="G21" s="47" t="str">
        <f>VLOOKUP(M21,Revistas!$B$2:$H$64092,4,FALSE)</f>
        <v>INFECTIOUS DISEASES - SCIE;</v>
      </c>
      <c r="H21" s="47" t="str">
        <f>VLOOKUP(M21,Revistas!$B$2:$H$64092,5,FALSE)</f>
        <v>51/151</v>
      </c>
      <c r="I21" s="47" t="str">
        <f>VLOOKUP(M21,Revistas!$B$2:$H$64092,6,FALSE)</f>
        <v>NO</v>
      </c>
      <c r="J21" s="47" t="s">
        <v>1508</v>
      </c>
      <c r="K21" s="47" t="s">
        <v>1509</v>
      </c>
      <c r="L21" s="47">
        <v>9</v>
      </c>
      <c r="M21" s="47" t="s">
        <v>1499</v>
      </c>
      <c r="N21" s="47" t="s">
        <v>1510</v>
      </c>
      <c r="O21" s="47">
        <v>2016</v>
      </c>
      <c r="P21" s="47">
        <v>71</v>
      </c>
      <c r="Q21" s="47">
        <v>5</v>
      </c>
      <c r="R21" s="47">
        <v>530</v>
      </c>
      <c r="S21" s="47">
        <v>537</v>
      </c>
    </row>
    <row r="22" spans="1:19">
      <c r="A22" s="23" t="s">
        <v>1484</v>
      </c>
      <c r="B22" s="23" t="s">
        <v>1485</v>
      </c>
      <c r="C22" s="23" t="s">
        <v>1486</v>
      </c>
      <c r="D22" s="47" t="s">
        <v>19</v>
      </c>
      <c r="E22" s="47">
        <f>VLOOKUP(M22,Revistas!$B$2:$H$64092,2,FALSE)</f>
        <v>9.9190000000000005</v>
      </c>
      <c r="F22" s="47" t="str">
        <f>VLOOKUP(M22,Revistas!$B$2:$H$64092,3,FALSE)</f>
        <v>Q1</v>
      </c>
      <c r="G22" s="47" t="str">
        <f>VLOOKUP(M22,Revistas!$B$2:$H$64092,4,FALSE)</f>
        <v>PHARMACOLOGY &amp; PHARMACY - SCIE;</v>
      </c>
      <c r="H22" s="47" t="str">
        <f>VLOOKUP(M22,Revistas!$B$2:$H$64092,5,FALSE)</f>
        <v>20/255</v>
      </c>
      <c r="I22" s="47" t="str">
        <f>VLOOKUP(M22,Revistas!$B$2:$H$64092,6,FALSE)</f>
        <v>SI</v>
      </c>
      <c r="J22" s="47" t="s">
        <v>1487</v>
      </c>
      <c r="K22" s="47" t="s">
        <v>1488</v>
      </c>
      <c r="L22" s="47">
        <v>5</v>
      </c>
      <c r="M22" s="47" t="s">
        <v>1489</v>
      </c>
      <c r="N22" s="47" t="s">
        <v>189</v>
      </c>
      <c r="O22" s="47">
        <v>2016</v>
      </c>
      <c r="P22" s="47">
        <v>71</v>
      </c>
      <c r="Q22" s="47">
        <v>6</v>
      </c>
      <c r="R22" s="47">
        <v>1672</v>
      </c>
      <c r="S22" s="47">
        <v>1680</v>
      </c>
    </row>
    <row r="23" spans="1:19">
      <c r="A23" s="23" t="s">
        <v>1559</v>
      </c>
      <c r="B23" s="23" t="s">
        <v>1560</v>
      </c>
      <c r="C23" s="23" t="s">
        <v>1486</v>
      </c>
      <c r="D23" s="47" t="s">
        <v>19</v>
      </c>
      <c r="E23" s="47">
        <f>VLOOKUP(M23,Revistas!$B$2:$H$64092,2,FALSE)</f>
        <v>9.9190000000000005</v>
      </c>
      <c r="F23" s="47" t="str">
        <f>VLOOKUP(M23,Revistas!$B$2:$H$64092,3,FALSE)</f>
        <v>Q1</v>
      </c>
      <c r="G23" s="47" t="str">
        <f>VLOOKUP(M23,Revistas!$B$2:$H$64092,4,FALSE)</f>
        <v>PHARMACOLOGY &amp; PHARMACY - SCIE;</v>
      </c>
      <c r="H23" s="47" t="str">
        <f>VLOOKUP(M23,Revistas!$B$2:$H$64092,5,FALSE)</f>
        <v>20/255</v>
      </c>
      <c r="I23" s="47" t="str">
        <f>VLOOKUP(M23,Revistas!$B$2:$H$64092,6,FALSE)</f>
        <v>SI</v>
      </c>
      <c r="J23" s="47" t="s">
        <v>1561</v>
      </c>
      <c r="K23" s="47" t="s">
        <v>1562</v>
      </c>
      <c r="L23" s="47">
        <v>1</v>
      </c>
      <c r="M23" s="47" t="s">
        <v>1489</v>
      </c>
      <c r="N23" s="47" t="s">
        <v>37</v>
      </c>
      <c r="O23" s="47">
        <v>2016</v>
      </c>
      <c r="P23" s="47">
        <v>71</v>
      </c>
      <c r="Q23" s="47">
        <v>1</v>
      </c>
      <c r="R23" s="47">
        <v>244</v>
      </c>
      <c r="S23" s="47">
        <v>250</v>
      </c>
    </row>
    <row r="24" spans="1:19">
      <c r="A24" s="23" t="s">
        <v>1419</v>
      </c>
      <c r="B24" s="23" t="s">
        <v>1420</v>
      </c>
      <c r="C24" s="23" t="s">
        <v>1421</v>
      </c>
      <c r="D24" s="47" t="s">
        <v>19</v>
      </c>
      <c r="E24" s="47">
        <f>VLOOKUP(M24,Revistas!$B$2:$H$64092,2,FALSE)</f>
        <v>6.0229999999999997</v>
      </c>
      <c r="F24" s="47" t="str">
        <f>VLOOKUP(M24,Revistas!$B$2:$H$64092,3,FALSE)</f>
        <v>Q1</v>
      </c>
      <c r="G24" s="47" t="str">
        <f>VLOOKUP(M24,Revistas!$B$2:$H$64092,4,FALSE)</f>
        <v>PHYSICS, PARTICLES &amp; FIELDS - SCIE</v>
      </c>
      <c r="H24" s="47" t="str">
        <f>VLOOKUP(M24,Revistas!$B$2:$H$64092,5,FALSE)</f>
        <v>4 DE 28</v>
      </c>
      <c r="I24" s="47" t="str">
        <f>VLOOKUP(M24,Revistas!$B$2:$H$64092,6,FALSE)</f>
        <v>NO</v>
      </c>
      <c r="J24" s="47" t="s">
        <v>1422</v>
      </c>
      <c r="K24" s="47" t="s">
        <v>1423</v>
      </c>
      <c r="L24" s="47">
        <v>0</v>
      </c>
      <c r="M24" s="47" t="s">
        <v>1424</v>
      </c>
      <c r="N24" s="48">
        <v>40057</v>
      </c>
      <c r="O24" s="47">
        <v>2016</v>
      </c>
      <c r="P24" s="47"/>
      <c r="Q24" s="47">
        <v>9</v>
      </c>
      <c r="R24" s="47"/>
      <c r="S24" s="47">
        <v>51</v>
      </c>
    </row>
    <row r="25" spans="1:19">
      <c r="A25" s="23" t="s">
        <v>1544</v>
      </c>
      <c r="B25" s="23" t="s">
        <v>1545</v>
      </c>
      <c r="C25" s="23" t="s">
        <v>1502</v>
      </c>
      <c r="D25" s="47" t="s">
        <v>19</v>
      </c>
      <c r="E25" s="47">
        <f>VLOOKUP(M25,Revistas!$B$2:$H$64092,2,FALSE)</f>
        <v>4.3819999999999997</v>
      </c>
      <c r="F25" s="47" t="str">
        <f>VLOOKUP(M25,Revistas!$B$2:$H$64092,3,FALSE)</f>
        <v>Q1</v>
      </c>
      <c r="G25" s="47" t="str">
        <f>VLOOKUP(M25,Revistas!$B$2:$H$64092,4,FALSE)</f>
        <v>INFECTIOUS DISEASES - SCIE</v>
      </c>
      <c r="H25" s="47" t="str">
        <f>VLOOKUP(M25,Revistas!$B$2:$H$64092,5,FALSE)</f>
        <v>13/83</v>
      </c>
      <c r="I25" s="47" t="str">
        <f>VLOOKUP(M25,Revistas!$B$2:$H$64092,6,FALSE)</f>
        <v>NO</v>
      </c>
      <c r="J25" s="47" t="s">
        <v>1546</v>
      </c>
      <c r="K25" s="47" t="s">
        <v>1547</v>
      </c>
      <c r="L25" s="47">
        <v>6</v>
      </c>
      <c r="M25" s="47" t="s">
        <v>1505</v>
      </c>
      <c r="N25" s="47" t="s">
        <v>240</v>
      </c>
      <c r="O25" s="47">
        <v>2016</v>
      </c>
      <c r="P25" s="47">
        <v>72</v>
      </c>
      <c r="Q25" s="47">
        <v>2</v>
      </c>
      <c r="R25" s="47">
        <v>152</v>
      </c>
      <c r="S25" s="47">
        <v>160</v>
      </c>
    </row>
    <row r="26" spans="1:19">
      <c r="A26" s="23" t="s">
        <v>1500</v>
      </c>
      <c r="B26" s="23" t="s">
        <v>1501</v>
      </c>
      <c r="C26" s="23" t="s">
        <v>1502</v>
      </c>
      <c r="D26" s="47" t="s">
        <v>19</v>
      </c>
      <c r="E26" s="47">
        <f>VLOOKUP(M26,Revistas!$B$2:$H$64092,2,FALSE)</f>
        <v>4.3819999999999997</v>
      </c>
      <c r="F26" s="47" t="str">
        <f>VLOOKUP(M26,Revistas!$B$2:$H$64092,3,FALSE)</f>
        <v>Q1</v>
      </c>
      <c r="G26" s="47" t="str">
        <f>VLOOKUP(M26,Revistas!$B$2:$H$64092,4,FALSE)</f>
        <v>INFECTIOUS DISEASES - SCIE</v>
      </c>
      <c r="H26" s="47" t="str">
        <f>VLOOKUP(M26,Revistas!$B$2:$H$64092,5,FALSE)</f>
        <v>13/83</v>
      </c>
      <c r="I26" s="47" t="str">
        <f>VLOOKUP(M26,Revistas!$B$2:$H$64092,6,FALSE)</f>
        <v>NO</v>
      </c>
      <c r="J26" s="47" t="s">
        <v>1503</v>
      </c>
      <c r="K26" s="47" t="s">
        <v>1504</v>
      </c>
      <c r="L26" s="47">
        <v>1</v>
      </c>
      <c r="M26" s="47" t="s">
        <v>1505</v>
      </c>
      <c r="N26" s="47" t="s">
        <v>206</v>
      </c>
      <c r="O26" s="47">
        <v>2016</v>
      </c>
      <c r="P26" s="47">
        <v>72</v>
      </c>
      <c r="Q26" s="47">
        <v>5</v>
      </c>
      <c r="R26" s="47">
        <v>587</v>
      </c>
      <c r="S26" s="47">
        <v>596</v>
      </c>
    </row>
    <row r="27" spans="1:19">
      <c r="A27" s="23" t="s">
        <v>1576</v>
      </c>
      <c r="B27" s="23" t="s">
        <v>1575</v>
      </c>
      <c r="C27" s="23" t="s">
        <v>1577</v>
      </c>
      <c r="D27" s="47" t="s">
        <v>19</v>
      </c>
      <c r="E27" s="47">
        <f>VLOOKUP(M27,Revistas!$B$2:$H$64092,2,FALSE)</f>
        <v>2.569</v>
      </c>
      <c r="F27" s="47" t="str">
        <f>VLOOKUP(M27,Revistas!$B$2:$H$64092,3,FALSE)</f>
        <v>Q3</v>
      </c>
      <c r="G27" s="47" t="str">
        <f>VLOOKUP(M27,Revistas!$B$2:$H$64092,4,FALSE)</f>
        <v>VIROLOGY - SCIE;</v>
      </c>
      <c r="H27" s="47" t="str">
        <f>VLOOKUP(M27,Revistas!$B$2:$H$64092,5,FALSE)</f>
        <v>17/33</v>
      </c>
      <c r="I27" s="47" t="str">
        <f>VLOOKUP(M27,Revistas!$B$2:$H$64092,6,FALSE)</f>
        <v>NO</v>
      </c>
      <c r="J27" s="47" t="s">
        <v>1579</v>
      </c>
      <c r="K27" s="47"/>
      <c r="L27" s="47" t="s">
        <v>361</v>
      </c>
      <c r="M27" s="47" t="s">
        <v>1580</v>
      </c>
      <c r="N27" s="47" t="s">
        <v>1578</v>
      </c>
      <c r="O27" s="47">
        <v>2016</v>
      </c>
      <c r="P27" s="47"/>
      <c r="Q27" s="47"/>
      <c r="R27" s="47"/>
      <c r="S27" s="47"/>
    </row>
    <row r="28" spans="1:19">
      <c r="A28" s="23" t="s">
        <v>1571</v>
      </c>
      <c r="B28" s="23" t="s">
        <v>1572</v>
      </c>
      <c r="C28" s="23" t="s">
        <v>1415</v>
      </c>
      <c r="D28" s="47" t="s">
        <v>19</v>
      </c>
      <c r="E28" s="47">
        <f>VLOOKUP(M28,Revistas!$B$2:$H$64092,2,FALSE)</f>
        <v>21.372</v>
      </c>
      <c r="F28" s="47" t="str">
        <f>VLOOKUP(M28,Revistas!$B$2:$H$64092,3,FALSE)</f>
        <v>Q1</v>
      </c>
      <c r="G28" s="47" t="str">
        <f>VLOOKUP(M28,Revistas!$B$2:$H$64092,4,FALSE)</f>
        <v>INFECTIOUS DISEASES - SCIE</v>
      </c>
      <c r="H28" s="47" t="str">
        <f>VLOOKUP(M28,Revistas!$B$2:$H$64092,5,FALSE)</f>
        <v>83/1</v>
      </c>
      <c r="I28" s="47" t="str">
        <f>VLOOKUP(M28,Revistas!$B$2:$H$64092,6,FALSE)</f>
        <v>SI</v>
      </c>
      <c r="J28" s="47" t="s">
        <v>1573</v>
      </c>
      <c r="K28" s="47" t="s">
        <v>1574</v>
      </c>
      <c r="L28" s="47">
        <v>31</v>
      </c>
      <c r="M28" s="47" t="s">
        <v>1418</v>
      </c>
      <c r="N28" s="47" t="s">
        <v>37</v>
      </c>
      <c r="O28" s="47">
        <v>2016</v>
      </c>
      <c r="P28" s="47">
        <v>16</v>
      </c>
      <c r="Q28" s="47">
        <v>1</v>
      </c>
      <c r="R28" s="47">
        <v>43</v>
      </c>
      <c r="S28" s="47">
        <v>52</v>
      </c>
    </row>
    <row r="29" spans="1:19">
      <c r="A29" s="23" t="s">
        <v>1430</v>
      </c>
      <c r="B29" s="23" t="s">
        <v>1431</v>
      </c>
      <c r="C29" s="23" t="s">
        <v>1432</v>
      </c>
      <c r="D29" s="47" t="s">
        <v>19</v>
      </c>
      <c r="E29" s="47">
        <f>VLOOKUP(M29,Revistas!$B$2:$H$64092,2,FALSE)</f>
        <v>2.133</v>
      </c>
      <c r="F29" s="47" t="str">
        <f>VLOOKUP(M29,Revistas!$B$2:$H$64092,3,FALSE)</f>
        <v>Q2</v>
      </c>
      <c r="G29" s="47" t="str">
        <f>VLOOKUP(M29,Revistas!$B$2:$H$64092,4,FALSE)</f>
        <v>MEDICINE, GENERAL &amp; INTERNAL - SCIE</v>
      </c>
      <c r="H29" s="47" t="str">
        <f>VLOOKUP(M29,Revistas!$B$2:$H$64092,5,FALSE)</f>
        <v>40/155</v>
      </c>
      <c r="I29" s="47" t="str">
        <f>VLOOKUP(M29,Revistas!$B$2:$H$64092,6,FALSE)</f>
        <v>NO</v>
      </c>
      <c r="J29" s="47" t="s">
        <v>1433</v>
      </c>
      <c r="K29" s="47" t="s">
        <v>1434</v>
      </c>
      <c r="L29" s="47">
        <v>0</v>
      </c>
      <c r="M29" s="47" t="s">
        <v>1435</v>
      </c>
      <c r="N29" s="47" t="s">
        <v>99</v>
      </c>
      <c r="O29" s="47">
        <v>2016</v>
      </c>
      <c r="P29" s="47">
        <v>95</v>
      </c>
      <c r="Q29" s="47">
        <v>36</v>
      </c>
      <c r="R29" s="47"/>
      <c r="S29" s="47" t="s">
        <v>1436</v>
      </c>
    </row>
    <row r="30" spans="1:19">
      <c r="A30" s="23" t="s">
        <v>1401</v>
      </c>
      <c r="B30" s="23" t="s">
        <v>1402</v>
      </c>
      <c r="C30" s="23" t="s">
        <v>1403</v>
      </c>
      <c r="D30" s="47" t="s">
        <v>19</v>
      </c>
      <c r="E30" s="47">
        <f>VLOOKUP(M30,Revistas!$B$2:$H$64092,2,FALSE)</f>
        <v>2.3319999999999999</v>
      </c>
      <c r="F30" s="47" t="str">
        <f>VLOOKUP(M30,Revistas!$B$2:$H$64092,3,FALSE)</f>
        <v>Q2</v>
      </c>
      <c r="G30" s="47" t="str">
        <f>VLOOKUP(M30,Revistas!$B$2:$H$64092,4,FALSE)</f>
        <v>MYCOLOGY - SCIE;</v>
      </c>
      <c r="H30" s="47" t="str">
        <f>VLOOKUP(M30,Revistas!$B$2:$H$64092,5,FALSE)</f>
        <v>12 DE 29</v>
      </c>
      <c r="I30" s="47" t="str">
        <f>VLOOKUP(M30,Revistas!$B$2:$H$64092,6,FALSE)</f>
        <v>NO</v>
      </c>
      <c r="J30" s="47" t="s">
        <v>1404</v>
      </c>
      <c r="K30" s="47" t="s">
        <v>1405</v>
      </c>
      <c r="L30" s="47">
        <v>0</v>
      </c>
      <c r="M30" s="47" t="s">
        <v>1406</v>
      </c>
      <c r="N30" s="47" t="s">
        <v>75</v>
      </c>
      <c r="O30" s="47">
        <v>2016</v>
      </c>
      <c r="P30" s="47">
        <v>59</v>
      </c>
      <c r="Q30" s="47">
        <v>10</v>
      </c>
      <c r="R30" s="47">
        <v>636</v>
      </c>
      <c r="S30" s="47">
        <v>643</v>
      </c>
    </row>
    <row r="31" spans="1:19">
      <c r="A31" s="23" t="s">
        <v>1526</v>
      </c>
      <c r="B31" s="23" t="s">
        <v>1527</v>
      </c>
      <c r="C31" s="23" t="s">
        <v>557</v>
      </c>
      <c r="D31" s="47" t="s">
        <v>19</v>
      </c>
      <c r="E31" s="47">
        <f>VLOOKUP(M31,Revistas!$B$2:$H$64092,2,FALSE)</f>
        <v>59.558</v>
      </c>
      <c r="F31" s="47" t="str">
        <f>VLOOKUP(M31,Revistas!$B$2:$H$64092,3,FALSE)</f>
        <v>Q1</v>
      </c>
      <c r="G31" s="47" t="str">
        <f>VLOOKUP(M31,Revistas!$B$2:$H$64092,4,FALSE)</f>
        <v>MEDICINE, GENERAL &amp; INTERNAL - SCIE</v>
      </c>
      <c r="H31" s="47" t="str">
        <f>VLOOKUP(M31,Revistas!$B$2:$H$64092,5,FALSE)</f>
        <v>1/155</v>
      </c>
      <c r="I31" s="47" t="str">
        <f>VLOOKUP(M31,Revistas!$B$2:$H$64092,6,FALSE)</f>
        <v>SI</v>
      </c>
      <c r="J31" s="47" t="s">
        <v>1528</v>
      </c>
      <c r="K31" s="47" t="s">
        <v>1529</v>
      </c>
      <c r="L31" s="47">
        <v>17</v>
      </c>
      <c r="M31" s="47" t="s">
        <v>560</v>
      </c>
      <c r="N31" s="48">
        <v>43132</v>
      </c>
      <c r="O31" s="47">
        <v>2016</v>
      </c>
      <c r="P31" s="47">
        <v>374</v>
      </c>
      <c r="Q31" s="47">
        <v>7</v>
      </c>
      <c r="R31" s="47">
        <v>636</v>
      </c>
      <c r="S31" s="47">
        <v>646</v>
      </c>
    </row>
    <row r="32" spans="1:19">
      <c r="A32" s="23" t="s">
        <v>1553</v>
      </c>
      <c r="B32" s="23" t="s">
        <v>1554</v>
      </c>
      <c r="C32" s="23" t="s">
        <v>1555</v>
      </c>
      <c r="D32" s="47" t="s">
        <v>19</v>
      </c>
      <c r="E32" s="47">
        <f>VLOOKUP(M32,Revistas!$B$2:$H$64092,2,FALSE)</f>
        <v>2.4809999999999999</v>
      </c>
      <c r="F32" s="47" t="str">
        <f>VLOOKUP(M32,Revistas!$B$2:$H$64092,3,FALSE)</f>
        <v>Q2</v>
      </c>
      <c r="G32" s="47" t="str">
        <f>VLOOKUP(M32,Revistas!$B$2:$H$64092,4,FALSE)</f>
        <v>OPHTHALMOLOGY - SCIE</v>
      </c>
      <c r="H32" s="47" t="str">
        <f>VLOOKUP(M32,Revistas!$B$2:$H$64092,5,FALSE)</f>
        <v>17/56</v>
      </c>
      <c r="I32" s="47" t="str">
        <f>VLOOKUP(M32,Revistas!$B$2:$H$64092,6,FALSE)</f>
        <v>NO</v>
      </c>
      <c r="J32" s="47" t="s">
        <v>1556</v>
      </c>
      <c r="K32" s="47" t="s">
        <v>1557</v>
      </c>
      <c r="L32" s="47">
        <v>0</v>
      </c>
      <c r="M32" s="47" t="s">
        <v>1558</v>
      </c>
      <c r="N32" s="47"/>
      <c r="O32" s="47">
        <v>2016</v>
      </c>
      <c r="P32" s="47">
        <v>24</v>
      </c>
      <c r="Q32" s="47">
        <v>3</v>
      </c>
      <c r="R32" s="47">
        <v>282</v>
      </c>
      <c r="S32" s="47">
        <v>287</v>
      </c>
    </row>
    <row r="33" spans="1:19">
      <c r="A33" s="23" t="s">
        <v>1464</v>
      </c>
      <c r="B33" s="23" t="s">
        <v>1465</v>
      </c>
      <c r="C33" s="23" t="s">
        <v>1379</v>
      </c>
      <c r="D33" s="47" t="s">
        <v>19</v>
      </c>
      <c r="E33" s="47" t="str">
        <f>VLOOKUP(M33,Revistas!$B$2:$H$64092,2,FALSE)</f>
        <v>NO TIENE</v>
      </c>
      <c r="F33" s="47" t="str">
        <f>VLOOKUP(M33,Revistas!$B$2:$H$64092,3,FALSE)</f>
        <v>NO TIENE</v>
      </c>
      <c r="G33" s="47" t="str">
        <f>VLOOKUP(M33,Revistas!$B$2:$H$64092,4,FALSE)</f>
        <v>NO TIENE</v>
      </c>
      <c r="H33" s="47" t="str">
        <f>VLOOKUP(M33,Revistas!$B$2:$H$64092,5,FALSE)</f>
        <v>NO TIENE</v>
      </c>
      <c r="I33" s="47" t="str">
        <f>VLOOKUP(M33,Revistas!$B$2:$H$64092,6,FALSE)</f>
        <v>NO</v>
      </c>
      <c r="J33" s="47" t="s">
        <v>1466</v>
      </c>
      <c r="K33" s="47" t="s">
        <v>1467</v>
      </c>
      <c r="L33" s="47">
        <v>0</v>
      </c>
      <c r="M33" s="47" t="s">
        <v>1382</v>
      </c>
      <c r="N33" s="47" t="s">
        <v>1468</v>
      </c>
      <c r="O33" s="47">
        <v>2016</v>
      </c>
      <c r="P33" s="47">
        <v>3</v>
      </c>
      <c r="Q33" s="47">
        <v>3</v>
      </c>
      <c r="R33" s="47"/>
      <c r="S33" s="47"/>
    </row>
    <row r="34" spans="1:19">
      <c r="A34" s="23" t="s">
        <v>1511</v>
      </c>
      <c r="B34" s="23" t="s">
        <v>1512</v>
      </c>
      <c r="C34" s="23" t="s">
        <v>1379</v>
      </c>
      <c r="D34" s="47" t="s">
        <v>19</v>
      </c>
      <c r="E34" s="47" t="str">
        <f>VLOOKUP(M34,Revistas!$B$2:$H$64092,2,FALSE)</f>
        <v>NO TIENE</v>
      </c>
      <c r="F34" s="47" t="str">
        <f>VLOOKUP(M34,Revistas!$B$2:$H$64092,3,FALSE)</f>
        <v>NO TIENE</v>
      </c>
      <c r="G34" s="47" t="str">
        <f>VLOOKUP(M34,Revistas!$B$2:$H$64092,4,FALSE)</f>
        <v>NO TIENE</v>
      </c>
      <c r="H34" s="47" t="str">
        <f>VLOOKUP(M34,Revistas!$B$2:$H$64092,5,FALSE)</f>
        <v>NO TIENE</v>
      </c>
      <c r="I34" s="47" t="str">
        <f>VLOOKUP(M34,Revistas!$B$2:$H$64092,6,FALSE)</f>
        <v>NO</v>
      </c>
      <c r="J34" s="47" t="s">
        <v>1513</v>
      </c>
      <c r="K34" s="47" t="s">
        <v>1514</v>
      </c>
      <c r="L34" s="47">
        <v>0</v>
      </c>
      <c r="M34" s="47" t="s">
        <v>1382</v>
      </c>
      <c r="N34" s="47" t="s">
        <v>1515</v>
      </c>
      <c r="O34" s="47">
        <v>2016</v>
      </c>
      <c r="P34" s="47">
        <v>3</v>
      </c>
      <c r="Q34" s="47">
        <v>2</v>
      </c>
      <c r="R34" s="47"/>
      <c r="S34" s="47"/>
    </row>
    <row r="35" spans="1:19">
      <c r="A35" s="23" t="s">
        <v>1377</v>
      </c>
      <c r="B35" s="23" t="s">
        <v>1378</v>
      </c>
      <c r="C35" s="23" t="s">
        <v>1379</v>
      </c>
      <c r="D35" s="47" t="s">
        <v>19</v>
      </c>
      <c r="E35" s="47" t="str">
        <f>VLOOKUP(M35,Revistas!$B$2:$H$64092,2,FALSE)</f>
        <v>NO TIENE</v>
      </c>
      <c r="F35" s="47" t="str">
        <f>VLOOKUP(M35,Revistas!$B$2:$H$64092,3,FALSE)</f>
        <v>NO TIENE</v>
      </c>
      <c r="G35" s="47" t="str">
        <f>VLOOKUP(M35,Revistas!$B$2:$H$64092,4,FALSE)</f>
        <v>NO TIENE</v>
      </c>
      <c r="H35" s="47" t="str">
        <f>VLOOKUP(M35,Revistas!$B$2:$H$64092,5,FALSE)</f>
        <v>NO TIENE</v>
      </c>
      <c r="I35" s="47" t="str">
        <f>VLOOKUP(M35,Revistas!$B$2:$H$64092,6,FALSE)</f>
        <v>NO</v>
      </c>
      <c r="J35" s="47" t="s">
        <v>1380</v>
      </c>
      <c r="K35" s="47" t="s">
        <v>1381</v>
      </c>
      <c r="L35" s="47">
        <v>0</v>
      </c>
      <c r="M35" s="47" t="s">
        <v>1382</v>
      </c>
      <c r="N35" s="47" t="s">
        <v>1383</v>
      </c>
      <c r="O35" s="47">
        <v>2016</v>
      </c>
      <c r="P35" s="47">
        <v>3</v>
      </c>
      <c r="Q35" s="47">
        <v>1</v>
      </c>
      <c r="R35" s="47"/>
      <c r="S35" s="47"/>
    </row>
    <row r="36" spans="1:19">
      <c r="A36" s="23" t="s">
        <v>1425</v>
      </c>
      <c r="B36" s="23" t="s">
        <v>1426</v>
      </c>
      <c r="C36" s="23" t="s">
        <v>1379</v>
      </c>
      <c r="D36" s="47" t="s">
        <v>19</v>
      </c>
      <c r="E36" s="47" t="str">
        <f>VLOOKUP(M36,Revistas!$B$2:$H$64092,2,FALSE)</f>
        <v>NO TIENE</v>
      </c>
      <c r="F36" s="47" t="str">
        <f>VLOOKUP(M36,Revistas!$B$2:$H$64092,3,FALSE)</f>
        <v>NO TIENE</v>
      </c>
      <c r="G36" s="47" t="str">
        <f>VLOOKUP(M36,Revistas!$B$2:$H$64092,4,FALSE)</f>
        <v>NO TIENE</v>
      </c>
      <c r="H36" s="47" t="str">
        <f>VLOOKUP(M36,Revistas!$B$2:$H$64092,5,FALSE)</f>
        <v>NO TIENE</v>
      </c>
      <c r="I36" s="47" t="str">
        <f>VLOOKUP(M36,Revistas!$B$2:$H$64092,6,FALSE)</f>
        <v>NO</v>
      </c>
      <c r="J36" s="47" t="s">
        <v>1427</v>
      </c>
      <c r="K36" s="47" t="s">
        <v>1428</v>
      </c>
      <c r="L36" s="47">
        <v>0</v>
      </c>
      <c r="M36" s="47" t="s">
        <v>1382</v>
      </c>
      <c r="N36" s="47" t="s">
        <v>1429</v>
      </c>
      <c r="O36" s="47">
        <v>2016</v>
      </c>
      <c r="P36" s="47">
        <v>3</v>
      </c>
      <c r="Q36" s="47">
        <v>4</v>
      </c>
      <c r="R36" s="47"/>
      <c r="S36" s="47"/>
    </row>
    <row r="37" spans="1:19">
      <c r="A37" s="23" t="s">
        <v>1384</v>
      </c>
      <c r="B37" s="23" t="s">
        <v>1385</v>
      </c>
      <c r="C37" s="23" t="s">
        <v>178</v>
      </c>
      <c r="D37" s="47" t="s">
        <v>19</v>
      </c>
      <c r="E37" s="47">
        <f>VLOOKUP(M37,Revistas!$B$2:$H$64092,2,FALSE)</f>
        <v>3.0569999999999999</v>
      </c>
      <c r="F37" s="47" t="str">
        <f>VLOOKUP(M37,Revistas!$B$2:$H$64092,3,FALSE)</f>
        <v>Q1</v>
      </c>
      <c r="G37" s="47" t="str">
        <f>VLOOKUP(M37,Revistas!$B$2:$H$64092,4,FALSE)</f>
        <v>MULTIDISCIPLINARY SCIENCES - SCIE</v>
      </c>
      <c r="H37" s="47" t="str">
        <f>VLOOKUP(M37,Revistas!$B$2:$H$64092,5,FALSE)</f>
        <v>63/11</v>
      </c>
      <c r="I37" s="47" t="str">
        <f>VLOOKUP(M37,Revistas!$B$2:$H$64092,6,FALSE)</f>
        <v>NO</v>
      </c>
      <c r="J37" s="47" t="s">
        <v>1386</v>
      </c>
      <c r="K37" s="47" t="s">
        <v>1387</v>
      </c>
      <c r="L37" s="47">
        <v>0</v>
      </c>
      <c r="M37" s="47" t="s">
        <v>181</v>
      </c>
      <c r="N37" s="48">
        <v>40817</v>
      </c>
      <c r="O37" s="47">
        <v>2016</v>
      </c>
      <c r="P37" s="47">
        <v>11</v>
      </c>
      <c r="Q37" s="47">
        <v>10</v>
      </c>
      <c r="R37" s="47"/>
      <c r="S37" s="47" t="s">
        <v>1388</v>
      </c>
    </row>
    <row r="38" spans="1:19">
      <c r="A38" s="23" t="s">
        <v>1244</v>
      </c>
      <c r="B38" s="23" t="s">
        <v>1245</v>
      </c>
      <c r="C38" s="23" t="s">
        <v>1246</v>
      </c>
      <c r="D38" s="47" t="s">
        <v>19</v>
      </c>
      <c r="E38" s="47">
        <f>VLOOKUP(M38,Revistas!$B$2:$H$64092,2,FALSE)</f>
        <v>2.5259999999999998</v>
      </c>
      <c r="F38" s="47" t="str">
        <f>VLOOKUP(M38,Revistas!$B$2:$H$64092,3,FALSE)</f>
        <v>Q3</v>
      </c>
      <c r="G38" s="47" t="str">
        <f>VLOOKUP(M38,Revistas!$B$2:$H$64092,4,FALSE)</f>
        <v>VIROLOGY - SCIE</v>
      </c>
      <c r="H38" s="47" t="str">
        <f>VLOOKUP(M38,Revistas!$B$2:$H$64092,5,FALSE)</f>
        <v>18/33</v>
      </c>
      <c r="I38" s="47" t="str">
        <f>VLOOKUP(M38,Revistas!$B$2:$H$64092,6,FALSE)</f>
        <v>NO</v>
      </c>
      <c r="J38" s="47" t="s">
        <v>1247</v>
      </c>
      <c r="K38" s="47" t="s">
        <v>1248</v>
      </c>
      <c r="L38" s="47">
        <v>3</v>
      </c>
      <c r="M38" s="47" t="s">
        <v>1249</v>
      </c>
      <c r="N38" s="48">
        <v>37288</v>
      </c>
      <c r="O38" s="47">
        <v>2016</v>
      </c>
      <c r="P38" s="47">
        <v>213</v>
      </c>
      <c r="Q38" s="47"/>
      <c r="R38" s="47">
        <v>224</v>
      </c>
      <c r="S38" s="47">
        <v>229</v>
      </c>
    </row>
    <row r="39" spans="1:19">
      <c r="A39" s="23" t="s">
        <v>1520</v>
      </c>
      <c r="B39" s="23" t="s">
        <v>1521</v>
      </c>
      <c r="C39" s="23" t="s">
        <v>1522</v>
      </c>
      <c r="D39" s="47" t="s">
        <v>458</v>
      </c>
      <c r="E39" s="47">
        <f>VLOOKUP(M39,Revistas!$B$2:$H$64092,2,FALSE)</f>
        <v>10.59</v>
      </c>
      <c r="F39" s="47" t="str">
        <f>VLOOKUP(M39,Revistas!$B$2:$H$64092,3,FALSE)</f>
        <v>Q1</v>
      </c>
      <c r="G39" s="47" t="str">
        <f>VLOOKUP(M39,Revistas!$B$2:$H$64092,4,FALSE)</f>
        <v>GASTROENTEROLOGY &amp; HEPATOLOGY - SCIE</v>
      </c>
      <c r="H39" s="47" t="str">
        <f>VLOOKUP(M39,Revistas!$B$2:$H$64092,5,FALSE)</f>
        <v>79/5</v>
      </c>
      <c r="I39" s="47" t="str">
        <f>VLOOKUP(M39,Revistas!$B$2:$H$64092,6,FALSE)</f>
        <v>SI</v>
      </c>
      <c r="J39" s="47" t="s">
        <v>1523</v>
      </c>
      <c r="K39" s="47" t="s">
        <v>1524</v>
      </c>
      <c r="L39" s="47">
        <v>0</v>
      </c>
      <c r="M39" s="47" t="s">
        <v>1525</v>
      </c>
      <c r="N39" s="47" t="s">
        <v>15</v>
      </c>
      <c r="O39" s="47">
        <v>2016</v>
      </c>
      <c r="P39" s="47">
        <v>64</v>
      </c>
      <c r="Q39" s="47">
        <v>3</v>
      </c>
      <c r="R39" s="47">
        <v>757</v>
      </c>
      <c r="S39" s="47">
        <v>757</v>
      </c>
    </row>
    <row r="40" spans="1:19">
      <c r="A40" s="23" t="s">
        <v>1582</v>
      </c>
      <c r="B40" s="23" t="s">
        <v>1581</v>
      </c>
      <c r="C40" s="23" t="s">
        <v>1583</v>
      </c>
      <c r="D40" s="47" t="s">
        <v>294</v>
      </c>
      <c r="E40" s="47" t="str">
        <f>VLOOKUP(M40,Revistas!$B$2:$H$64092,2,FALSE)</f>
        <v>NO TIENE</v>
      </c>
      <c r="F40" s="47" t="str">
        <f>VLOOKUP(M40,Revistas!$B$2:$H$64092,3,FALSE)</f>
        <v>NO TIENE</v>
      </c>
      <c r="G40" s="47" t="str">
        <f>VLOOKUP(M40,Revistas!$B$2:$H$64092,4,FALSE)</f>
        <v>NO TIENE</v>
      </c>
      <c r="H40" s="47" t="str">
        <f>VLOOKUP(M40,Revistas!$B$2:$H$64092,5,FALSE)</f>
        <v>NO TIENE</v>
      </c>
      <c r="I40" s="47" t="str">
        <f>VLOOKUP(M40,Revistas!$B$2:$H$64092,6,FALSE)</f>
        <v>NO</v>
      </c>
      <c r="J40" s="47" t="s">
        <v>1585</v>
      </c>
      <c r="K40" s="47"/>
      <c r="L40" s="47" t="s">
        <v>361</v>
      </c>
      <c r="M40" s="47" t="s">
        <v>1586</v>
      </c>
      <c r="N40" s="47" t="s">
        <v>1584</v>
      </c>
      <c r="O40" s="47">
        <v>2016</v>
      </c>
      <c r="P40" s="47">
        <v>2</v>
      </c>
      <c r="Q40" s="47">
        <v>4</v>
      </c>
      <c r="R40" s="47">
        <v>243</v>
      </c>
      <c r="S40" s="47">
        <v>250</v>
      </c>
    </row>
    <row r="41" spans="1:19">
      <c r="A41" s="23" t="s">
        <v>1225</v>
      </c>
      <c r="B41" s="23" t="s">
        <v>1226</v>
      </c>
      <c r="C41" s="23" t="s">
        <v>1227</v>
      </c>
      <c r="D41" s="47" t="s">
        <v>215</v>
      </c>
      <c r="E41" s="47">
        <f>VLOOKUP(M41,Revistas!$B$2:$H$64092,2,FALSE)</f>
        <v>4.407</v>
      </c>
      <c r="F41" s="47" t="str">
        <f>VLOOKUP(M41,Revistas!$B$2:$H$64092,3,FALSE)</f>
        <v>Q1</v>
      </c>
      <c r="G41" s="47" t="str">
        <f>VLOOKUP(M41,Revistas!$B$2:$H$64092,4,FALSE)</f>
        <v>IMMUNOLOGY - SCIE;</v>
      </c>
      <c r="H41" s="47" t="str">
        <f>VLOOKUP(M41,Revistas!$B$2:$H$64092,5,FALSE)</f>
        <v>37/151</v>
      </c>
      <c r="I41" s="47" t="str">
        <f>VLOOKUP(M41,Revistas!$B$2:$H$64092,6,FALSE)</f>
        <v>NO</v>
      </c>
      <c r="J41" s="47" t="s">
        <v>1228</v>
      </c>
      <c r="K41" s="47" t="s">
        <v>1229</v>
      </c>
      <c r="L41" s="47">
        <v>0</v>
      </c>
      <c r="M41" s="47" t="s">
        <v>1230</v>
      </c>
      <c r="N41" s="47" t="s">
        <v>1231</v>
      </c>
      <c r="O41" s="47">
        <v>2016</v>
      </c>
      <c r="P41" s="47">
        <v>30</v>
      </c>
      <c r="Q41" s="47">
        <v>7</v>
      </c>
      <c r="R41" s="47">
        <v>1141</v>
      </c>
      <c r="S41" s="47">
        <v>1142</v>
      </c>
    </row>
    <row r="42" spans="1:19">
      <c r="A42" s="23" t="s">
        <v>1409</v>
      </c>
      <c r="B42" s="23" t="s">
        <v>1410</v>
      </c>
      <c r="C42" s="23" t="s">
        <v>32</v>
      </c>
      <c r="D42" s="47" t="s">
        <v>215</v>
      </c>
      <c r="E42" s="47">
        <f>VLOOKUP(M42,Revistas!$B$2:$H$64092,2,FALSE)</f>
        <v>1.53</v>
      </c>
      <c r="F42" s="47" t="str">
        <f>VLOOKUP(M42,Revistas!$B$2:$H$64092,3,FALSE)</f>
        <v>Q3</v>
      </c>
      <c r="G42" s="47" t="str">
        <f>VLOOKUP(M42,Revistas!$B$2:$H$64092,4,FALSE)</f>
        <v>INFECTIOUS DISEASES - SCIE;</v>
      </c>
      <c r="H42" s="47" t="str">
        <f>VLOOKUP(M42,Revistas!$B$2:$H$64092,5,FALSE)</f>
        <v>59/83</v>
      </c>
      <c r="I42" s="47" t="str">
        <f>VLOOKUP(M42,Revistas!$B$2:$H$64092,6,FALSE)</f>
        <v>NO</v>
      </c>
      <c r="J42" s="47" t="s">
        <v>1411</v>
      </c>
      <c r="K42" s="47" t="s">
        <v>1412</v>
      </c>
      <c r="L42" s="47">
        <v>0</v>
      </c>
      <c r="M42" s="47" t="s">
        <v>35</v>
      </c>
      <c r="N42" s="47" t="s">
        <v>75</v>
      </c>
      <c r="O42" s="47">
        <v>2016</v>
      </c>
      <c r="P42" s="47">
        <v>34</v>
      </c>
      <c r="Q42" s="47">
        <v>8</v>
      </c>
      <c r="R42" s="47">
        <v>534</v>
      </c>
      <c r="S42" s="47">
        <v>535</v>
      </c>
    </row>
    <row r="43" spans="1:19">
      <c r="A43" s="23" t="s">
        <v>1413</v>
      </c>
      <c r="B43" s="23" t="s">
        <v>1414</v>
      </c>
      <c r="C43" s="23" t="s">
        <v>1415</v>
      </c>
      <c r="D43" s="47" t="s">
        <v>215</v>
      </c>
      <c r="E43" s="47">
        <f>VLOOKUP(M43,Revistas!$B$2:$H$64092,2,FALSE)</f>
        <v>21.372</v>
      </c>
      <c r="F43" s="47" t="str">
        <f>VLOOKUP(M43,Revistas!$B$2:$H$64092,3,FALSE)</f>
        <v>Q1</v>
      </c>
      <c r="G43" s="47" t="str">
        <f>VLOOKUP(M43,Revistas!$B$2:$H$64092,4,FALSE)</f>
        <v>INFECTIOUS DISEASES - SCIE</v>
      </c>
      <c r="H43" s="47" t="str">
        <f>VLOOKUP(M43,Revistas!$B$2:$H$64092,5,FALSE)</f>
        <v>83/1</v>
      </c>
      <c r="I43" s="47" t="str">
        <f>VLOOKUP(M43,Revistas!$B$2:$H$64092,6,FALSE)</f>
        <v>SI</v>
      </c>
      <c r="J43" s="47" t="s">
        <v>1416</v>
      </c>
      <c r="K43" s="47" t="s">
        <v>1417</v>
      </c>
      <c r="L43" s="47">
        <v>2</v>
      </c>
      <c r="M43" s="47" t="s">
        <v>1418</v>
      </c>
      <c r="N43" s="47" t="s">
        <v>75</v>
      </c>
      <c r="O43" s="47">
        <v>2016</v>
      </c>
      <c r="P43" s="47">
        <v>16</v>
      </c>
      <c r="Q43" s="47">
        <v>10</v>
      </c>
      <c r="R43" s="47">
        <v>1107</v>
      </c>
      <c r="S43" s="47">
        <v>1107</v>
      </c>
    </row>
    <row r="44" spans="1:19">
      <c r="A44" s="23" t="s">
        <v>1460</v>
      </c>
      <c r="B44" s="23" t="s">
        <v>1461</v>
      </c>
      <c r="C44" s="23" t="s">
        <v>557</v>
      </c>
      <c r="D44" s="47" t="s">
        <v>215</v>
      </c>
      <c r="E44" s="47">
        <f>VLOOKUP(M44,Revistas!$B$2:$H$64092,2,FALSE)</f>
        <v>59.558</v>
      </c>
      <c r="F44" s="47" t="str">
        <f>VLOOKUP(M44,Revistas!$B$2:$H$64092,3,FALSE)</f>
        <v>Q1</v>
      </c>
      <c r="G44" s="47" t="str">
        <f>VLOOKUP(M44,Revistas!$B$2:$H$64092,4,FALSE)</f>
        <v>MEDICINE, GENERAL &amp; INTERNAL - SCIE</v>
      </c>
      <c r="H44" s="47" t="str">
        <f>VLOOKUP(M44,Revistas!$B$2:$H$64092,5,FALSE)</f>
        <v>1/155</v>
      </c>
      <c r="I44" s="47" t="str">
        <f>VLOOKUP(M44,Revistas!$B$2:$H$64092,6,FALSE)</f>
        <v>SI</v>
      </c>
      <c r="J44" s="47" t="s">
        <v>1462</v>
      </c>
      <c r="K44" s="47" t="s">
        <v>1463</v>
      </c>
      <c r="L44" s="47">
        <v>0</v>
      </c>
      <c r="M44" s="47" t="s">
        <v>560</v>
      </c>
      <c r="N44" s="48">
        <v>45078</v>
      </c>
      <c r="O44" s="47">
        <v>2016</v>
      </c>
      <c r="P44" s="47">
        <v>374</v>
      </c>
      <c r="Q44" s="47">
        <v>25</v>
      </c>
      <c r="R44" s="47">
        <v>2498</v>
      </c>
      <c r="S44" s="47">
        <v>2499</v>
      </c>
    </row>
    <row r="45" spans="1:19">
      <c r="A45" s="23" t="s">
        <v>1395</v>
      </c>
      <c r="B45" s="23" t="s">
        <v>1396</v>
      </c>
      <c r="C45" s="23" t="s">
        <v>475</v>
      </c>
      <c r="D45" s="47" t="s">
        <v>103</v>
      </c>
      <c r="E45" s="47">
        <f>VLOOKUP(M45,Revistas!$B$2:$H$64092,2,FALSE)</f>
        <v>11.711</v>
      </c>
      <c r="F45" s="47" t="str">
        <f>VLOOKUP(M45,Revistas!$B$2:$H$64092,3,FALSE)</f>
        <v>Q1</v>
      </c>
      <c r="G45" s="47" t="str">
        <f>VLOOKUP(M45,Revistas!$B$2:$H$64092,4,FALSE)</f>
        <v>GASTROENTEROLOGY &amp; HEPATOLOGY - SCIE</v>
      </c>
      <c r="H45" s="47" t="str">
        <f>VLOOKUP(M45,Revistas!$B$2:$H$64092,5,FALSE)</f>
        <v>79/4</v>
      </c>
      <c r="I45" s="47" t="str">
        <f>VLOOKUP(M45,Revistas!$B$2:$H$64092,6,FALSE)</f>
        <v>SI</v>
      </c>
      <c r="J45" s="47" t="s">
        <v>1397</v>
      </c>
      <c r="K45" s="47"/>
      <c r="L45" s="47">
        <v>0</v>
      </c>
      <c r="M45" s="47" t="s">
        <v>478</v>
      </c>
      <c r="N45" s="47" t="s">
        <v>75</v>
      </c>
      <c r="O45" s="47">
        <v>2016</v>
      </c>
      <c r="P45" s="47">
        <v>63</v>
      </c>
      <c r="Q45" s="47" t="s">
        <v>1398</v>
      </c>
      <c r="R45" s="47" t="s">
        <v>1399</v>
      </c>
      <c r="S45" s="47" t="s">
        <v>1400</v>
      </c>
    </row>
    <row r="46" spans="1:19">
      <c r="A46" s="23" t="s">
        <v>1450</v>
      </c>
      <c r="B46" s="23" t="s">
        <v>1451</v>
      </c>
      <c r="C46" s="23" t="s">
        <v>32</v>
      </c>
      <c r="D46" s="47" t="s">
        <v>10</v>
      </c>
      <c r="E46" s="47">
        <f>VLOOKUP(M46,Revistas!$B$2:$H$64092,2,FALSE)</f>
        <v>1.53</v>
      </c>
      <c r="F46" s="47" t="str">
        <f>VLOOKUP(M46,Revistas!$B$2:$H$64092,3,FALSE)</f>
        <v>Q3</v>
      </c>
      <c r="G46" s="47" t="str">
        <f>VLOOKUP(M46,Revistas!$B$2:$H$64092,4,FALSE)</f>
        <v>INFECTIOUS DISEASES - SCIE;</v>
      </c>
      <c r="H46" s="47" t="str">
        <f>VLOOKUP(M46,Revistas!$B$2:$H$64092,5,FALSE)</f>
        <v>59/83</v>
      </c>
      <c r="I46" s="47" t="str">
        <f>VLOOKUP(M46,Revistas!$B$2:$H$64092,6,FALSE)</f>
        <v>NO</v>
      </c>
      <c r="J46" s="47" t="s">
        <v>1452</v>
      </c>
      <c r="K46" s="47" t="s">
        <v>1453</v>
      </c>
      <c r="L46" s="47">
        <v>0</v>
      </c>
      <c r="M46" s="47" t="s">
        <v>35</v>
      </c>
      <c r="N46" s="47" t="s">
        <v>1445</v>
      </c>
      <c r="O46" s="47">
        <v>2016</v>
      </c>
      <c r="P46" s="47">
        <v>34</v>
      </c>
      <c r="Q46" s="47">
        <v>7</v>
      </c>
      <c r="R46" s="47">
        <v>452</v>
      </c>
      <c r="S46" s="47">
        <v>460</v>
      </c>
    </row>
    <row r="47" spans="1:19" hidden="1"/>
    <row r="48" spans="1: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37</v>
      </c>
      <c r="C82" s="32" t="s">
        <v>19</v>
      </c>
      <c r="D82" s="36">
        <f>DSUM(A1:S77,E1,C81:C82)</f>
        <v>185.35299999999998</v>
      </c>
      <c r="E82" s="36" t="s">
        <v>19</v>
      </c>
      <c r="F82" s="36" t="s">
        <v>4330</v>
      </c>
      <c r="G82" s="36">
        <f>DCOUNTA(A1:S77,F1,E81:F82)</f>
        <v>16</v>
      </c>
      <c r="H82" s="36" t="s">
        <v>19</v>
      </c>
      <c r="I82" s="36" t="s">
        <v>1827</v>
      </c>
      <c r="J82" s="36">
        <f>DCOUNTA(A1:S77,I1,H81:I82)</f>
        <v>4</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4</v>
      </c>
      <c r="C85" s="32" t="s">
        <v>215</v>
      </c>
      <c r="D85" s="36">
        <f>DSUM(A1:S77,E1,C84:C85)</f>
        <v>86.867000000000004</v>
      </c>
      <c r="E85" s="36" t="s">
        <v>215</v>
      </c>
      <c r="F85" s="36" t="s">
        <v>4330</v>
      </c>
      <c r="G85" s="36">
        <f>DCOUNTA(A1:S77,F1,E84:F85)</f>
        <v>3</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1</v>
      </c>
      <c r="C88" s="32" t="s">
        <v>458</v>
      </c>
      <c r="D88" s="36">
        <f>DSUM(A1:S77,D87,C87:C88)</f>
        <v>10.59</v>
      </c>
      <c r="E88" s="36" t="s">
        <v>458</v>
      </c>
      <c r="F88" s="36" t="s">
        <v>4330</v>
      </c>
      <c r="G88" s="36">
        <f>DCOUNTA(A1:S77,F1,E87:F88)</f>
        <v>1</v>
      </c>
      <c r="H88" s="36" t="s">
        <v>458</v>
      </c>
      <c r="I88" s="36" t="s">
        <v>1827</v>
      </c>
      <c r="J88" s="36">
        <f>DCOUNTA(A1:S77,I1,H87:I88)</f>
        <v>1</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v>
      </c>
      <c r="C95" s="32" t="s">
        <v>103</v>
      </c>
      <c r="D95" s="36">
        <f>DSUM(A1:S77,E1,C94:C95)</f>
        <v>11.711</v>
      </c>
      <c r="E95" s="36" t="s">
        <v>103</v>
      </c>
      <c r="F95" s="36" t="s">
        <v>4330</v>
      </c>
      <c r="G95" s="36">
        <f>DCOUNTA(A1:S77,F94,E94:F95)</f>
        <v>1</v>
      </c>
      <c r="H95" s="36" t="s">
        <v>103</v>
      </c>
      <c r="I95" s="36" t="s">
        <v>1827</v>
      </c>
      <c r="J95" s="36">
        <f>DCOUNTA(A1:S77,I1,H94:I95)</f>
        <v>1</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1</v>
      </c>
      <c r="C98" s="32" t="s">
        <v>10</v>
      </c>
      <c r="D98" s="36">
        <f>DSUM(A1:S77,D97,C97:C98)</f>
        <v>1.53</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37</v>
      </c>
      <c r="C103" s="57" t="s">
        <v>7171</v>
      </c>
      <c r="D103" s="57">
        <f>D82</f>
        <v>185.35299999999998</v>
      </c>
      <c r="E103" s="57">
        <f>G82</f>
        <v>16</v>
      </c>
      <c r="F103" s="57">
        <f>J82</f>
        <v>4</v>
      </c>
      <c r="G103" s="37"/>
      <c r="H103" s="37"/>
      <c r="I103" s="37"/>
      <c r="J103" s="37"/>
      <c r="K103" s="37"/>
      <c r="L103" s="37"/>
      <c r="M103" s="37"/>
      <c r="N103" s="37"/>
      <c r="O103" s="37"/>
      <c r="P103" s="37"/>
      <c r="Q103" s="37"/>
      <c r="R103" s="37"/>
      <c r="S103" s="37"/>
    </row>
    <row r="104" spans="1:19" s="33" customFormat="1" ht="16.8">
      <c r="B104" s="57">
        <f>B85</f>
        <v>4</v>
      </c>
      <c r="C104" s="57" t="s">
        <v>7172</v>
      </c>
      <c r="D104" s="57">
        <f>D85</f>
        <v>86.867000000000004</v>
      </c>
      <c r="E104" s="57">
        <f>G85</f>
        <v>3</v>
      </c>
      <c r="F104" s="57">
        <f>J85</f>
        <v>0</v>
      </c>
      <c r="G104" s="37"/>
      <c r="H104" s="37"/>
      <c r="I104" s="37"/>
      <c r="J104" s="37"/>
      <c r="K104" s="37"/>
      <c r="L104" s="37"/>
      <c r="M104" s="37"/>
      <c r="N104" s="37"/>
      <c r="O104" s="37"/>
      <c r="P104" s="37"/>
      <c r="Q104" s="37"/>
      <c r="R104" s="37"/>
      <c r="S104" s="37"/>
    </row>
    <row r="105" spans="1:19" s="33" customFormat="1" ht="16.8">
      <c r="B105" s="58">
        <f>B88</f>
        <v>1</v>
      </c>
      <c r="C105" s="58" t="s">
        <v>7173</v>
      </c>
      <c r="D105" s="58">
        <f>D88</f>
        <v>10.59</v>
      </c>
      <c r="E105" s="58">
        <f>G88</f>
        <v>1</v>
      </c>
      <c r="F105" s="58">
        <f>J88</f>
        <v>1</v>
      </c>
      <c r="G105" s="37"/>
      <c r="H105" s="37"/>
      <c r="I105" s="37"/>
      <c r="J105" s="37"/>
      <c r="K105" s="37"/>
      <c r="L105" s="37"/>
      <c r="M105" s="37"/>
      <c r="N105" s="37"/>
      <c r="O105" s="37"/>
      <c r="P105" s="37"/>
      <c r="Q105" s="37"/>
      <c r="R105" s="37"/>
      <c r="S105" s="37"/>
    </row>
    <row r="106" spans="1:19" s="33" customFormat="1" ht="16.8">
      <c r="B106" s="58">
        <f>B91</f>
        <v>1</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1</v>
      </c>
      <c r="C107" s="57" t="s">
        <v>103</v>
      </c>
      <c r="D107" s="57">
        <f>D95</f>
        <v>11.711</v>
      </c>
      <c r="E107" s="57">
        <f>G95</f>
        <v>1</v>
      </c>
      <c r="F107" s="57">
        <f>J95</f>
        <v>1</v>
      </c>
      <c r="G107" s="37"/>
      <c r="H107" s="37"/>
      <c r="I107" s="37"/>
      <c r="J107" s="37"/>
      <c r="K107" s="37"/>
      <c r="L107" s="37"/>
      <c r="M107" s="37"/>
      <c r="N107" s="37"/>
      <c r="O107" s="37"/>
      <c r="P107" s="37"/>
      <c r="Q107" s="37"/>
      <c r="R107" s="37"/>
      <c r="S107" s="37"/>
    </row>
    <row r="108" spans="1:19" s="33" customFormat="1" ht="16.8">
      <c r="B108" s="57">
        <f>B98</f>
        <v>1</v>
      </c>
      <c r="C108" s="58" t="s">
        <v>7175</v>
      </c>
      <c r="D108" s="57">
        <f>D98</f>
        <v>1.53</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185.35299999999998</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296.05099999999993</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S46">
    <sortCondition ref="D2:D46"/>
    <sortCondition ref="C2:C46"/>
    <sortCondition ref="B2:B46"/>
  </sortState>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theme="7" tint="0.39997558519241921"/>
  </sheetPr>
  <dimension ref="A1:U113"/>
  <sheetViews>
    <sheetView workbookViewId="0">
      <selection sqref="A1:XFD1048576"/>
    </sheetView>
  </sheetViews>
  <sheetFormatPr baseColWidth="10" defaultColWidth="13.77734375" defaultRowHeight="14.4"/>
  <cols>
    <col min="1" max="3" width="13.77734375" style="21"/>
    <col min="4" max="19" width="13.77734375" style="40"/>
    <col min="20" max="16384" width="13.77734375" style="21"/>
  </cols>
  <sheetData>
    <row r="1" spans="1:21"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1663</v>
      </c>
      <c r="B2" s="24" t="s">
        <v>1664</v>
      </c>
      <c r="C2" s="24" t="s">
        <v>1665</v>
      </c>
      <c r="D2" s="46" t="s">
        <v>19</v>
      </c>
      <c r="E2" s="46">
        <f>VLOOKUP(M2,Revistas!$B$2:$H$64092,2,FALSE)</f>
        <v>1.9490000000000001</v>
      </c>
      <c r="F2" s="46" t="str">
        <f>VLOOKUP(M2,Revistas!$B$2:$H$64092,3,FALSE)</f>
        <v>Q3</v>
      </c>
      <c r="G2" s="46" t="str">
        <f>VLOOKUP(M2,Revistas!$B$2:$H$64092,4,FALSE)</f>
        <v>INFECTIOUS DISEASES - SCIE;</v>
      </c>
      <c r="H2" s="46" t="str">
        <f>VLOOKUP(M2,Revistas!$B$2:$H$64092,5,FALSE)</f>
        <v>56/83</v>
      </c>
      <c r="I2" s="46" t="str">
        <f>VLOOKUP(M2,Revistas!$B$2:$H$64092,6,FALSE)</f>
        <v>NO</v>
      </c>
      <c r="J2" s="46" t="s">
        <v>1666</v>
      </c>
      <c r="K2" s="46" t="s">
        <v>1667</v>
      </c>
      <c r="L2" s="46">
        <v>0</v>
      </c>
      <c r="M2" s="46" t="s">
        <v>1668</v>
      </c>
      <c r="N2" s="53">
        <v>36951</v>
      </c>
      <c r="O2" s="46">
        <v>2016</v>
      </c>
      <c r="P2" s="46">
        <v>32</v>
      </c>
      <c r="Q2" s="46">
        <v>3</v>
      </c>
      <c r="R2" s="46">
        <v>232</v>
      </c>
      <c r="S2" s="46">
        <v>236</v>
      </c>
      <c r="U2" s="29"/>
    </row>
    <row r="3" spans="1:21">
      <c r="A3" s="23" t="s">
        <v>1641</v>
      </c>
      <c r="B3" s="23" t="s">
        <v>1642</v>
      </c>
      <c r="C3" s="23" t="s">
        <v>198</v>
      </c>
      <c r="D3" s="47" t="s">
        <v>19</v>
      </c>
      <c r="E3" s="47">
        <f>VLOOKUP(M3,Revistas!$B$2:$H$64092,2,FALSE)</f>
        <v>1.171</v>
      </c>
      <c r="F3" s="47" t="str">
        <f>VLOOKUP(M3,Revistas!$B$2:$H$64092,3,FALSE)</f>
        <v>Q3</v>
      </c>
      <c r="G3" s="47" t="str">
        <f>VLOOKUP(M3,Revistas!$B$2:$H$64092,4,FALSE)</f>
        <v>OTORHINOLARYNGOLOGY - SCIE</v>
      </c>
      <c r="H3" s="47" t="str">
        <f>VLOOKUP(M3,Revistas!$B$2:$H$64092,5,FALSE)</f>
        <v>24/43</v>
      </c>
      <c r="I3" s="47" t="str">
        <f>VLOOKUP(M3,Revistas!$B$2:$H$64092,6,FALSE)</f>
        <v>NO</v>
      </c>
      <c r="J3" s="47" t="s">
        <v>1643</v>
      </c>
      <c r="K3" s="47" t="s">
        <v>1644</v>
      </c>
      <c r="L3" s="47">
        <v>0</v>
      </c>
      <c r="M3" s="47" t="s">
        <v>201</v>
      </c>
      <c r="N3" s="47" t="s">
        <v>189</v>
      </c>
      <c r="O3" s="47">
        <v>2016</v>
      </c>
      <c r="P3" s="47">
        <v>125</v>
      </c>
      <c r="Q3" s="47">
        <v>6</v>
      </c>
      <c r="R3" s="47">
        <v>485</v>
      </c>
      <c r="S3" s="47">
        <v>494</v>
      </c>
    </row>
    <row r="4" spans="1:21">
      <c r="A4" s="23" t="s">
        <v>1624</v>
      </c>
      <c r="B4" s="23" t="s">
        <v>1687</v>
      </c>
      <c r="C4" s="23" t="s">
        <v>1688</v>
      </c>
      <c r="D4" s="47" t="s">
        <v>19</v>
      </c>
      <c r="E4" s="47">
        <f>VLOOKUP(M4,Revistas!$B$2:$H$64092,2,FALSE)</f>
        <v>1.7709999999999999</v>
      </c>
      <c r="F4" s="47" t="str">
        <f>VLOOKUP(M4,Revistas!$B$2:$H$64092,3,FALSE)</f>
        <v>Q3</v>
      </c>
      <c r="G4" s="47" t="str">
        <f>VLOOKUP(M4,Revistas!$B$2:$H$64092,4,FALSE)</f>
        <v>RESPIRATORY SYSTEM - SCIE</v>
      </c>
      <c r="H4" s="47" t="str">
        <f>VLOOKUP(M4,Revistas!$B$2:$H$64092,5,FALSE)</f>
        <v>41/58</v>
      </c>
      <c r="I4" s="47" t="str">
        <f>VLOOKUP(M4,Revistas!$B$2:$H$64092,6,FALSE)</f>
        <v>NO</v>
      </c>
      <c r="J4" s="47" t="s">
        <v>1690</v>
      </c>
      <c r="K4" s="47"/>
      <c r="L4" s="47" t="s">
        <v>361</v>
      </c>
      <c r="M4" s="47" t="s">
        <v>1630</v>
      </c>
      <c r="N4" s="47" t="s">
        <v>1689</v>
      </c>
      <c r="O4" s="47">
        <v>2016</v>
      </c>
      <c r="P4" s="47">
        <v>52</v>
      </c>
      <c r="Q4" s="47">
        <v>7</v>
      </c>
      <c r="R4" s="47">
        <v>400</v>
      </c>
      <c r="S4" s="47"/>
    </row>
    <row r="5" spans="1:21">
      <c r="A5" s="23" t="s">
        <v>1536</v>
      </c>
      <c r="B5" s="23" t="s">
        <v>1537</v>
      </c>
      <c r="C5" s="23" t="s">
        <v>1532</v>
      </c>
      <c r="D5" s="47" t="s">
        <v>19</v>
      </c>
      <c r="E5" s="47">
        <f>VLOOKUP(M5,Revistas!$B$2:$H$64092,2,FALSE)</f>
        <v>4.5750000000000002</v>
      </c>
      <c r="F5" s="47" t="str">
        <f>VLOOKUP(M5,Revistas!$B$2:$H$64092,3,FALSE)</f>
        <v>Q1</v>
      </c>
      <c r="G5" s="47" t="str">
        <f>VLOOKUP(M5,Revistas!$B$2:$H$64092,4,FALSE)</f>
        <v>MICROBIOLOGY - SCIE;</v>
      </c>
      <c r="H5" s="47" t="str">
        <f>VLOOKUP(M5,Revistas!$B$2:$H$64092,5,FALSE)</f>
        <v>83/10</v>
      </c>
      <c r="I5" s="47" t="str">
        <f>VLOOKUP(M5,Revistas!$B$2:$H$64092,6,FALSE)</f>
        <v>NO</v>
      </c>
      <c r="J5" s="47" t="s">
        <v>1538</v>
      </c>
      <c r="K5" s="47" t="s">
        <v>1539</v>
      </c>
      <c r="L5" s="47">
        <v>0</v>
      </c>
      <c r="M5" s="47" t="s">
        <v>1535</v>
      </c>
      <c r="N5" s="47" t="s">
        <v>240</v>
      </c>
      <c r="O5" s="47">
        <v>2016</v>
      </c>
      <c r="P5" s="47">
        <v>22</v>
      </c>
      <c r="Q5" s="47">
        <v>2</v>
      </c>
      <c r="R5" s="47">
        <v>171</v>
      </c>
      <c r="S5" s="47">
        <v>177</v>
      </c>
    </row>
    <row r="6" spans="1:21">
      <c r="A6" s="23" t="s">
        <v>1635</v>
      </c>
      <c r="B6" s="23" t="s">
        <v>1636</v>
      </c>
      <c r="C6" s="23" t="s">
        <v>1637</v>
      </c>
      <c r="D6" s="47" t="s">
        <v>19</v>
      </c>
      <c r="E6" s="47">
        <f>VLOOKUP(M6,Revistas!$B$2:$H$64092,2,FALSE)</f>
        <v>6.9939999999999998</v>
      </c>
      <c r="F6" s="47" t="str">
        <f>VLOOKUP(M6,Revistas!$B$2:$H$64092,3,FALSE)</f>
        <v>Q1</v>
      </c>
      <c r="G6" s="47" t="str">
        <f>VLOOKUP(M6,Revistas!$B$2:$H$64092,4,FALSE)</f>
        <v>INFECTIOUS DISEASES - SCIE;</v>
      </c>
      <c r="H6" s="47" t="str">
        <f>VLOOKUP(M6,Revistas!$B$2:$H$64092,5,FALSE)</f>
        <v>83/4</v>
      </c>
      <c r="I6" s="47" t="str">
        <f>VLOOKUP(M6,Revistas!$B$2:$H$64092,6,FALSE)</f>
        <v>SI</v>
      </c>
      <c r="J6" s="47" t="s">
        <v>1638</v>
      </c>
      <c r="K6" s="47" t="s">
        <v>1639</v>
      </c>
      <c r="L6" s="47">
        <v>1</v>
      </c>
      <c r="M6" s="47" t="s">
        <v>1640</v>
      </c>
      <c r="N6" s="47" t="s">
        <v>189</v>
      </c>
      <c r="O6" s="47">
        <v>2016</v>
      </c>
      <c r="P6" s="47">
        <v>22</v>
      </c>
      <c r="Q6" s="47">
        <v>6</v>
      </c>
      <c r="R6" s="47">
        <v>1057</v>
      </c>
      <c r="S6" s="44">
        <v>1066</v>
      </c>
    </row>
    <row r="7" spans="1:21">
      <c r="A7" s="23" t="s">
        <v>1694</v>
      </c>
      <c r="B7" s="23" t="s">
        <v>7163</v>
      </c>
      <c r="C7" s="23" t="s">
        <v>1589</v>
      </c>
      <c r="D7" s="47" t="s">
        <v>19</v>
      </c>
      <c r="E7" s="47">
        <f>VLOOKUP(M7,Revistas!$B$2:$H$64092,2,FALSE)</f>
        <v>1.53</v>
      </c>
      <c r="F7" s="47" t="str">
        <f>VLOOKUP(M7,Revistas!$B$2:$H$64092,3,FALSE)</f>
        <v>Q3</v>
      </c>
      <c r="G7" s="47" t="str">
        <f>VLOOKUP(M7,Revistas!$B$2:$H$64092,4,FALSE)</f>
        <v>INFECTIOUS DISEASES - SCIE;</v>
      </c>
      <c r="H7" s="47" t="str">
        <f>VLOOKUP(M7,Revistas!$B$2:$H$64092,5,FALSE)</f>
        <v>59/83</v>
      </c>
      <c r="I7" s="47" t="str">
        <f>VLOOKUP(M7,Revistas!$B$2:$H$64092,6,FALSE)</f>
        <v>NO</v>
      </c>
      <c r="J7" s="47" t="s">
        <v>1696</v>
      </c>
      <c r="K7" s="47"/>
      <c r="L7" s="47" t="s">
        <v>361</v>
      </c>
      <c r="M7" s="47" t="s">
        <v>36</v>
      </c>
      <c r="N7" s="47" t="s">
        <v>347</v>
      </c>
      <c r="O7" s="47">
        <v>2016</v>
      </c>
      <c r="P7" s="47" t="s">
        <v>1692</v>
      </c>
      <c r="Q7" s="47"/>
      <c r="R7" s="47" t="s">
        <v>1695</v>
      </c>
      <c r="S7" s="44"/>
    </row>
    <row r="8" spans="1:21">
      <c r="A8" s="23" t="s">
        <v>1691</v>
      </c>
      <c r="B8" s="23" t="s">
        <v>7164</v>
      </c>
      <c r="C8" s="23" t="s">
        <v>1589</v>
      </c>
      <c r="D8" s="47" t="s">
        <v>19</v>
      </c>
      <c r="E8" s="47">
        <f>VLOOKUP(M8,Revistas!$B$2:$H$64092,2,FALSE)</f>
        <v>1.53</v>
      </c>
      <c r="F8" s="47" t="str">
        <f>VLOOKUP(M8,Revistas!$B$2:$H$64092,3,FALSE)</f>
        <v>Q3</v>
      </c>
      <c r="G8" s="47" t="str">
        <f>VLOOKUP(M8,Revistas!$B$2:$H$64092,4,FALSE)</f>
        <v>INFECTIOUS DISEASES - SCIE;</v>
      </c>
      <c r="H8" s="47" t="str">
        <f>VLOOKUP(M8,Revistas!$B$2:$H$64092,5,FALSE)</f>
        <v>59/83</v>
      </c>
      <c r="I8" s="47" t="str">
        <f>VLOOKUP(M8,Revistas!$B$2:$H$64092,6,FALSE)</f>
        <v>NO</v>
      </c>
      <c r="J8" s="47" t="s">
        <v>1693</v>
      </c>
      <c r="K8" s="47"/>
      <c r="L8" s="47" t="s">
        <v>361</v>
      </c>
      <c r="M8" s="47" t="s">
        <v>36</v>
      </c>
      <c r="N8" s="47" t="s">
        <v>347</v>
      </c>
      <c r="O8" s="47">
        <v>2016</v>
      </c>
      <c r="P8" s="47" t="s">
        <v>1692</v>
      </c>
      <c r="Q8" s="47"/>
      <c r="R8" s="49">
        <v>42919</v>
      </c>
      <c r="S8" s="47"/>
    </row>
    <row r="9" spans="1:21">
      <c r="A9" s="23" t="s">
        <v>1631</v>
      </c>
      <c r="B9" s="23" t="s">
        <v>1632</v>
      </c>
      <c r="C9" s="23" t="s">
        <v>1502</v>
      </c>
      <c r="D9" s="47" t="s">
        <v>19</v>
      </c>
      <c r="E9" s="47">
        <f>VLOOKUP(M9,Revistas!$B$2:$H$64092,2,FALSE)</f>
        <v>4.3819999999999997</v>
      </c>
      <c r="F9" s="47" t="str">
        <f>VLOOKUP(M9,Revistas!$B$2:$H$64092,3,FALSE)</f>
        <v>Q1</v>
      </c>
      <c r="G9" s="47" t="str">
        <f>VLOOKUP(M9,Revistas!$B$2:$H$64092,4,FALSE)</f>
        <v>INFECTIOUS DISEASES - SCIE</v>
      </c>
      <c r="H9" s="47" t="str">
        <f>VLOOKUP(M9,Revistas!$B$2:$H$64092,5,FALSE)</f>
        <v>13/83</v>
      </c>
      <c r="I9" s="47" t="str">
        <f>VLOOKUP(M9,Revistas!$B$2:$H$64092,6,FALSE)</f>
        <v>NO</v>
      </c>
      <c r="J9" s="47" t="s">
        <v>1633</v>
      </c>
      <c r="K9" s="47" t="s">
        <v>1634</v>
      </c>
      <c r="L9" s="47">
        <v>0</v>
      </c>
      <c r="M9" s="47" t="s">
        <v>1505</v>
      </c>
      <c r="N9" s="47" t="s">
        <v>189</v>
      </c>
      <c r="O9" s="47">
        <v>2016</v>
      </c>
      <c r="P9" s="47">
        <v>72</v>
      </c>
      <c r="Q9" s="47">
        <v>6</v>
      </c>
      <c r="R9" s="47">
        <v>738</v>
      </c>
      <c r="S9" s="47">
        <v>744</v>
      </c>
    </row>
    <row r="10" spans="1:21">
      <c r="A10" s="23" t="s">
        <v>1673</v>
      </c>
      <c r="B10" s="23" t="s">
        <v>1674</v>
      </c>
      <c r="C10" s="23" t="s">
        <v>1675</v>
      </c>
      <c r="D10" s="47" t="s">
        <v>19</v>
      </c>
      <c r="E10" s="47">
        <f>VLOOKUP(M10,Revistas!$B$2:$H$64092,2,FALSE)</f>
        <v>2.319</v>
      </c>
      <c r="F10" s="47" t="str">
        <f>VLOOKUP(M10,Revistas!$B$2:$H$64092,3,FALSE)</f>
        <v>Q3</v>
      </c>
      <c r="G10" s="47" t="str">
        <f>VLOOKUP(M10,Revistas!$B$2:$H$64092,4,FALSE)</f>
        <v>CHEMISTRY, MEDICINAL - SCIE;</v>
      </c>
      <c r="H10" s="47" t="str">
        <f>VLOOKUP(M10,Revistas!$B$2:$H$64092,5,FALSE)</f>
        <v>34/59</v>
      </c>
      <c r="I10" s="47" t="str">
        <f>VLOOKUP(M10,Revistas!$B$2:$H$64092,6,FALSE)</f>
        <v>NO</v>
      </c>
      <c r="J10" s="47" t="s">
        <v>1676</v>
      </c>
      <c r="K10" s="47" t="s">
        <v>1677</v>
      </c>
      <c r="L10" s="47">
        <v>1</v>
      </c>
      <c r="M10" s="47" t="s">
        <v>1678</v>
      </c>
      <c r="N10" s="47"/>
      <c r="O10" s="47">
        <v>2016</v>
      </c>
      <c r="P10" s="47">
        <v>7</v>
      </c>
      <c r="Q10" s="47">
        <v>1</v>
      </c>
      <c r="R10" s="47">
        <v>157</v>
      </c>
      <c r="S10" s="47">
        <v>163</v>
      </c>
    </row>
    <row r="11" spans="1:21">
      <c r="A11" s="23" t="s">
        <v>1553</v>
      </c>
      <c r="B11" s="23" t="s">
        <v>1554</v>
      </c>
      <c r="C11" s="23" t="s">
        <v>1555</v>
      </c>
      <c r="D11" s="47" t="s">
        <v>19</v>
      </c>
      <c r="E11" s="47">
        <f>VLOOKUP(M11,Revistas!$B$2:$H$64092,2,FALSE)</f>
        <v>2.4809999999999999</v>
      </c>
      <c r="F11" s="47" t="str">
        <f>VLOOKUP(M11,Revistas!$B$2:$H$64092,3,FALSE)</f>
        <v>Q2</v>
      </c>
      <c r="G11" s="47" t="str">
        <f>VLOOKUP(M11,Revistas!$B$2:$H$64092,4,FALSE)</f>
        <v>OPHTHALMOLOGY - SCIE</v>
      </c>
      <c r="H11" s="47" t="str">
        <f>VLOOKUP(M11,Revistas!$B$2:$H$64092,5,FALSE)</f>
        <v>17/56</v>
      </c>
      <c r="I11" s="47" t="str">
        <f>VLOOKUP(M11,Revistas!$B$2:$H$64092,6,FALSE)</f>
        <v>NO</v>
      </c>
      <c r="J11" s="47" t="s">
        <v>1556</v>
      </c>
      <c r="K11" s="47" t="s">
        <v>1557</v>
      </c>
      <c r="L11" s="47">
        <v>0</v>
      </c>
      <c r="M11" s="47" t="s">
        <v>1558</v>
      </c>
      <c r="N11" s="47"/>
      <c r="O11" s="47">
        <v>2016</v>
      </c>
      <c r="P11" s="47">
        <v>24</v>
      </c>
      <c r="Q11" s="47">
        <v>3</v>
      </c>
      <c r="R11" s="47">
        <v>282</v>
      </c>
      <c r="S11" s="47">
        <v>287</v>
      </c>
    </row>
    <row r="12" spans="1:21">
      <c r="A12" s="23" t="s">
        <v>1464</v>
      </c>
      <c r="B12" s="23" t="s">
        <v>1465</v>
      </c>
      <c r="C12" s="23" t="s">
        <v>1379</v>
      </c>
      <c r="D12" s="47" t="s">
        <v>19</v>
      </c>
      <c r="E12" s="47" t="str">
        <f>VLOOKUP(M12,Revistas!$B$2:$H$64092,2,FALSE)</f>
        <v>NO TIENE</v>
      </c>
      <c r="F12" s="47" t="str">
        <f>VLOOKUP(M12,Revistas!$B$2:$H$64092,3,FALSE)</f>
        <v>NO TIENE</v>
      </c>
      <c r="G12" s="47" t="str">
        <f>VLOOKUP(M12,Revistas!$B$2:$H$64092,4,FALSE)</f>
        <v>NO TIENE</v>
      </c>
      <c r="H12" s="47" t="str">
        <f>VLOOKUP(M12,Revistas!$B$2:$H$64092,5,FALSE)</f>
        <v>NO TIENE</v>
      </c>
      <c r="I12" s="47" t="str">
        <f>VLOOKUP(M12,Revistas!$B$2:$H$64092,6,FALSE)</f>
        <v>NO</v>
      </c>
      <c r="J12" s="47" t="s">
        <v>1466</v>
      </c>
      <c r="K12" s="47" t="s">
        <v>1467</v>
      </c>
      <c r="L12" s="47">
        <v>0</v>
      </c>
      <c r="M12" s="47" t="s">
        <v>1382</v>
      </c>
      <c r="N12" s="47" t="s">
        <v>1468</v>
      </c>
      <c r="O12" s="47">
        <v>2016</v>
      </c>
      <c r="P12" s="47">
        <v>3</v>
      </c>
      <c r="Q12" s="47">
        <v>3</v>
      </c>
      <c r="R12" s="47"/>
      <c r="S12" s="47"/>
    </row>
    <row r="13" spans="1:21">
      <c r="A13" s="23" t="s">
        <v>1377</v>
      </c>
      <c r="B13" s="23" t="s">
        <v>1378</v>
      </c>
      <c r="C13" s="23" t="s">
        <v>1379</v>
      </c>
      <c r="D13" s="47" t="s">
        <v>19</v>
      </c>
      <c r="E13" s="47" t="str">
        <f>VLOOKUP(M13,Revistas!$B$2:$H$64092,2,FALSE)</f>
        <v>NO TIENE</v>
      </c>
      <c r="F13" s="47" t="str">
        <f>VLOOKUP(M13,Revistas!$B$2:$H$64092,3,FALSE)</f>
        <v>NO TIENE</v>
      </c>
      <c r="G13" s="47" t="str">
        <f>VLOOKUP(M13,Revistas!$B$2:$H$64092,4,FALSE)</f>
        <v>NO TIENE</v>
      </c>
      <c r="H13" s="47" t="str">
        <f>VLOOKUP(M13,Revistas!$B$2:$H$64092,5,FALSE)</f>
        <v>NO TIENE</v>
      </c>
      <c r="I13" s="47" t="str">
        <f>VLOOKUP(M13,Revistas!$B$2:$H$64092,6,FALSE)</f>
        <v>NO</v>
      </c>
      <c r="J13" s="47" t="s">
        <v>1380</v>
      </c>
      <c r="K13" s="47" t="s">
        <v>1381</v>
      </c>
      <c r="L13" s="47">
        <v>0</v>
      </c>
      <c r="M13" s="47" t="s">
        <v>1382</v>
      </c>
      <c r="N13" s="47" t="s">
        <v>1383</v>
      </c>
      <c r="O13" s="47">
        <v>2016</v>
      </c>
      <c r="P13" s="47">
        <v>3</v>
      </c>
      <c r="Q13" s="47">
        <v>1</v>
      </c>
      <c r="R13" s="47"/>
      <c r="S13" s="47"/>
    </row>
    <row r="14" spans="1:21">
      <c r="A14" s="23" t="s">
        <v>1669</v>
      </c>
      <c r="B14" s="23" t="s">
        <v>1670</v>
      </c>
      <c r="C14" s="23" t="s">
        <v>1671</v>
      </c>
      <c r="D14" s="47" t="s">
        <v>458</v>
      </c>
      <c r="E14" s="47">
        <f>VLOOKUP(M14,Revistas!$B$2:$H$64092,2,FALSE)</f>
        <v>5.4180000000000001</v>
      </c>
      <c r="F14" s="47" t="str">
        <f>VLOOKUP(M14,Revistas!$B$2:$H$64092,3,FALSE)</f>
        <v>Q1</v>
      </c>
      <c r="G14" s="47" t="str">
        <f>VLOOKUP(M14,Revistas!$B$2:$H$64092,4,FALSE)</f>
        <v>INFECTIOUS DISEASES - SCIE;</v>
      </c>
      <c r="H14" s="47" t="str">
        <f>VLOOKUP(M14,Revistas!$B$2:$H$64092,5,FALSE)</f>
        <v>83/8</v>
      </c>
      <c r="I14" s="47" t="str">
        <f>VLOOKUP(M14,Revistas!$B$2:$H$64092,6,FALSE)</f>
        <v>SI</v>
      </c>
      <c r="J14" s="47"/>
      <c r="K14" s="47"/>
      <c r="L14" s="47">
        <v>0</v>
      </c>
      <c r="M14" s="47" t="s">
        <v>1672</v>
      </c>
      <c r="N14" s="47"/>
      <c r="O14" s="47">
        <v>2016</v>
      </c>
      <c r="P14" s="47">
        <v>7</v>
      </c>
      <c r="Q14" s="47">
        <v>4</v>
      </c>
      <c r="R14" s="47">
        <v>491</v>
      </c>
      <c r="S14" s="47">
        <v>491</v>
      </c>
    </row>
    <row r="15" spans="1:21">
      <c r="A15" s="23" t="s">
        <v>1600</v>
      </c>
      <c r="B15" s="23" t="s">
        <v>1601</v>
      </c>
      <c r="C15" s="23" t="s">
        <v>32</v>
      </c>
      <c r="D15" s="47" t="s">
        <v>294</v>
      </c>
      <c r="E15" s="47">
        <f>VLOOKUP(M15,Revistas!$B$2:$H$64092,2,FALSE)</f>
        <v>1.53</v>
      </c>
      <c r="F15" s="47" t="str">
        <f>VLOOKUP(M15,Revistas!$B$2:$H$64092,3,FALSE)</f>
        <v>Q3</v>
      </c>
      <c r="G15" s="47" t="str">
        <f>VLOOKUP(M15,Revistas!$B$2:$H$64092,4,FALSE)</f>
        <v>INFECTIOUS DISEASES - SCIE;</v>
      </c>
      <c r="H15" s="47" t="str">
        <f>VLOOKUP(M15,Revistas!$B$2:$H$64092,5,FALSE)</f>
        <v>59/83</v>
      </c>
      <c r="I15" s="47" t="str">
        <f>VLOOKUP(M15,Revistas!$B$2:$H$64092,6,FALSE)</f>
        <v>NO</v>
      </c>
      <c r="J15" s="47" t="s">
        <v>1602</v>
      </c>
      <c r="K15" s="47" t="s">
        <v>1603</v>
      </c>
      <c r="L15" s="47">
        <v>0</v>
      </c>
      <c r="M15" s="47" t="s">
        <v>35</v>
      </c>
      <c r="N15" s="47" t="s">
        <v>75</v>
      </c>
      <c r="O15" s="47">
        <v>2016</v>
      </c>
      <c r="P15" s="47">
        <v>34</v>
      </c>
      <c r="Q15" s="47">
        <v>8</v>
      </c>
      <c r="R15" s="47">
        <v>469</v>
      </c>
      <c r="S15" s="47">
        <v>470</v>
      </c>
    </row>
    <row r="16" spans="1:21">
      <c r="A16" s="23" t="s">
        <v>1652</v>
      </c>
      <c r="B16" s="23" t="s">
        <v>1653</v>
      </c>
      <c r="C16" s="23" t="s">
        <v>1109</v>
      </c>
      <c r="D16" s="47" t="s">
        <v>294</v>
      </c>
      <c r="E16" s="47">
        <f>VLOOKUP(M16,Revistas!$B$2:$H$64092,2,FALSE)</f>
        <v>0.76</v>
      </c>
      <c r="F16" s="47" t="str">
        <f>VLOOKUP(M16,Revistas!$B$2:$H$64092,3,FALSE)</f>
        <v>Q3</v>
      </c>
      <c r="G16" s="47" t="str">
        <f>VLOOKUP(M16,Revistas!$B$2:$H$64092,4,FALSE)</f>
        <v>MEDICINE, GENERAL &amp; INTERNAL - SCIE</v>
      </c>
      <c r="H16" s="47" t="str">
        <f>VLOOKUP(M16,Revistas!$B$2:$H$64092,5,FALSE)</f>
        <v>105/155</v>
      </c>
      <c r="I16" s="47" t="str">
        <f>VLOOKUP(M16,Revistas!$B$2:$H$64092,6,FALSE)</f>
        <v>NO</v>
      </c>
      <c r="J16" s="47" t="s">
        <v>1654</v>
      </c>
      <c r="K16" s="47" t="s">
        <v>1655</v>
      </c>
      <c r="L16" s="47">
        <v>0</v>
      </c>
      <c r="M16" s="47" t="s">
        <v>1112</v>
      </c>
      <c r="N16" s="47" t="s">
        <v>462</v>
      </c>
      <c r="O16" s="47">
        <v>2016</v>
      </c>
      <c r="P16" s="47">
        <v>216</v>
      </c>
      <c r="Q16" s="47">
        <v>3</v>
      </c>
      <c r="R16" s="47">
        <v>165</v>
      </c>
      <c r="S16" s="47">
        <v>166</v>
      </c>
    </row>
    <row r="17" spans="1:19">
      <c r="A17" s="23" t="s">
        <v>1623</v>
      </c>
      <c r="B17" s="23" t="s">
        <v>1625</v>
      </c>
      <c r="C17" s="23" t="s">
        <v>1626</v>
      </c>
      <c r="D17" s="47" t="s">
        <v>215</v>
      </c>
      <c r="E17" s="47">
        <f>VLOOKUP(M17,Revistas!$B$2:$H$64092,2,FALSE)</f>
        <v>1.7709999999999999</v>
      </c>
      <c r="F17" s="47" t="str">
        <f>VLOOKUP(M17,Revistas!$B$2:$H$64092,3,FALSE)</f>
        <v>Q3</v>
      </c>
      <c r="G17" s="47" t="str">
        <f>VLOOKUP(M17,Revistas!$B$2:$H$64092,4,FALSE)</f>
        <v>RESPIRATORY SYSTEM - SCIE</v>
      </c>
      <c r="H17" s="47" t="str">
        <f>VLOOKUP(M17,Revistas!$B$2:$H$64092,5,FALSE)</f>
        <v>41/58</v>
      </c>
      <c r="I17" s="47" t="str">
        <f>VLOOKUP(M17,Revistas!$B$2:$H$64092,6,FALSE)</f>
        <v>NO</v>
      </c>
      <c r="J17" s="47" t="s">
        <v>1627</v>
      </c>
      <c r="K17" s="47" t="s">
        <v>1628</v>
      </c>
      <c r="L17" s="47">
        <v>0</v>
      </c>
      <c r="M17" s="47" t="s">
        <v>1629</v>
      </c>
      <c r="N17" s="47" t="s">
        <v>153</v>
      </c>
      <c r="O17" s="47">
        <v>2016</v>
      </c>
      <c r="P17" s="47">
        <v>52</v>
      </c>
      <c r="Q17" s="47">
        <v>7</v>
      </c>
      <c r="R17" s="47">
        <v>400</v>
      </c>
      <c r="S17" s="47">
        <v>400</v>
      </c>
    </row>
    <row r="18" spans="1:19">
      <c r="A18" s="23" t="s">
        <v>1409</v>
      </c>
      <c r="B18" s="23" t="s">
        <v>1410</v>
      </c>
      <c r="C18" s="23" t="s">
        <v>32</v>
      </c>
      <c r="D18" s="47" t="s">
        <v>215</v>
      </c>
      <c r="E18" s="47">
        <f>VLOOKUP(M18,Revistas!$B$2:$H$64092,2,FALSE)</f>
        <v>1.53</v>
      </c>
      <c r="F18" s="47" t="str">
        <f>VLOOKUP(M18,Revistas!$B$2:$H$64092,3,FALSE)</f>
        <v>Q3</v>
      </c>
      <c r="G18" s="47" t="str">
        <f>VLOOKUP(M18,Revistas!$B$2:$H$64092,4,FALSE)</f>
        <v>INFECTIOUS DISEASES - SCIE;</v>
      </c>
      <c r="H18" s="47" t="str">
        <f>VLOOKUP(M18,Revistas!$B$2:$H$64092,5,FALSE)</f>
        <v>59/83</v>
      </c>
      <c r="I18" s="47" t="str">
        <f>VLOOKUP(M18,Revistas!$B$2:$H$64092,6,FALSE)</f>
        <v>NO</v>
      </c>
      <c r="J18" s="47" t="s">
        <v>1411</v>
      </c>
      <c r="K18" s="47" t="s">
        <v>1412</v>
      </c>
      <c r="L18" s="47">
        <v>0</v>
      </c>
      <c r="M18" s="47" t="s">
        <v>35</v>
      </c>
      <c r="N18" s="47" t="s">
        <v>75</v>
      </c>
      <c r="O18" s="47">
        <v>2016</v>
      </c>
      <c r="P18" s="47">
        <v>34</v>
      </c>
      <c r="Q18" s="47">
        <v>8</v>
      </c>
      <c r="R18" s="47">
        <v>534</v>
      </c>
      <c r="S18" s="47">
        <v>535</v>
      </c>
    </row>
    <row r="19" spans="1:19">
      <c r="A19" s="23" t="s">
        <v>1591</v>
      </c>
      <c r="B19" s="23" t="s">
        <v>1592</v>
      </c>
      <c r="C19" s="23" t="s">
        <v>32</v>
      </c>
      <c r="D19" s="47" t="s">
        <v>215</v>
      </c>
      <c r="E19" s="47">
        <f>VLOOKUP(M19,Revistas!$B$2:$H$64092,2,FALSE)</f>
        <v>1.53</v>
      </c>
      <c r="F19" s="47" t="str">
        <f>VLOOKUP(M19,Revistas!$B$2:$H$64092,3,FALSE)</f>
        <v>Q3</v>
      </c>
      <c r="G19" s="47" t="str">
        <f>VLOOKUP(M19,Revistas!$B$2:$H$64092,4,FALSE)</f>
        <v>INFECTIOUS DISEASES - SCIE;</v>
      </c>
      <c r="H19" s="47" t="str">
        <f>VLOOKUP(M19,Revistas!$B$2:$H$64092,5,FALSE)</f>
        <v>59/83</v>
      </c>
      <c r="I19" s="47" t="str">
        <f>VLOOKUP(M19,Revistas!$B$2:$H$64092,6,FALSE)</f>
        <v>NO</v>
      </c>
      <c r="J19" s="47" t="s">
        <v>1593</v>
      </c>
      <c r="K19" s="47" t="s">
        <v>1594</v>
      </c>
      <c r="L19" s="47">
        <v>0</v>
      </c>
      <c r="M19" s="47" t="s">
        <v>35</v>
      </c>
      <c r="N19" s="47" t="s">
        <v>393</v>
      </c>
      <c r="O19" s="47">
        <v>2016</v>
      </c>
      <c r="P19" s="47">
        <v>34</v>
      </c>
      <c r="Q19" s="47">
        <v>10</v>
      </c>
      <c r="R19" s="47">
        <v>687</v>
      </c>
      <c r="S19" s="47">
        <v>688</v>
      </c>
    </row>
    <row r="20" spans="1:19">
      <c r="A20" s="23" t="s">
        <v>1619</v>
      </c>
      <c r="B20" s="23" t="s">
        <v>1620</v>
      </c>
      <c r="C20" s="23" t="s">
        <v>32</v>
      </c>
      <c r="D20" s="47" t="s">
        <v>215</v>
      </c>
      <c r="E20" s="47">
        <f>VLOOKUP(M20,Revistas!$B$2:$H$64092,2,FALSE)</f>
        <v>1.53</v>
      </c>
      <c r="F20" s="47" t="str">
        <f>VLOOKUP(M20,Revistas!$B$2:$H$64092,3,FALSE)</f>
        <v>Q3</v>
      </c>
      <c r="G20" s="47" t="str">
        <f>VLOOKUP(M20,Revistas!$B$2:$H$64092,4,FALSE)</f>
        <v>INFECTIOUS DISEASES - SCIE;</v>
      </c>
      <c r="H20" s="47" t="str">
        <f>VLOOKUP(M20,Revistas!$B$2:$H$64092,5,FALSE)</f>
        <v>59/83</v>
      </c>
      <c r="I20" s="47" t="str">
        <f>VLOOKUP(M20,Revistas!$B$2:$H$64092,6,FALSE)</f>
        <v>NO</v>
      </c>
      <c r="J20" s="47" t="s">
        <v>1621</v>
      </c>
      <c r="K20" s="47" t="s">
        <v>1622</v>
      </c>
      <c r="L20" s="47">
        <v>0</v>
      </c>
      <c r="M20" s="47" t="s">
        <v>35</v>
      </c>
      <c r="N20" s="47" t="s">
        <v>1445</v>
      </c>
      <c r="O20" s="47">
        <v>2016</v>
      </c>
      <c r="P20" s="47">
        <v>34</v>
      </c>
      <c r="Q20" s="47">
        <v>7</v>
      </c>
      <c r="R20" s="47">
        <v>464</v>
      </c>
      <c r="S20" s="47">
        <v>465</v>
      </c>
    </row>
    <row r="21" spans="1:19">
      <c r="A21" s="23" t="s">
        <v>1615</v>
      </c>
      <c r="B21" s="23" t="s">
        <v>1616</v>
      </c>
      <c r="C21" s="23" t="s">
        <v>32</v>
      </c>
      <c r="D21" s="47" t="s">
        <v>215</v>
      </c>
      <c r="E21" s="47">
        <f>VLOOKUP(M21,Revistas!$B$2:$H$64092,2,FALSE)</f>
        <v>1.53</v>
      </c>
      <c r="F21" s="47" t="str">
        <f>VLOOKUP(M21,Revistas!$B$2:$H$64092,3,FALSE)</f>
        <v>Q3</v>
      </c>
      <c r="G21" s="47" t="str">
        <f>VLOOKUP(M21,Revistas!$B$2:$H$64092,4,FALSE)</f>
        <v>INFECTIOUS DISEASES - SCIE;</v>
      </c>
      <c r="H21" s="47" t="str">
        <f>VLOOKUP(M21,Revistas!$B$2:$H$64092,5,FALSE)</f>
        <v>59/83</v>
      </c>
      <c r="I21" s="47" t="str">
        <f>VLOOKUP(M21,Revistas!$B$2:$H$64092,6,FALSE)</f>
        <v>NO</v>
      </c>
      <c r="J21" s="47" t="s">
        <v>1617</v>
      </c>
      <c r="K21" s="47" t="s">
        <v>1618</v>
      </c>
      <c r="L21" s="47">
        <v>0</v>
      </c>
      <c r="M21" s="47" t="s">
        <v>35</v>
      </c>
      <c r="N21" s="47" t="s">
        <v>1445</v>
      </c>
      <c r="O21" s="47">
        <v>2016</v>
      </c>
      <c r="P21" s="47">
        <v>34</v>
      </c>
      <c r="Q21" s="47">
        <v>7</v>
      </c>
      <c r="R21" s="47">
        <v>463</v>
      </c>
      <c r="S21" s="47">
        <v>464</v>
      </c>
    </row>
    <row r="22" spans="1:19">
      <c r="A22" s="23" t="s">
        <v>1679</v>
      </c>
      <c r="B22" s="23" t="s">
        <v>1680</v>
      </c>
      <c r="C22" s="23" t="s">
        <v>32</v>
      </c>
      <c r="D22" s="47" t="s">
        <v>215</v>
      </c>
      <c r="E22" s="47">
        <f>VLOOKUP(M22,Revistas!$B$2:$H$64092,2,FALSE)</f>
        <v>1.53</v>
      </c>
      <c r="F22" s="47" t="str">
        <f>VLOOKUP(M22,Revistas!$B$2:$H$64092,3,FALSE)</f>
        <v>Q3</v>
      </c>
      <c r="G22" s="47" t="str">
        <f>VLOOKUP(M22,Revistas!$B$2:$H$64092,4,FALSE)</f>
        <v>INFECTIOUS DISEASES - SCIE;</v>
      </c>
      <c r="H22" s="47" t="str">
        <f>VLOOKUP(M22,Revistas!$B$2:$H$64092,5,FALSE)</f>
        <v>59/83</v>
      </c>
      <c r="I22" s="47" t="str">
        <f>VLOOKUP(M22,Revistas!$B$2:$H$64092,6,FALSE)</f>
        <v>NO</v>
      </c>
      <c r="J22" s="47" t="s">
        <v>1681</v>
      </c>
      <c r="K22" s="47" t="s">
        <v>1682</v>
      </c>
      <c r="L22" s="47">
        <v>1</v>
      </c>
      <c r="M22" s="47" t="s">
        <v>35</v>
      </c>
      <c r="N22" s="47" t="s">
        <v>37</v>
      </c>
      <c r="O22" s="47">
        <v>2016</v>
      </c>
      <c r="P22" s="47">
        <v>34</v>
      </c>
      <c r="Q22" s="47">
        <v>1</v>
      </c>
      <c r="R22" s="47">
        <v>73</v>
      </c>
      <c r="S22" s="47">
        <v>74</v>
      </c>
    </row>
    <row r="23" spans="1:19">
      <c r="A23" s="23" t="s">
        <v>1645</v>
      </c>
      <c r="B23" s="23" t="s">
        <v>1646</v>
      </c>
      <c r="C23" s="23" t="s">
        <v>1647</v>
      </c>
      <c r="D23" s="47" t="s">
        <v>215</v>
      </c>
      <c r="E23" s="47">
        <f>VLOOKUP(M23,Revistas!$B$2:$H$64092,2,FALSE)</f>
        <v>4.0970000000000004</v>
      </c>
      <c r="F23" s="47" t="str">
        <f>VLOOKUP(M23,Revistas!$B$2:$H$64092,3,FALSE)</f>
        <v>Q1</v>
      </c>
      <c r="G23" s="47" t="str">
        <f>VLOOKUP(M23,Revistas!$B$2:$H$64092,4,FALSE)</f>
        <v>INFECTIOUS DISEASES - SCIE;</v>
      </c>
      <c r="H23" s="47" t="str">
        <f>VLOOKUP(M23,Revistas!$B$2:$H$64092,5,FALSE)</f>
        <v>16/83</v>
      </c>
      <c r="I23" s="47" t="str">
        <f>VLOOKUP(M23,Revistas!$B$2:$H$64092,6,FALSE)</f>
        <v>NO</v>
      </c>
      <c r="J23" s="47" t="s">
        <v>1648</v>
      </c>
      <c r="K23" s="47" t="s">
        <v>1649</v>
      </c>
      <c r="L23" s="47">
        <v>0</v>
      </c>
      <c r="M23" s="47" t="s">
        <v>1650</v>
      </c>
      <c r="N23" s="47" t="s">
        <v>206</v>
      </c>
      <c r="O23" s="47">
        <v>2016</v>
      </c>
      <c r="P23" s="47">
        <v>47</v>
      </c>
      <c r="Q23" s="47">
        <v>5</v>
      </c>
      <c r="R23" s="47">
        <v>410</v>
      </c>
      <c r="S23" s="47">
        <v>411</v>
      </c>
    </row>
    <row r="24" spans="1:19">
      <c r="A24" s="23" t="s">
        <v>1684</v>
      </c>
      <c r="B24" s="23" t="s">
        <v>1683</v>
      </c>
      <c r="C24" s="23" t="s">
        <v>1685</v>
      </c>
      <c r="D24" s="47" t="s">
        <v>215</v>
      </c>
      <c r="E24" s="47">
        <f>VLOOKUP(M24,Revistas!$B$2:$H$64092,2,FALSE)</f>
        <v>4.0970000000000004</v>
      </c>
      <c r="F24" s="47" t="str">
        <f>VLOOKUP(M24,Revistas!$B$2:$H$64092,3,FALSE)</f>
        <v>Q1</v>
      </c>
      <c r="G24" s="47" t="str">
        <f>VLOOKUP(M24,Revistas!$B$2:$H$64092,4,FALSE)</f>
        <v>INFECTIOUS DISEASES - SCIE;</v>
      </c>
      <c r="H24" s="47" t="str">
        <f>VLOOKUP(M24,Revistas!$B$2:$H$64092,5,FALSE)</f>
        <v>16/83</v>
      </c>
      <c r="I24" s="47" t="str">
        <f>VLOOKUP(M24,Revistas!$B$2:$H$64092,6,FALSE)</f>
        <v>NO</v>
      </c>
      <c r="J24" s="47" t="s">
        <v>1686</v>
      </c>
      <c r="K24" s="47"/>
      <c r="L24" s="47" t="s">
        <v>361</v>
      </c>
      <c r="M24" s="47" t="s">
        <v>1651</v>
      </c>
      <c r="N24" s="47" t="s">
        <v>1292</v>
      </c>
      <c r="O24" s="47">
        <v>2016</v>
      </c>
      <c r="P24" s="47"/>
      <c r="Q24" s="47"/>
      <c r="R24" s="47"/>
      <c r="S24" s="47"/>
    </row>
    <row r="25" spans="1:19">
      <c r="A25" s="23" t="s">
        <v>1610</v>
      </c>
      <c r="B25" s="23" t="s">
        <v>1611</v>
      </c>
      <c r="C25" s="23" t="s">
        <v>1130</v>
      </c>
      <c r="D25" s="47" t="s">
        <v>215</v>
      </c>
      <c r="E25" s="47">
        <f>VLOOKUP(M25,Revistas!$B$2:$H$64092,2,FALSE)</f>
        <v>1.2669999999999999</v>
      </c>
      <c r="F25" s="47" t="str">
        <f>VLOOKUP(M25,Revistas!$B$2:$H$64092,3,FALSE)</f>
        <v>Q2</v>
      </c>
      <c r="G25" s="47" t="str">
        <f>VLOOKUP(M25,Revistas!$B$2:$H$64092,4,FALSE)</f>
        <v>MEDICINE, GENERAL &amp; INTERNAL - SCIE</v>
      </c>
      <c r="H25" s="47" t="str">
        <f>VLOOKUP(M25,Revistas!$B$2:$H$64092,5,FALSE)</f>
        <v>76/155</v>
      </c>
      <c r="I25" s="47" t="str">
        <f>VLOOKUP(M25,Revistas!$B$2:$H$64092,6,FALSE)</f>
        <v>NO</v>
      </c>
      <c r="J25" s="47" t="s">
        <v>1612</v>
      </c>
      <c r="K25" s="47" t="s">
        <v>1613</v>
      </c>
      <c r="L25" s="47">
        <v>0</v>
      </c>
      <c r="M25" s="47" t="s">
        <v>1133</v>
      </c>
      <c r="N25" s="47" t="s">
        <v>1614</v>
      </c>
      <c r="O25" s="47">
        <v>2016</v>
      </c>
      <c r="P25" s="47">
        <v>147</v>
      </c>
      <c r="Q25" s="47">
        <v>3</v>
      </c>
      <c r="R25" s="47">
        <v>132</v>
      </c>
      <c r="S25" s="47">
        <v>132</v>
      </c>
    </row>
    <row r="26" spans="1:19">
      <c r="A26" s="23" t="s">
        <v>7475</v>
      </c>
      <c r="B26" s="23" t="s">
        <v>7476</v>
      </c>
      <c r="C26" s="23" t="s">
        <v>6816</v>
      </c>
      <c r="D26" s="23" t="s">
        <v>215</v>
      </c>
      <c r="E26" s="47">
        <f>VLOOKUP(M26,Revistas!$B$2:$H$64092,2,FALSE)</f>
        <v>1.014</v>
      </c>
      <c r="F26" s="47" t="str">
        <f>VLOOKUP(M26,Revistas!$B$2:$H$64092,3,FALSE)</f>
        <v>Q4</v>
      </c>
      <c r="G26" s="47" t="str">
        <f>VLOOKUP(M26,Revistas!$B$2:$H$64092,4,FALSE)</f>
        <v>PHARMACOLOGY &amp; PHARMACY - SCIE;</v>
      </c>
      <c r="H26" s="47" t="str">
        <f>VLOOKUP(M26,Revistas!$B$2:$H$64092,5,FALSE)</f>
        <v>221/255</v>
      </c>
      <c r="I26" s="47" t="str">
        <f>VLOOKUP(M26,Revistas!$B$2:$H$64092,6,FALSE)</f>
        <v>NO</v>
      </c>
      <c r="J26" s="23" t="s">
        <v>7477</v>
      </c>
      <c r="K26" s="23" t="s">
        <v>7478</v>
      </c>
      <c r="L26" s="23">
        <v>0</v>
      </c>
      <c r="M26" s="23" t="s">
        <v>6817</v>
      </c>
      <c r="N26" s="23" t="s">
        <v>127</v>
      </c>
      <c r="O26" s="23">
        <v>2016</v>
      </c>
      <c r="P26" s="23">
        <v>29</v>
      </c>
      <c r="Q26" s="23">
        <v>4</v>
      </c>
      <c r="R26" s="23">
        <v>226</v>
      </c>
      <c r="S26" s="23">
        <v>227</v>
      </c>
    </row>
    <row r="27" spans="1:19">
      <c r="A27" s="23" t="s">
        <v>1656</v>
      </c>
      <c r="B27" s="23" t="s">
        <v>1657</v>
      </c>
      <c r="C27" s="23" t="s">
        <v>1658</v>
      </c>
      <c r="D27" s="47" t="s">
        <v>103</v>
      </c>
      <c r="E27" s="47">
        <f>VLOOKUP(M27,Revistas!$B$2:$H$64092,2,FALSE)</f>
        <v>6.1630000000000003</v>
      </c>
      <c r="F27" s="47" t="str">
        <f>VLOOKUP(M27,Revistas!$B$2:$H$64092,3,FALSE)</f>
        <v>Q1</v>
      </c>
      <c r="G27" s="47" t="str">
        <f>VLOOKUP(M27,Revistas!$B$2:$H$64092,4,FALSE)</f>
        <v>ONCOLOGY - SCIE</v>
      </c>
      <c r="H27" s="47" t="str">
        <f>VLOOKUP(M27,Revistas!$B$2:$H$64092,5,FALSE)</f>
        <v>22/213</v>
      </c>
      <c r="I27" s="47" t="str">
        <f>VLOOKUP(M27,Revistas!$B$2:$H$64092,6,FALSE)</f>
        <v>NO</v>
      </c>
      <c r="J27" s="47" t="s">
        <v>1659</v>
      </c>
      <c r="K27" s="47"/>
      <c r="L27" s="47">
        <v>0</v>
      </c>
      <c r="M27" s="47" t="s">
        <v>1660</v>
      </c>
      <c r="N27" s="47" t="s">
        <v>462</v>
      </c>
      <c r="O27" s="47">
        <v>2016</v>
      </c>
      <c r="P27" s="47">
        <v>57</v>
      </c>
      <c r="Q27" s="47"/>
      <c r="R27" s="47" t="s">
        <v>1661</v>
      </c>
      <c r="S27" s="47" t="s">
        <v>1662</v>
      </c>
    </row>
    <row r="28" spans="1:19">
      <c r="A28" s="23" t="s">
        <v>7432</v>
      </c>
      <c r="B28" s="23" t="s">
        <v>7433</v>
      </c>
      <c r="C28" s="23" t="s">
        <v>7434</v>
      </c>
      <c r="D28" s="23" t="s">
        <v>103</v>
      </c>
      <c r="E28" s="47">
        <f>VLOOKUP(M28,Revistas!$B$2:$H$64092,2,FALSE)</f>
        <v>3.92</v>
      </c>
      <c r="F28" s="47" t="str">
        <f>VLOOKUP(M28,Revistas!$B$2:$H$64092,3,FALSE)</f>
        <v>Q1</v>
      </c>
      <c r="G28" s="47" t="str">
        <f>VLOOKUP(M28,Revistas!$B$2:$H$64092,4,FALSE)</f>
        <v>GASTROENTEROLOGY &amp; HEPATOLOGY - SCIE;</v>
      </c>
      <c r="H28" s="47" t="str">
        <f>VLOOKUP(M28,Revistas!$B$2:$H$64092,5,FALSE)</f>
        <v>19/79</v>
      </c>
      <c r="I28" s="47" t="str">
        <f>VLOOKUP(M28,Revistas!$B$2:$H$64092,6,FALSE)</f>
        <v>NO</v>
      </c>
      <c r="J28" s="23" t="s">
        <v>7435</v>
      </c>
      <c r="K28" s="23"/>
      <c r="L28" s="23">
        <v>0</v>
      </c>
      <c r="M28" s="23" t="s">
        <v>7436</v>
      </c>
      <c r="N28" s="23" t="s">
        <v>99</v>
      </c>
      <c r="O28" s="23">
        <v>2016</v>
      </c>
      <c r="P28" s="23">
        <v>21</v>
      </c>
      <c r="Q28" s="23"/>
      <c r="R28" s="23">
        <v>172</v>
      </c>
      <c r="S28" s="23">
        <v>173</v>
      </c>
    </row>
    <row r="29" spans="1:19">
      <c r="A29" s="23" t="s">
        <v>1595</v>
      </c>
      <c r="B29" s="23" t="s">
        <v>1596</v>
      </c>
      <c r="C29" s="23" t="s">
        <v>475</v>
      </c>
      <c r="D29" s="47" t="s">
        <v>103</v>
      </c>
      <c r="E29" s="47">
        <f>VLOOKUP(M29,Revistas!$B$2:$H$64092,2,FALSE)</f>
        <v>11.711</v>
      </c>
      <c r="F29" s="47" t="str">
        <f>VLOOKUP(M29,Revistas!$B$2:$H$64092,3,FALSE)</f>
        <v>Q1</v>
      </c>
      <c r="G29" s="47" t="str">
        <f>VLOOKUP(M29,Revistas!$B$2:$H$64092,4,FALSE)</f>
        <v>GASTROENTEROLOGY &amp; HEPATOLOGY - SCIE</v>
      </c>
      <c r="H29" s="47" t="str">
        <f>VLOOKUP(M29,Revistas!$B$2:$H$64092,5,FALSE)</f>
        <v>79/4</v>
      </c>
      <c r="I29" s="47" t="str">
        <f>VLOOKUP(M29,Revistas!$B$2:$H$64092,6,FALSE)</f>
        <v>SI</v>
      </c>
      <c r="J29" s="47" t="s">
        <v>1597</v>
      </c>
      <c r="K29" s="47"/>
      <c r="L29" s="47">
        <v>0</v>
      </c>
      <c r="M29" s="47" t="s">
        <v>478</v>
      </c>
      <c r="N29" s="47" t="s">
        <v>75</v>
      </c>
      <c r="O29" s="47">
        <v>2016</v>
      </c>
      <c r="P29" s="47">
        <v>63</v>
      </c>
      <c r="Q29" s="47" t="s">
        <v>1398</v>
      </c>
      <c r="R29" s="47" t="s">
        <v>1598</v>
      </c>
      <c r="S29" s="47" t="s">
        <v>1599</v>
      </c>
    </row>
    <row r="30" spans="1:19">
      <c r="A30" s="23" t="s">
        <v>1604</v>
      </c>
      <c r="B30" s="23" t="s">
        <v>1605</v>
      </c>
      <c r="C30" s="23" t="s">
        <v>1606</v>
      </c>
      <c r="D30" s="47" t="s">
        <v>103</v>
      </c>
      <c r="E30" s="47">
        <f>VLOOKUP(M30,Revistas!$B$2:$H$64092,2,FALSE)</f>
        <v>2.6469999999999998</v>
      </c>
      <c r="F30" s="47" t="str">
        <f>VLOOKUP(M30,Revistas!$B$2:$H$64092,3,FALSE)</f>
        <v>Q2</v>
      </c>
      <c r="G30" s="47" t="str">
        <f>VLOOKUP(M30,Revistas!$B$2:$H$64092,4,FALSE)</f>
        <v>VIROLOGY - SCIE</v>
      </c>
      <c r="H30" s="47" t="str">
        <f>VLOOKUP(M30,Revistas!$B$2:$H$64092,5,FALSE)</f>
        <v>16/33</v>
      </c>
      <c r="I30" s="47" t="str">
        <f>VLOOKUP(M30,Revistas!$B$2:$H$64092,6,FALSE)</f>
        <v>NO</v>
      </c>
      <c r="J30" s="47" t="s">
        <v>1607</v>
      </c>
      <c r="K30" s="47"/>
      <c r="L30" s="47">
        <v>0</v>
      </c>
      <c r="M30" s="47" t="s">
        <v>1608</v>
      </c>
      <c r="N30" s="47" t="s">
        <v>99</v>
      </c>
      <c r="O30" s="47">
        <v>2016</v>
      </c>
      <c r="P30" s="47">
        <v>82</v>
      </c>
      <c r="Q30" s="47"/>
      <c r="R30" s="47" t="s">
        <v>1609</v>
      </c>
      <c r="S30" s="47" t="s">
        <v>1609</v>
      </c>
    </row>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hidden="1"/>
    <row r="83" spans="1:19" s="33" customFormat="1" hidden="1">
      <c r="A83" s="32" t="s">
        <v>41</v>
      </c>
      <c r="B83" s="32" t="s">
        <v>41</v>
      </c>
      <c r="C83" s="32" t="s">
        <v>41</v>
      </c>
      <c r="D83" s="36" t="s">
        <v>42</v>
      </c>
      <c r="E83" s="36" t="s">
        <v>41</v>
      </c>
      <c r="F83" s="36" t="s">
        <v>43</v>
      </c>
      <c r="G83" s="36" t="s">
        <v>7165</v>
      </c>
      <c r="H83" s="36" t="s">
        <v>41</v>
      </c>
      <c r="I83" s="36" t="s">
        <v>46</v>
      </c>
      <c r="J83" s="36" t="s">
        <v>7166</v>
      </c>
      <c r="K83" s="37"/>
      <c r="L83" s="37"/>
      <c r="M83" s="37"/>
      <c r="N83" s="37"/>
      <c r="O83" s="37"/>
      <c r="P83" s="37"/>
      <c r="Q83" s="37"/>
      <c r="R83" s="37"/>
      <c r="S83" s="37"/>
    </row>
    <row r="84" spans="1:19" s="33" customFormat="1" hidden="1">
      <c r="A84" s="32" t="s">
        <v>19</v>
      </c>
      <c r="B84" s="32">
        <f>DCOUNTA(A1:S79,A83,A83:A84)</f>
        <v>12</v>
      </c>
      <c r="C84" s="32" t="s">
        <v>19</v>
      </c>
      <c r="D84" s="36">
        <f>DSUM(A1:S79,E1,C83:C84)</f>
        <v>28.701999999999998</v>
      </c>
      <c r="E84" s="36" t="s">
        <v>19</v>
      </c>
      <c r="F84" s="36" t="s">
        <v>4330</v>
      </c>
      <c r="G84" s="36">
        <f>DCOUNTA(A1:S79,F1,E83:F84)</f>
        <v>3</v>
      </c>
      <c r="H84" s="36" t="s">
        <v>19</v>
      </c>
      <c r="I84" s="36" t="s">
        <v>1827</v>
      </c>
      <c r="J84" s="36">
        <f>DCOUNTA(A1:S79,I1,H83:I84)</f>
        <v>1</v>
      </c>
      <c r="K84" s="37"/>
      <c r="L84" s="37"/>
      <c r="M84" s="37"/>
      <c r="N84" s="37"/>
      <c r="O84" s="37"/>
      <c r="P84" s="37"/>
      <c r="Q84" s="37"/>
      <c r="R84" s="37"/>
      <c r="S84" s="37"/>
    </row>
    <row r="85" spans="1:19" s="33" customFormat="1" hidden="1">
      <c r="D85" s="37"/>
      <c r="E85" s="37"/>
      <c r="F85" s="37"/>
      <c r="G85" s="37"/>
      <c r="H85" s="37"/>
      <c r="I85" s="37"/>
      <c r="J85" s="37"/>
      <c r="K85" s="37"/>
      <c r="L85" s="37"/>
      <c r="M85" s="37"/>
      <c r="N85" s="37"/>
      <c r="O85" s="37"/>
      <c r="P85" s="37"/>
      <c r="Q85" s="37"/>
      <c r="R85" s="37"/>
      <c r="S85" s="37"/>
    </row>
    <row r="86" spans="1:19" s="33" customFormat="1" hidden="1">
      <c r="A86" s="32" t="s">
        <v>41</v>
      </c>
      <c r="B86" s="32" t="s">
        <v>41</v>
      </c>
      <c r="C86" s="32" t="s">
        <v>41</v>
      </c>
      <c r="D86" s="36" t="s">
        <v>42</v>
      </c>
      <c r="E86" s="36" t="s">
        <v>41</v>
      </c>
      <c r="F86" s="36" t="s">
        <v>43</v>
      </c>
      <c r="G86" s="36" t="s">
        <v>7165</v>
      </c>
      <c r="H86" s="36" t="s">
        <v>41</v>
      </c>
      <c r="I86" s="36" t="s">
        <v>46</v>
      </c>
      <c r="J86" s="36" t="s">
        <v>7166</v>
      </c>
      <c r="K86" s="37"/>
      <c r="L86" s="37"/>
      <c r="M86" s="37"/>
      <c r="N86" s="37"/>
      <c r="O86" s="37"/>
      <c r="P86" s="37"/>
      <c r="Q86" s="37"/>
      <c r="R86" s="37"/>
      <c r="S86" s="37"/>
    </row>
    <row r="87" spans="1:19" s="33" customFormat="1" hidden="1">
      <c r="A87" s="32" t="s">
        <v>215</v>
      </c>
      <c r="B87" s="32">
        <f>DCOUNTA(A1:S79,D1,A86:A87)</f>
        <v>10</v>
      </c>
      <c r="C87" s="32" t="s">
        <v>215</v>
      </c>
      <c r="D87" s="36">
        <f>DSUM(A1:S79,E1,C86:C87)</f>
        <v>19.896000000000001</v>
      </c>
      <c r="E87" s="36" t="s">
        <v>215</v>
      </c>
      <c r="F87" s="36" t="s">
        <v>4330</v>
      </c>
      <c r="G87" s="36">
        <f>DCOUNTA(A1:S79,F1,E86:F87)</f>
        <v>2</v>
      </c>
      <c r="H87" s="36" t="s">
        <v>215</v>
      </c>
      <c r="I87" s="36" t="s">
        <v>1827</v>
      </c>
      <c r="J87" s="36">
        <f>DCOUNTA(F1:S79,I1,H86:I87)</f>
        <v>0</v>
      </c>
      <c r="K87" s="37"/>
      <c r="L87" s="37"/>
      <c r="M87" s="37"/>
      <c r="N87" s="37"/>
      <c r="O87" s="37"/>
      <c r="P87" s="37"/>
      <c r="Q87" s="37"/>
      <c r="R87" s="37"/>
      <c r="S87" s="37"/>
    </row>
    <row r="88" spans="1:19" s="33" customFormat="1" hidden="1">
      <c r="D88" s="37"/>
      <c r="E88" s="37"/>
      <c r="F88" s="37"/>
      <c r="G88" s="37"/>
      <c r="H88" s="37"/>
      <c r="I88" s="37"/>
      <c r="J88" s="37"/>
      <c r="K88" s="37"/>
      <c r="L88" s="37"/>
      <c r="M88" s="37"/>
      <c r="N88" s="37"/>
      <c r="O88" s="37"/>
      <c r="P88" s="37"/>
      <c r="Q88" s="37"/>
      <c r="R88" s="37"/>
      <c r="S88" s="37"/>
    </row>
    <row r="89" spans="1:19" s="33" customFormat="1" hidden="1">
      <c r="A89" s="32" t="s">
        <v>41</v>
      </c>
      <c r="B89" s="32" t="s">
        <v>41</v>
      </c>
      <c r="C89" s="32" t="s">
        <v>41</v>
      </c>
      <c r="D89" s="36" t="s">
        <v>42</v>
      </c>
      <c r="E89" s="36" t="s">
        <v>41</v>
      </c>
      <c r="F89" s="36" t="s">
        <v>43</v>
      </c>
      <c r="G89" s="36" t="s">
        <v>7165</v>
      </c>
      <c r="H89" s="36" t="s">
        <v>41</v>
      </c>
      <c r="I89" s="36" t="s">
        <v>46</v>
      </c>
      <c r="J89" s="36" t="s">
        <v>7166</v>
      </c>
      <c r="K89" s="37"/>
      <c r="L89" s="37"/>
      <c r="M89" s="37"/>
      <c r="N89" s="37"/>
      <c r="O89" s="37"/>
      <c r="P89" s="37"/>
      <c r="Q89" s="37"/>
      <c r="R89" s="37"/>
      <c r="S89" s="37"/>
    </row>
    <row r="90" spans="1:19" s="33" customFormat="1" hidden="1">
      <c r="A90" s="32" t="s">
        <v>458</v>
      </c>
      <c r="B90" s="32">
        <f>DCOUNTA(A1:S79,D1,A89:A90)</f>
        <v>1</v>
      </c>
      <c r="C90" s="32" t="s">
        <v>458</v>
      </c>
      <c r="D90" s="36">
        <f>DSUM(A1:S79,D89,C89:C90)</f>
        <v>5.4180000000000001</v>
      </c>
      <c r="E90" s="36" t="s">
        <v>458</v>
      </c>
      <c r="F90" s="36" t="s">
        <v>4330</v>
      </c>
      <c r="G90" s="36">
        <f>DCOUNTA(A1:S79,F1,E89:F90)</f>
        <v>1</v>
      </c>
      <c r="H90" s="36" t="s">
        <v>458</v>
      </c>
      <c r="I90" s="36" t="s">
        <v>1827</v>
      </c>
      <c r="J90" s="36">
        <f>DCOUNTA(A1:S79,I1,H89:I90)</f>
        <v>1</v>
      </c>
      <c r="K90" s="37"/>
      <c r="L90" s="37"/>
      <c r="M90" s="37"/>
      <c r="N90" s="37"/>
      <c r="O90" s="37"/>
      <c r="P90" s="37"/>
      <c r="Q90" s="37"/>
      <c r="R90" s="37"/>
      <c r="S90" s="37"/>
    </row>
    <row r="91" spans="1:19" s="33" customFormat="1" hidden="1">
      <c r="D91" s="37"/>
      <c r="E91" s="37"/>
      <c r="F91" s="37"/>
      <c r="G91" s="37"/>
      <c r="H91" s="37"/>
      <c r="I91" s="37"/>
      <c r="J91" s="37"/>
      <c r="K91" s="37"/>
      <c r="L91" s="37"/>
      <c r="M91" s="37"/>
      <c r="N91" s="37"/>
      <c r="O91" s="37"/>
      <c r="P91" s="37"/>
      <c r="Q91" s="37"/>
      <c r="R91" s="37"/>
      <c r="S91" s="37"/>
    </row>
    <row r="92" spans="1:19" s="33" customFormat="1" hidden="1">
      <c r="A92" s="32" t="s">
        <v>41</v>
      </c>
      <c r="B92" s="32" t="s">
        <v>41</v>
      </c>
      <c r="C92" s="32" t="s">
        <v>41</v>
      </c>
      <c r="D92" s="36" t="s">
        <v>42</v>
      </c>
      <c r="E92" s="36" t="s">
        <v>41</v>
      </c>
      <c r="F92" s="36" t="s">
        <v>43</v>
      </c>
      <c r="G92" s="36" t="s">
        <v>7165</v>
      </c>
      <c r="H92" s="36" t="s">
        <v>41</v>
      </c>
      <c r="I92" s="36" t="s">
        <v>46</v>
      </c>
      <c r="J92" s="36" t="s">
        <v>7166</v>
      </c>
      <c r="K92" s="37"/>
      <c r="L92" s="37"/>
      <c r="M92" s="37"/>
      <c r="N92" s="37"/>
      <c r="O92" s="37"/>
      <c r="P92" s="37"/>
      <c r="Q92" s="37"/>
      <c r="R92" s="37"/>
      <c r="S92" s="37"/>
    </row>
    <row r="93" spans="1:19" s="33" customFormat="1" hidden="1">
      <c r="A93" s="32" t="s">
        <v>294</v>
      </c>
      <c r="B93" s="32">
        <f>DCOUNTA(A1:S79,B92,A92:A93)</f>
        <v>2</v>
      </c>
      <c r="C93" s="32" t="s">
        <v>294</v>
      </c>
      <c r="D93" s="36">
        <f>DSUM(A1:S79,E1,C92:C93)</f>
        <v>2.29</v>
      </c>
      <c r="E93" s="36" t="s">
        <v>294</v>
      </c>
      <c r="F93" s="36" t="s">
        <v>4330</v>
      </c>
      <c r="G93" s="36">
        <f>DCOUNTA(A1:S79,F1,E92:F93)</f>
        <v>0</v>
      </c>
      <c r="H93" s="36" t="s">
        <v>294</v>
      </c>
      <c r="I93" s="36" t="s">
        <v>1827</v>
      </c>
      <c r="J93" s="36">
        <f>DCOUNTA(A1:S79,I92,H92:I93)</f>
        <v>0</v>
      </c>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D95" s="37"/>
      <c r="E95" s="37"/>
      <c r="F95" s="37"/>
      <c r="G95" s="37"/>
      <c r="H95" s="37"/>
      <c r="I95" s="37"/>
      <c r="J95" s="37"/>
      <c r="K95" s="37"/>
      <c r="L95" s="37"/>
      <c r="M95" s="37"/>
      <c r="N95" s="37"/>
      <c r="O95" s="37"/>
      <c r="P95" s="37"/>
      <c r="Q95" s="37"/>
      <c r="R95" s="37"/>
      <c r="S95" s="37"/>
    </row>
    <row r="96" spans="1:19" s="33" customFormat="1" hidden="1">
      <c r="A96" s="32" t="s">
        <v>41</v>
      </c>
      <c r="B96" s="32" t="s">
        <v>41</v>
      </c>
      <c r="C96" s="32" t="s">
        <v>41</v>
      </c>
      <c r="D96" s="36" t="s">
        <v>42</v>
      </c>
      <c r="E96" s="36" t="s">
        <v>41</v>
      </c>
      <c r="F96" s="36" t="s">
        <v>43</v>
      </c>
      <c r="G96" s="36" t="s">
        <v>7165</v>
      </c>
      <c r="H96" s="36" t="s">
        <v>41</v>
      </c>
      <c r="I96" s="36" t="s">
        <v>46</v>
      </c>
      <c r="J96" s="36" t="s">
        <v>7166</v>
      </c>
      <c r="K96" s="37"/>
      <c r="L96" s="37"/>
      <c r="M96" s="37"/>
      <c r="N96" s="37"/>
      <c r="O96" s="37"/>
      <c r="P96" s="37"/>
      <c r="Q96" s="37"/>
      <c r="R96" s="37"/>
      <c r="S96" s="37"/>
    </row>
    <row r="97" spans="1:19" s="33" customFormat="1" hidden="1">
      <c r="A97" s="32" t="s">
        <v>103</v>
      </c>
      <c r="B97" s="32">
        <f>DCOUNTA(A1:S79,D1,A96:A97)</f>
        <v>4</v>
      </c>
      <c r="C97" s="32" t="s">
        <v>103</v>
      </c>
      <c r="D97" s="36">
        <f>DSUM(A1:S79,E1,C96:C97)</f>
        <v>24.440999999999999</v>
      </c>
      <c r="E97" s="36" t="s">
        <v>103</v>
      </c>
      <c r="F97" s="36" t="s">
        <v>4330</v>
      </c>
      <c r="G97" s="36">
        <f>DCOUNTA(A1:S79,F96,E96:F97)</f>
        <v>3</v>
      </c>
      <c r="H97" s="36" t="s">
        <v>103</v>
      </c>
      <c r="I97" s="36" t="s">
        <v>1827</v>
      </c>
      <c r="J97" s="36">
        <f>DCOUNTA(A1:S79,I1,H96:I97)</f>
        <v>1</v>
      </c>
      <c r="K97" s="37"/>
      <c r="L97" s="37"/>
      <c r="M97" s="37"/>
      <c r="N97" s="37"/>
      <c r="O97" s="37"/>
      <c r="P97" s="37"/>
      <c r="Q97" s="37"/>
      <c r="R97" s="37"/>
      <c r="S97" s="37"/>
    </row>
    <row r="98" spans="1:19" s="33" customFormat="1" hidden="1">
      <c r="D98" s="37"/>
      <c r="E98" s="37"/>
      <c r="F98" s="37"/>
      <c r="G98" s="37"/>
      <c r="H98" s="37"/>
      <c r="I98" s="37"/>
      <c r="J98" s="37"/>
      <c r="K98" s="37"/>
      <c r="L98" s="37"/>
      <c r="M98" s="37"/>
      <c r="N98" s="37"/>
      <c r="O98" s="37"/>
      <c r="P98" s="37"/>
      <c r="Q98" s="37"/>
      <c r="R98" s="37"/>
      <c r="S98" s="37"/>
    </row>
    <row r="99" spans="1:19" s="33" customFormat="1" hidden="1">
      <c r="A99" s="32" t="s">
        <v>41</v>
      </c>
      <c r="B99" s="32" t="s">
        <v>41</v>
      </c>
      <c r="C99" s="32" t="s">
        <v>41</v>
      </c>
      <c r="D99" s="36" t="s">
        <v>42</v>
      </c>
      <c r="E99" s="36" t="s">
        <v>41</v>
      </c>
      <c r="F99" s="36" t="s">
        <v>43</v>
      </c>
      <c r="G99" s="36" t="s">
        <v>7165</v>
      </c>
      <c r="H99" s="36" t="s">
        <v>41</v>
      </c>
      <c r="I99" s="36" t="s">
        <v>46</v>
      </c>
      <c r="J99" s="36" t="s">
        <v>7166</v>
      </c>
      <c r="K99" s="37"/>
      <c r="L99" s="37"/>
      <c r="M99" s="37"/>
      <c r="N99" s="37"/>
      <c r="O99" s="37"/>
      <c r="P99" s="37"/>
      <c r="Q99" s="37"/>
      <c r="R99" s="37"/>
      <c r="S99" s="37"/>
    </row>
    <row r="100" spans="1:19" s="33" customFormat="1" hidden="1">
      <c r="A100" s="32" t="s">
        <v>10</v>
      </c>
      <c r="B100" s="32">
        <f>DCOUNTA(A1:S79,D1,A99:A100)</f>
        <v>0</v>
      </c>
      <c r="C100" s="32" t="s">
        <v>10</v>
      </c>
      <c r="D100" s="36">
        <f>DSUM(A1:S79,D99,C99:C100)</f>
        <v>0</v>
      </c>
      <c r="E100" s="36" t="s">
        <v>10</v>
      </c>
      <c r="F100" s="36" t="s">
        <v>4330</v>
      </c>
      <c r="G100" s="36">
        <f>DCOUNTA(A1:S79,F1,E99:F100)</f>
        <v>0</v>
      </c>
      <c r="H100" s="36" t="s">
        <v>10</v>
      </c>
      <c r="I100" s="36" t="s">
        <v>1827</v>
      </c>
      <c r="J100" s="36">
        <f>DCOUNTA(A1:S79,I1,H99:I100)</f>
        <v>0</v>
      </c>
      <c r="K100" s="37"/>
      <c r="L100" s="37"/>
      <c r="M100" s="37"/>
      <c r="N100" s="37"/>
      <c r="O100" s="37"/>
      <c r="P100" s="37"/>
      <c r="Q100" s="37"/>
      <c r="R100" s="37"/>
      <c r="S100" s="37"/>
    </row>
    <row r="101" spans="1:19" s="33" customFormat="1" hidden="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c r="D103" s="37"/>
      <c r="E103" s="37"/>
      <c r="F103" s="37"/>
      <c r="G103" s="37"/>
      <c r="H103" s="37"/>
      <c r="I103" s="37"/>
      <c r="J103" s="37"/>
      <c r="K103" s="37"/>
      <c r="L103" s="37"/>
      <c r="M103" s="37"/>
      <c r="N103" s="37"/>
      <c r="O103" s="37"/>
      <c r="P103" s="37"/>
      <c r="Q103" s="37"/>
      <c r="R103" s="37"/>
      <c r="S103" s="37"/>
    </row>
    <row r="104" spans="1:19" s="33" customFormat="1" ht="16.8">
      <c r="B104" s="59" t="s">
        <v>7167</v>
      </c>
      <c r="C104" s="59" t="s">
        <v>7168</v>
      </c>
      <c r="D104" s="59" t="s">
        <v>4326</v>
      </c>
      <c r="E104" s="60" t="s">
        <v>7169</v>
      </c>
      <c r="F104" s="60" t="s">
        <v>7170</v>
      </c>
      <c r="G104" s="37"/>
      <c r="H104" s="37"/>
      <c r="I104" s="37"/>
      <c r="J104" s="37"/>
      <c r="K104" s="37"/>
      <c r="L104" s="37"/>
      <c r="M104" s="37"/>
      <c r="N104" s="37"/>
      <c r="O104" s="37"/>
      <c r="P104" s="37"/>
      <c r="Q104" s="37"/>
      <c r="R104" s="37"/>
      <c r="S104" s="37"/>
    </row>
    <row r="105" spans="1:19" s="33" customFormat="1" ht="16.8">
      <c r="B105" s="57">
        <f>B84</f>
        <v>12</v>
      </c>
      <c r="C105" s="57" t="s">
        <v>7171</v>
      </c>
      <c r="D105" s="57">
        <f>D84</f>
        <v>28.701999999999998</v>
      </c>
      <c r="E105" s="57">
        <f>G84</f>
        <v>3</v>
      </c>
      <c r="F105" s="57">
        <f>J84</f>
        <v>1</v>
      </c>
      <c r="G105" s="37"/>
      <c r="H105" s="37"/>
      <c r="I105" s="37"/>
      <c r="J105" s="37"/>
      <c r="K105" s="37"/>
      <c r="L105" s="37"/>
      <c r="M105" s="37"/>
      <c r="N105" s="37"/>
      <c r="O105" s="37"/>
      <c r="P105" s="37"/>
      <c r="Q105" s="37"/>
      <c r="R105" s="37"/>
      <c r="S105" s="37"/>
    </row>
    <row r="106" spans="1:19" s="33" customFormat="1" ht="16.8">
      <c r="B106" s="57">
        <f>B87</f>
        <v>10</v>
      </c>
      <c r="C106" s="57" t="s">
        <v>7172</v>
      </c>
      <c r="D106" s="57">
        <f>D87</f>
        <v>19.896000000000001</v>
      </c>
      <c r="E106" s="57">
        <f>G87</f>
        <v>2</v>
      </c>
      <c r="F106" s="57">
        <f>J87</f>
        <v>0</v>
      </c>
      <c r="G106" s="37"/>
      <c r="H106" s="37"/>
      <c r="I106" s="37"/>
      <c r="J106" s="37"/>
      <c r="K106" s="37"/>
      <c r="L106" s="37"/>
      <c r="M106" s="37"/>
      <c r="N106" s="37"/>
      <c r="O106" s="37"/>
      <c r="P106" s="37"/>
      <c r="Q106" s="37"/>
      <c r="R106" s="37"/>
      <c r="S106" s="37"/>
    </row>
    <row r="107" spans="1:19" s="33" customFormat="1" ht="16.8">
      <c r="B107" s="58">
        <f>B90</f>
        <v>1</v>
      </c>
      <c r="C107" s="58" t="s">
        <v>7173</v>
      </c>
      <c r="D107" s="58">
        <f>D90</f>
        <v>5.4180000000000001</v>
      </c>
      <c r="E107" s="58">
        <f>G90</f>
        <v>1</v>
      </c>
      <c r="F107" s="58">
        <f>J90</f>
        <v>1</v>
      </c>
      <c r="G107" s="37"/>
      <c r="H107" s="37"/>
      <c r="I107" s="37"/>
      <c r="J107" s="37"/>
      <c r="K107" s="37"/>
      <c r="L107" s="37"/>
      <c r="M107" s="37"/>
      <c r="N107" s="37"/>
      <c r="O107" s="37"/>
      <c r="P107" s="37"/>
      <c r="Q107" s="37"/>
      <c r="R107" s="37"/>
      <c r="S107" s="37"/>
    </row>
    <row r="108" spans="1:19" s="33" customFormat="1" ht="16.8">
      <c r="B108" s="58">
        <f>B93</f>
        <v>2</v>
      </c>
      <c r="C108" s="58" t="s">
        <v>7174</v>
      </c>
      <c r="D108" s="58">
        <f>D93</f>
        <v>2.29</v>
      </c>
      <c r="E108" s="58">
        <f>G93</f>
        <v>0</v>
      </c>
      <c r="F108" s="58">
        <f>J93</f>
        <v>0</v>
      </c>
      <c r="G108" s="37"/>
      <c r="H108" s="37"/>
      <c r="I108" s="37"/>
      <c r="J108" s="37"/>
      <c r="K108" s="37"/>
      <c r="L108" s="37"/>
      <c r="M108" s="37"/>
      <c r="N108" s="37"/>
      <c r="O108" s="37"/>
      <c r="P108" s="37"/>
      <c r="Q108" s="37"/>
      <c r="R108" s="37"/>
      <c r="S108" s="37"/>
    </row>
    <row r="109" spans="1:19" s="33" customFormat="1" ht="16.8">
      <c r="B109" s="57">
        <f>B97</f>
        <v>4</v>
      </c>
      <c r="C109" s="57" t="s">
        <v>103</v>
      </c>
      <c r="D109" s="57">
        <f>D97</f>
        <v>24.440999999999999</v>
      </c>
      <c r="E109" s="57">
        <f>G97</f>
        <v>3</v>
      </c>
      <c r="F109" s="57">
        <f>J97</f>
        <v>1</v>
      </c>
      <c r="G109" s="37"/>
      <c r="H109" s="37"/>
      <c r="I109" s="37"/>
      <c r="J109" s="37"/>
      <c r="K109" s="37"/>
      <c r="L109" s="37"/>
      <c r="M109" s="37"/>
      <c r="N109" s="37"/>
      <c r="O109" s="37"/>
      <c r="P109" s="37"/>
      <c r="Q109" s="37"/>
      <c r="R109" s="37"/>
      <c r="S109" s="37"/>
    </row>
    <row r="110" spans="1:19" s="33" customFormat="1" ht="16.8">
      <c r="B110" s="57">
        <f>B100</f>
        <v>0</v>
      </c>
      <c r="C110" s="58" t="s">
        <v>7175</v>
      </c>
      <c r="D110" s="57">
        <f>D100</f>
        <v>0</v>
      </c>
      <c r="E110" s="57">
        <f>G100</f>
        <v>0</v>
      </c>
      <c r="F110" s="57">
        <f>J100</f>
        <v>0</v>
      </c>
      <c r="G110" s="37"/>
      <c r="H110" s="37"/>
      <c r="I110" s="37"/>
      <c r="J110" s="37"/>
      <c r="K110" s="37"/>
      <c r="L110" s="37"/>
      <c r="M110" s="37"/>
      <c r="N110" s="37"/>
      <c r="O110" s="37"/>
      <c r="P110" s="37"/>
      <c r="Q110" s="37"/>
      <c r="R110" s="37"/>
      <c r="S110" s="37"/>
    </row>
    <row r="111" spans="1:19" s="33" customFormat="1" ht="16.8">
      <c r="B111" s="34"/>
      <c r="C111" s="59" t="s">
        <v>7176</v>
      </c>
      <c r="D111" s="62">
        <f>D105</f>
        <v>28.701999999999998</v>
      </c>
      <c r="E111" s="38"/>
      <c r="F111" s="39"/>
      <c r="G111" s="37"/>
      <c r="H111" s="37"/>
      <c r="I111" s="37"/>
      <c r="J111" s="37"/>
      <c r="K111" s="37"/>
      <c r="L111" s="37"/>
      <c r="M111" s="37"/>
      <c r="N111" s="37"/>
      <c r="O111" s="37"/>
      <c r="P111" s="37"/>
      <c r="Q111" s="37"/>
      <c r="R111" s="37"/>
      <c r="S111" s="37"/>
    </row>
    <row r="112" spans="1:19" s="33" customFormat="1" ht="16.8">
      <c r="B112" s="34"/>
      <c r="C112" s="61" t="s">
        <v>7177</v>
      </c>
      <c r="D112" s="59">
        <f>D105+D106+D107+D108+D109+D110</f>
        <v>80.747</v>
      </c>
      <c r="E112" s="39"/>
      <c r="F112" s="39"/>
      <c r="G112" s="37"/>
      <c r="H112" s="37"/>
      <c r="I112" s="37"/>
      <c r="J112" s="37"/>
      <c r="K112" s="37"/>
      <c r="L112" s="37"/>
      <c r="M112" s="37"/>
      <c r="N112" s="37"/>
      <c r="O112" s="37"/>
      <c r="P112" s="37"/>
      <c r="Q112" s="37"/>
      <c r="R112" s="37"/>
      <c r="S112" s="37"/>
    </row>
    <row r="113" spans="4:19" s="33" customFormat="1">
      <c r="D113" s="37"/>
      <c r="E113" s="37"/>
      <c r="F113" s="37"/>
      <c r="G113" s="37"/>
      <c r="H113" s="37"/>
      <c r="I113" s="37"/>
      <c r="J113" s="37"/>
      <c r="K113" s="37"/>
      <c r="L113" s="37"/>
      <c r="M113" s="37"/>
      <c r="N113" s="37"/>
      <c r="O113" s="37"/>
      <c r="P113" s="37"/>
      <c r="Q113" s="37"/>
      <c r="R113" s="37"/>
      <c r="S113" s="37"/>
    </row>
  </sheetData>
  <sortState ref="A2:S30">
    <sortCondition ref="D2:D30"/>
    <sortCondition ref="C2:C30"/>
    <sortCondition ref="B2:B30"/>
  </sortState>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theme="7" tint="0.39997558519241921"/>
  </sheetPr>
  <dimension ref="A1:BD117"/>
  <sheetViews>
    <sheetView workbookViewId="0">
      <selection sqref="A1:XFD1048576"/>
    </sheetView>
  </sheetViews>
  <sheetFormatPr baseColWidth="10" defaultColWidth="18.33203125" defaultRowHeight="14.4"/>
  <cols>
    <col min="1" max="3" width="18.33203125" style="21"/>
    <col min="4" max="19" width="18.33203125" style="40"/>
    <col min="20" max="16384" width="18.33203125" style="21"/>
  </cols>
  <sheetData>
    <row r="1" spans="1:56"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56">
      <c r="A2" s="24" t="s">
        <v>7314</v>
      </c>
      <c r="B2" s="24" t="s">
        <v>7315</v>
      </c>
      <c r="C2" s="24" t="s">
        <v>1716</v>
      </c>
      <c r="D2" s="46" t="s">
        <v>19</v>
      </c>
      <c r="E2" s="46">
        <f>VLOOKUP(M2,Revistas!$B$2:$H$64092,2,FALSE)</f>
        <v>12.384</v>
      </c>
      <c r="F2" s="46" t="str">
        <f>VLOOKUP(M2,Revistas!$B$2:$H$64092,3,FALSE)</f>
        <v>Q1</v>
      </c>
      <c r="G2" s="46" t="str">
        <f>VLOOKUP(M2,Revistas!$B$2:$H$64092,4,FALSE)</f>
        <v>RHEUMATOLOGY - SCIE</v>
      </c>
      <c r="H2" s="46" t="str">
        <f>VLOOKUP(M2,Revistas!$B$2:$H$64092,5,FALSE)</f>
        <v>32/1</v>
      </c>
      <c r="I2" s="46" t="str">
        <f>VLOOKUP(M2,Revistas!$B$2:$H$64092,6,FALSE)</f>
        <v>SI</v>
      </c>
      <c r="J2" s="46" t="s">
        <v>7316</v>
      </c>
      <c r="K2" s="46" t="s">
        <v>7317</v>
      </c>
      <c r="L2" s="46">
        <v>1</v>
      </c>
      <c r="M2" s="46" t="s">
        <v>1719</v>
      </c>
      <c r="N2" s="46" t="s">
        <v>37</v>
      </c>
      <c r="O2" s="46">
        <v>2017</v>
      </c>
      <c r="P2" s="46">
        <v>76</v>
      </c>
      <c r="Q2" s="46">
        <v>1</v>
      </c>
      <c r="R2" s="46">
        <v>286</v>
      </c>
      <c r="S2" s="46">
        <v>294</v>
      </c>
      <c r="U2" s="29"/>
    </row>
    <row r="3" spans="1:56">
      <c r="A3" s="23" t="s">
        <v>1714</v>
      </c>
      <c r="B3" s="23" t="s">
        <v>1715</v>
      </c>
      <c r="C3" s="23" t="s">
        <v>1716</v>
      </c>
      <c r="D3" s="47" t="s">
        <v>19</v>
      </c>
      <c r="E3" s="47">
        <f>VLOOKUP(M3,Revistas!$B$2:$H$64092,2,FALSE)</f>
        <v>12.384</v>
      </c>
      <c r="F3" s="47" t="str">
        <f>VLOOKUP(M3,Revistas!$B$2:$H$64092,3,FALSE)</f>
        <v>Q1</v>
      </c>
      <c r="G3" s="47" t="str">
        <f>VLOOKUP(M3,Revistas!$B$2:$H$64092,4,FALSE)</f>
        <v>RHEUMATOLOGY - SCIE</v>
      </c>
      <c r="H3" s="47" t="str">
        <f>VLOOKUP(M3,Revistas!$B$2:$H$64092,5,FALSE)</f>
        <v>32/1</v>
      </c>
      <c r="I3" s="47" t="str">
        <f>VLOOKUP(M3,Revistas!$B$2:$H$64092,6,FALSE)</f>
        <v>SI</v>
      </c>
      <c r="J3" s="47" t="s">
        <v>1717</v>
      </c>
      <c r="K3" s="47" t="s">
        <v>1718</v>
      </c>
      <c r="L3" s="47">
        <v>3</v>
      </c>
      <c r="M3" s="47" t="s">
        <v>1719</v>
      </c>
      <c r="N3" s="47" t="s">
        <v>99</v>
      </c>
      <c r="O3" s="47">
        <v>2016</v>
      </c>
      <c r="P3" s="47">
        <v>75</v>
      </c>
      <c r="Q3" s="47">
        <v>9</v>
      </c>
      <c r="R3" s="47">
        <v>1693</v>
      </c>
      <c r="S3" s="47">
        <v>1696</v>
      </c>
    </row>
    <row r="4" spans="1:56">
      <c r="A4" s="23" t="s">
        <v>7613</v>
      </c>
      <c r="B4" s="23" t="s">
        <v>7614</v>
      </c>
      <c r="C4" s="23" t="s">
        <v>1716</v>
      </c>
      <c r="D4" s="47" t="s">
        <v>19</v>
      </c>
      <c r="E4" s="47">
        <f>VLOOKUP(M4,Revistas!$B$2:$H$64092,2,FALSE)</f>
        <v>12.384</v>
      </c>
      <c r="F4" s="47" t="str">
        <f>VLOOKUP(M4,Revistas!$B$2:$H$64092,3,FALSE)</f>
        <v>Q1</v>
      </c>
      <c r="G4" s="47" t="str">
        <f>VLOOKUP(M4,Revistas!$B$2:$H$64092,4,FALSE)</f>
        <v>RHEUMATOLOGY - SCIE</v>
      </c>
      <c r="H4" s="47" t="str">
        <f>VLOOKUP(M4,Revistas!$B$2:$H$64092,5,FALSE)</f>
        <v>32/1</v>
      </c>
      <c r="I4" s="47" t="str">
        <f>VLOOKUP(M4,Revistas!$B$2:$H$64092,6,FALSE)</f>
        <v>SI</v>
      </c>
      <c r="J4" s="47" t="s">
        <v>7615</v>
      </c>
      <c r="K4" s="47" t="s">
        <v>7616</v>
      </c>
      <c r="L4" s="47">
        <v>2</v>
      </c>
      <c r="M4" s="47" t="s">
        <v>1719</v>
      </c>
      <c r="N4" s="47" t="s">
        <v>206</v>
      </c>
      <c r="O4" s="47">
        <v>2016</v>
      </c>
      <c r="P4" s="47">
        <v>75</v>
      </c>
      <c r="Q4" s="47">
        <v>5</v>
      </c>
      <c r="R4" s="47">
        <v>874</v>
      </c>
      <c r="S4" s="47">
        <v>878</v>
      </c>
    </row>
    <row r="5" spans="1:56">
      <c r="A5" s="23" t="s">
        <v>7547</v>
      </c>
      <c r="B5" s="23" t="s">
        <v>7548</v>
      </c>
      <c r="C5" s="23" t="s">
        <v>1716</v>
      </c>
      <c r="D5" s="47" t="s">
        <v>19</v>
      </c>
      <c r="E5" s="47">
        <f>VLOOKUP(M5,Revistas!$B$2:$H$64092,2,FALSE)</f>
        <v>12.384</v>
      </c>
      <c r="F5" s="47" t="str">
        <f>VLOOKUP(M5,Revistas!$B$2:$H$64092,3,FALSE)</f>
        <v>Q1</v>
      </c>
      <c r="G5" s="47" t="str">
        <f>VLOOKUP(M5,Revistas!$B$2:$H$64092,4,FALSE)</f>
        <v>RHEUMATOLOGY - SCIE</v>
      </c>
      <c r="H5" s="47" t="str">
        <f>VLOOKUP(M5,Revistas!$B$2:$H$64092,5,FALSE)</f>
        <v>32/1</v>
      </c>
      <c r="I5" s="47" t="str">
        <f>VLOOKUP(M5,Revistas!$B$2:$H$64092,6,FALSE)</f>
        <v>SI</v>
      </c>
      <c r="J5" s="47" t="s">
        <v>7549</v>
      </c>
      <c r="K5" s="47" t="s">
        <v>7550</v>
      </c>
      <c r="L5" s="47">
        <v>6</v>
      </c>
      <c r="M5" s="47" t="s">
        <v>1719</v>
      </c>
      <c r="N5" s="47" t="s">
        <v>153</v>
      </c>
      <c r="O5" s="47">
        <v>2016</v>
      </c>
      <c r="P5" s="47">
        <v>75</v>
      </c>
      <c r="Q5" s="47">
        <v>7</v>
      </c>
      <c r="R5" s="47">
        <v>1308</v>
      </c>
      <c r="S5" s="47">
        <v>1314</v>
      </c>
    </row>
    <row r="6" spans="1:56">
      <c r="A6" s="23" t="s">
        <v>7568</v>
      </c>
      <c r="B6" s="23" t="s">
        <v>7569</v>
      </c>
      <c r="C6" s="23" t="s">
        <v>1716</v>
      </c>
      <c r="D6" s="47" t="s">
        <v>19</v>
      </c>
      <c r="E6" s="47">
        <f>VLOOKUP(M6,Revistas!$B$2:$H$64092,2,FALSE)</f>
        <v>12.384</v>
      </c>
      <c r="F6" s="47" t="str">
        <f>VLOOKUP(M6,Revistas!$B$2:$H$64092,3,FALSE)</f>
        <v>Q1</v>
      </c>
      <c r="G6" s="47" t="str">
        <f>VLOOKUP(M6,Revistas!$B$2:$H$64092,4,FALSE)</f>
        <v>RHEUMATOLOGY - SCIE</v>
      </c>
      <c r="H6" s="47" t="str">
        <f>VLOOKUP(M6,Revistas!$B$2:$H$64092,5,FALSE)</f>
        <v>32/1</v>
      </c>
      <c r="I6" s="47" t="str">
        <f>VLOOKUP(M6,Revistas!$B$2:$H$64092,6,FALSE)</f>
        <v>SI</v>
      </c>
      <c r="J6" s="47" t="s">
        <v>7570</v>
      </c>
      <c r="K6" s="47" t="s">
        <v>7571</v>
      </c>
      <c r="L6" s="47">
        <v>2</v>
      </c>
      <c r="M6" s="47" t="s">
        <v>1719</v>
      </c>
      <c r="N6" s="47" t="s">
        <v>189</v>
      </c>
      <c r="O6" s="47">
        <v>2016</v>
      </c>
      <c r="P6" s="47">
        <v>75</v>
      </c>
      <c r="Q6" s="47">
        <v>6</v>
      </c>
      <c r="R6" s="47">
        <v>991</v>
      </c>
      <c r="S6" s="47">
        <v>996</v>
      </c>
    </row>
    <row r="7" spans="1:56">
      <c r="A7" s="23" t="s">
        <v>1819</v>
      </c>
      <c r="B7" s="23" t="s">
        <v>1820</v>
      </c>
      <c r="C7" s="23" t="s">
        <v>1716</v>
      </c>
      <c r="D7" s="47" t="s">
        <v>19</v>
      </c>
      <c r="E7" s="47">
        <f>VLOOKUP(M7,Revistas!$B$2:$H$64092,2,FALSE)</f>
        <v>12.384</v>
      </c>
      <c r="F7" s="47" t="str">
        <f>VLOOKUP(M7,Revistas!$B$2:$H$64092,3,FALSE)</f>
        <v>Q1</v>
      </c>
      <c r="G7" s="47" t="str">
        <f>VLOOKUP(M7,Revistas!$B$2:$H$64092,4,FALSE)</f>
        <v>RHEUMATOLOGY - SCIE</v>
      </c>
      <c r="H7" s="47" t="str">
        <f>VLOOKUP(M7,Revistas!$B$2:$H$64092,5,FALSE)</f>
        <v>32/1</v>
      </c>
      <c r="I7" s="47" t="str">
        <f>VLOOKUP(M7,Revistas!$B$2:$H$64092,6,FALSE)</f>
        <v>SI</v>
      </c>
      <c r="J7" s="47" t="s">
        <v>1821</v>
      </c>
      <c r="K7" s="47" t="s">
        <v>1822</v>
      </c>
      <c r="L7" s="47">
        <v>50</v>
      </c>
      <c r="M7" s="47" t="s">
        <v>1719</v>
      </c>
      <c r="N7" s="47" t="s">
        <v>37</v>
      </c>
      <c r="O7" s="47">
        <v>2016</v>
      </c>
      <c r="P7" s="47">
        <v>75</v>
      </c>
      <c r="Q7" s="47">
        <v>1</v>
      </c>
      <c r="R7" s="47">
        <v>3</v>
      </c>
      <c r="S7" s="47">
        <v>15</v>
      </c>
    </row>
    <row r="8" spans="1:56">
      <c r="A8" s="23" t="s">
        <v>1720</v>
      </c>
      <c r="B8" s="23" t="s">
        <v>1721</v>
      </c>
      <c r="C8" s="23" t="s">
        <v>1722</v>
      </c>
      <c r="D8" s="47" t="s">
        <v>19</v>
      </c>
      <c r="E8" s="47">
        <f>VLOOKUP(M8,Revistas!$B$2:$H$64092,2,FALSE)</f>
        <v>6.0090000000000003</v>
      </c>
      <c r="F8" s="47" t="str">
        <f>VLOOKUP(M8,Revistas!$B$2:$H$64092,3,FALSE)</f>
        <v>Q1</v>
      </c>
      <c r="G8" s="47" t="str">
        <f>VLOOKUP(M8,Revistas!$B$2:$H$64092,4,FALSE)</f>
        <v>RHEUMATOLOGY - SCIE</v>
      </c>
      <c r="H8" s="47" t="str">
        <f>VLOOKUP(M8,Revistas!$B$2:$H$64092,5,FALSE)</f>
        <v>32/4</v>
      </c>
      <c r="I8" s="47" t="str">
        <f>VLOOKUP(M8,Revistas!$B$2:$H$64092,6,FALSE)</f>
        <v>NO</v>
      </c>
      <c r="J8" s="47" t="s">
        <v>1723</v>
      </c>
      <c r="K8" s="47" t="s">
        <v>1724</v>
      </c>
      <c r="L8" s="47">
        <v>1</v>
      </c>
      <c r="M8" s="47" t="s">
        <v>1725</v>
      </c>
      <c r="N8" s="47" t="s">
        <v>99</v>
      </c>
      <c r="O8" s="47">
        <v>2016</v>
      </c>
      <c r="P8" s="47">
        <v>68</v>
      </c>
      <c r="Q8" s="47">
        <v>9</v>
      </c>
      <c r="R8" s="47">
        <v>2338</v>
      </c>
      <c r="S8" s="47">
        <v>2344</v>
      </c>
    </row>
    <row r="9" spans="1:56">
      <c r="A9" s="23" t="s">
        <v>1697</v>
      </c>
      <c r="B9" s="23" t="s">
        <v>1698</v>
      </c>
      <c r="C9" s="23" t="s">
        <v>1699</v>
      </c>
      <c r="D9" s="47" t="s">
        <v>19</v>
      </c>
      <c r="E9" s="47">
        <f>VLOOKUP(M9,Revistas!$B$2:$H$64092,2,FALSE)</f>
        <v>3.9790000000000001</v>
      </c>
      <c r="F9" s="47" t="str">
        <f>VLOOKUP(M9,Revistas!$B$2:$H$64092,3,FALSE)</f>
        <v>Q1</v>
      </c>
      <c r="G9" s="47" t="str">
        <f>VLOOKUP(M9,Revistas!$B$2:$H$64092,4,FALSE)</f>
        <v>RHEUMATOLOGY - SCIE</v>
      </c>
      <c r="H9" s="47" t="str">
        <f>VLOOKUP(M9,Revistas!$B$2:$H$64092,5,FALSE)</f>
        <v>32/8</v>
      </c>
      <c r="I9" s="47" t="str">
        <f>VLOOKUP(M9,Revistas!$B$2:$H$64092,6,FALSE)</f>
        <v>NO</v>
      </c>
      <c r="J9" s="47" t="s">
        <v>1700</v>
      </c>
      <c r="K9" s="47" t="s">
        <v>1701</v>
      </c>
      <c r="L9" s="47">
        <v>0</v>
      </c>
      <c r="M9" s="47" t="s">
        <v>1702</v>
      </c>
      <c r="N9" s="48">
        <v>38261</v>
      </c>
      <c r="O9" s="47">
        <v>2016</v>
      </c>
      <c r="P9" s="47">
        <v>18</v>
      </c>
      <c r="Q9" s="47"/>
      <c r="R9" s="47"/>
      <c r="S9" s="47">
        <v>221</v>
      </c>
      <c r="AZ9" s="29"/>
      <c r="BA9" s="29"/>
      <c r="BB9" s="29"/>
      <c r="BC9" s="29"/>
      <c r="BD9" s="29"/>
    </row>
    <row r="10" spans="1:56">
      <c r="A10" s="23" t="s">
        <v>1749</v>
      </c>
      <c r="B10" s="23" t="s">
        <v>1750</v>
      </c>
      <c r="C10" s="23" t="s">
        <v>1745</v>
      </c>
      <c r="D10" s="47" t="s">
        <v>19</v>
      </c>
      <c r="E10" s="47">
        <f>VLOOKUP(M10,Revistas!$B$2:$H$64092,2,FALSE)</f>
        <v>2.4950000000000001</v>
      </c>
      <c r="F10" s="47" t="str">
        <f>VLOOKUP(M10,Revistas!$B$2:$H$64092,3,FALSE)</f>
        <v>Q2</v>
      </c>
      <c r="G10" s="47" t="str">
        <f>VLOOKUP(M10,Revistas!$B$2:$H$64092,4,FALSE)</f>
        <v>RHEUMATOLOGY - SCIE</v>
      </c>
      <c r="H10" s="47" t="str">
        <f>VLOOKUP(M10,Revistas!$B$2:$H$64092,5,FALSE)</f>
        <v>16/32</v>
      </c>
      <c r="I10" s="47" t="str">
        <f>VLOOKUP(M10,Revistas!$B$2:$H$64092,6,FALSE)</f>
        <v>NO</v>
      </c>
      <c r="J10" s="47" t="s">
        <v>1751</v>
      </c>
      <c r="K10" s="47" t="s">
        <v>1752</v>
      </c>
      <c r="L10" s="47">
        <v>0</v>
      </c>
      <c r="M10" s="47" t="s">
        <v>1748</v>
      </c>
      <c r="N10" s="47" t="s">
        <v>146</v>
      </c>
      <c r="O10" s="47">
        <v>2016</v>
      </c>
      <c r="P10" s="47">
        <v>34</v>
      </c>
      <c r="Q10" s="47">
        <v>4</v>
      </c>
      <c r="R10" s="47">
        <v>655</v>
      </c>
      <c r="S10" s="47">
        <v>662</v>
      </c>
      <c r="AZ10" s="29"/>
      <c r="BA10" s="29"/>
      <c r="BB10" s="29"/>
      <c r="BC10" s="29"/>
      <c r="BD10" s="29"/>
    </row>
    <row r="11" spans="1:56">
      <c r="A11" s="23" t="s">
        <v>1743</v>
      </c>
      <c r="B11" s="23" t="s">
        <v>1744</v>
      </c>
      <c r="C11" s="23" t="s">
        <v>1745</v>
      </c>
      <c r="D11" s="47" t="s">
        <v>19</v>
      </c>
      <c r="E11" s="47">
        <f>VLOOKUP(M11,Revistas!$B$2:$H$64092,2,FALSE)</f>
        <v>2.4950000000000001</v>
      </c>
      <c r="F11" s="47" t="str">
        <f>VLOOKUP(M11,Revistas!$B$2:$H$64092,3,FALSE)</f>
        <v>Q2</v>
      </c>
      <c r="G11" s="47" t="str">
        <f>VLOOKUP(M11,Revistas!$B$2:$H$64092,4,FALSE)</f>
        <v>RHEUMATOLOGY - SCIE</v>
      </c>
      <c r="H11" s="47" t="str">
        <f>VLOOKUP(M11,Revistas!$B$2:$H$64092,5,FALSE)</f>
        <v>16/32</v>
      </c>
      <c r="I11" s="47" t="str">
        <f>VLOOKUP(M11,Revistas!$B$2:$H$64092,6,FALSE)</f>
        <v>NO</v>
      </c>
      <c r="J11" s="47" t="s">
        <v>1746</v>
      </c>
      <c r="K11" s="47" t="s">
        <v>1747</v>
      </c>
      <c r="L11" s="47">
        <v>0</v>
      </c>
      <c r="M11" s="47" t="s">
        <v>1748</v>
      </c>
      <c r="N11" s="47" t="s">
        <v>146</v>
      </c>
      <c r="O11" s="47">
        <v>2016</v>
      </c>
      <c r="P11" s="47">
        <v>34</v>
      </c>
      <c r="Q11" s="47">
        <v>4</v>
      </c>
      <c r="R11" s="47">
        <v>575</v>
      </c>
      <c r="S11" s="47">
        <v>580</v>
      </c>
      <c r="AZ11" s="29"/>
      <c r="BA11" s="29"/>
      <c r="BB11" s="29"/>
      <c r="BC11" s="29"/>
      <c r="BD11" s="29"/>
    </row>
    <row r="12" spans="1:56">
      <c r="A12" s="23" t="s">
        <v>1788</v>
      </c>
      <c r="B12" s="23" t="s">
        <v>1789</v>
      </c>
      <c r="C12" s="23" t="s">
        <v>1733</v>
      </c>
      <c r="D12" s="47" t="s">
        <v>19</v>
      </c>
      <c r="E12" s="47">
        <f>VLOOKUP(M12,Revistas!$B$2:$H$64092,2,FALSE)</f>
        <v>2.0419999999999998</v>
      </c>
      <c r="F12" s="47" t="str">
        <f>VLOOKUP(M12,Revistas!$B$2:$H$64092,3,FALSE)</f>
        <v>Q3</v>
      </c>
      <c r="G12" s="47" t="str">
        <f>VLOOKUP(M12,Revistas!$B$2:$H$64092,4,FALSE)</f>
        <v>RHEUMATOLOGY - SCIE</v>
      </c>
      <c r="H12" s="47" t="str">
        <f>VLOOKUP(M12,Revistas!$B$2:$H$64092,5,FALSE)</f>
        <v>32/20</v>
      </c>
      <c r="I12" s="47" t="str">
        <f>VLOOKUP(M12,Revistas!$B$2:$H$64092,6,FALSE)</f>
        <v>NO</v>
      </c>
      <c r="J12" s="47" t="s">
        <v>1790</v>
      </c>
      <c r="K12" s="47" t="s">
        <v>1791</v>
      </c>
      <c r="L12" s="47">
        <v>3</v>
      </c>
      <c r="M12" s="47" t="s">
        <v>1736</v>
      </c>
      <c r="N12" s="47" t="s">
        <v>206</v>
      </c>
      <c r="O12" s="47">
        <v>2016</v>
      </c>
      <c r="P12" s="47">
        <v>35</v>
      </c>
      <c r="Q12" s="47">
        <v>5</v>
      </c>
      <c r="R12" s="47">
        <v>1353</v>
      </c>
      <c r="S12" s="47">
        <v>1357</v>
      </c>
      <c r="AZ12" s="29"/>
      <c r="BA12" s="29"/>
      <c r="BB12" s="29"/>
      <c r="BC12" s="29"/>
      <c r="BD12" s="29"/>
    </row>
    <row r="13" spans="1:56">
      <c r="A13" s="23" t="s">
        <v>1731</v>
      </c>
      <c r="B13" s="23" t="s">
        <v>1732</v>
      </c>
      <c r="C13" s="23" t="s">
        <v>1733</v>
      </c>
      <c r="D13" s="47" t="s">
        <v>19</v>
      </c>
      <c r="E13" s="47">
        <f>VLOOKUP(M13,Revistas!$B$2:$H$64092,2,FALSE)</f>
        <v>2.0419999999999998</v>
      </c>
      <c r="F13" s="47" t="str">
        <f>VLOOKUP(M13,Revistas!$B$2:$H$64092,3,FALSE)</f>
        <v>Q3</v>
      </c>
      <c r="G13" s="47" t="str">
        <f>VLOOKUP(M13,Revistas!$B$2:$H$64092,4,FALSE)</f>
        <v>RHEUMATOLOGY - SCIE</v>
      </c>
      <c r="H13" s="47" t="str">
        <f>VLOOKUP(M13,Revistas!$B$2:$H$64092,5,FALSE)</f>
        <v>32/20</v>
      </c>
      <c r="I13" s="47" t="str">
        <f>VLOOKUP(M13,Revistas!$B$2:$H$64092,6,FALSE)</f>
        <v>NO</v>
      </c>
      <c r="J13" s="47" t="s">
        <v>1734</v>
      </c>
      <c r="K13" s="47" t="s">
        <v>1735</v>
      </c>
      <c r="L13" s="47">
        <v>1</v>
      </c>
      <c r="M13" s="47" t="s">
        <v>1736</v>
      </c>
      <c r="N13" s="47" t="s">
        <v>127</v>
      </c>
      <c r="O13" s="47">
        <v>2016</v>
      </c>
      <c r="P13" s="47">
        <v>35</v>
      </c>
      <c r="Q13" s="47">
        <v>8</v>
      </c>
      <c r="R13" s="47">
        <v>2039</v>
      </c>
      <c r="S13" s="47">
        <v>2044</v>
      </c>
      <c r="AZ13" s="29"/>
      <c r="BA13" s="29"/>
      <c r="BB13" s="29"/>
      <c r="BC13" s="29"/>
      <c r="BD13" s="29"/>
    </row>
    <row r="14" spans="1:56">
      <c r="A14" s="23" t="s">
        <v>1777</v>
      </c>
      <c r="B14" s="23" t="s">
        <v>1778</v>
      </c>
      <c r="C14" s="23" t="s">
        <v>1779</v>
      </c>
      <c r="D14" s="47" t="s">
        <v>19</v>
      </c>
      <c r="E14" s="47">
        <f>VLOOKUP(M14,Revistas!$B$2:$H$64092,2,FALSE)</f>
        <v>0.182</v>
      </c>
      <c r="F14" s="47" t="str">
        <f>VLOOKUP(M14,Revistas!$B$2:$H$64092,3,FALSE)</f>
        <v>Q3</v>
      </c>
      <c r="G14" s="47" t="str">
        <f>VLOOKUP(M14,Revistas!$B$2:$H$64092,4,FALSE)</f>
        <v>ECONOMICS - SSCI</v>
      </c>
      <c r="H14" s="47" t="str">
        <f>VLOOKUP(M14,Revistas!$B$2:$H$64092,5,FALSE)</f>
        <v>326/345</v>
      </c>
      <c r="I14" s="47" t="str">
        <f>VLOOKUP(M14,Revistas!$B$2:$H$64092,6,FALSE)</f>
        <v>NO</v>
      </c>
      <c r="J14" s="47" t="s">
        <v>1780</v>
      </c>
      <c r="K14" s="47" t="s">
        <v>1781</v>
      </c>
      <c r="L14" s="47">
        <v>0</v>
      </c>
      <c r="M14" s="47" t="s">
        <v>1782</v>
      </c>
      <c r="N14" s="47" t="s">
        <v>206</v>
      </c>
      <c r="O14" s="47">
        <v>2016</v>
      </c>
      <c r="P14" s="47">
        <v>19</v>
      </c>
      <c r="Q14" s="47">
        <v>1</v>
      </c>
      <c r="R14" s="47">
        <v>65</v>
      </c>
      <c r="S14" s="47">
        <v>94</v>
      </c>
    </row>
    <row r="15" spans="1:56">
      <c r="A15" s="23" t="s">
        <v>1765</v>
      </c>
      <c r="B15" s="23" t="s">
        <v>1766</v>
      </c>
      <c r="C15" s="23" t="s">
        <v>1767</v>
      </c>
      <c r="D15" s="47" t="s">
        <v>19</v>
      </c>
      <c r="E15" s="47">
        <f>VLOOKUP(M15,Revistas!$B$2:$H$64092,2,FALSE)</f>
        <v>1.833</v>
      </c>
      <c r="F15" s="47" t="str">
        <f>VLOOKUP(M15,Revistas!$B$2:$H$64092,3,FALSE)</f>
        <v>Q3</v>
      </c>
      <c r="G15" s="47" t="str">
        <f>VLOOKUP(M15,Revistas!$B$2:$H$64092,4,FALSE)</f>
        <v>PHARMACOLOGY &amp; PHARMACY - SCIE</v>
      </c>
      <c r="H15" s="47" t="str">
        <f>VLOOKUP(M15,Revistas!$B$2:$H$64092,5,FALSE)</f>
        <v>163/255</v>
      </c>
      <c r="I15" s="47" t="str">
        <f>VLOOKUP(M15,Revistas!$B$2:$H$64092,6,FALSE)</f>
        <v>NO</v>
      </c>
      <c r="J15" s="47" t="s">
        <v>1768</v>
      </c>
      <c r="K15" s="47" t="s">
        <v>1769</v>
      </c>
      <c r="L15" s="47">
        <v>0</v>
      </c>
      <c r="M15" s="47" t="s">
        <v>1770</v>
      </c>
      <c r="N15" s="47" t="s">
        <v>189</v>
      </c>
      <c r="O15" s="47">
        <v>2016</v>
      </c>
      <c r="P15" s="47">
        <v>41</v>
      </c>
      <c r="Q15" s="47">
        <v>3</v>
      </c>
      <c r="R15" s="47">
        <v>306</v>
      </c>
      <c r="S15" s="47">
        <v>309</v>
      </c>
    </row>
    <row r="16" spans="1:56">
      <c r="A16" s="23" t="s">
        <v>1708</v>
      </c>
      <c r="B16" s="23" t="s">
        <v>1709</v>
      </c>
      <c r="C16" s="23" t="s">
        <v>1710</v>
      </c>
      <c r="D16" s="47" t="s">
        <v>19</v>
      </c>
      <c r="E16" s="47">
        <f>VLOOKUP(M16,Revistas!$B$2:$H$64092,2,FALSE)</f>
        <v>3.2360000000000002</v>
      </c>
      <c r="F16" s="47" t="str">
        <f>VLOOKUP(M16,Revistas!$B$2:$H$64092,3,FALSE)</f>
        <v>Q2</v>
      </c>
      <c r="G16" s="47" t="str">
        <f>VLOOKUP(M16,Revistas!$B$2:$H$64092,4,FALSE)</f>
        <v>RHEUMATOLOGY - SCIE</v>
      </c>
      <c r="H16" s="47" t="str">
        <f>VLOOKUP(M16,Revistas!$B$2:$H$64092,5,FALSE)</f>
        <v>32/11</v>
      </c>
      <c r="I16" s="47" t="str">
        <f>VLOOKUP(M16,Revistas!$B$2:$H$64092,6,FALSE)</f>
        <v>NO</v>
      </c>
      <c r="J16" s="47" t="s">
        <v>1711</v>
      </c>
      <c r="K16" s="47" t="s">
        <v>1712</v>
      </c>
      <c r="L16" s="47">
        <v>0</v>
      </c>
      <c r="M16" s="47" t="s">
        <v>1713</v>
      </c>
      <c r="N16" s="47" t="s">
        <v>99</v>
      </c>
      <c r="O16" s="47">
        <v>2016</v>
      </c>
      <c r="P16" s="47">
        <v>43</v>
      </c>
      <c r="Q16" s="47">
        <v>9</v>
      </c>
      <c r="R16" s="47">
        <v>1680</v>
      </c>
      <c r="S16" s="47">
        <v>1686</v>
      </c>
    </row>
    <row r="17" spans="1:48">
      <c r="A17" s="23" t="s">
        <v>1771</v>
      </c>
      <c r="B17" s="23" t="s">
        <v>1772</v>
      </c>
      <c r="C17" s="23" t="s">
        <v>1773</v>
      </c>
      <c r="D17" s="47" t="s">
        <v>19</v>
      </c>
      <c r="E17" s="47">
        <f>VLOOKUP(M17,Revistas!$B$2:$H$64092,2,FALSE)</f>
        <v>2.3170000000000002</v>
      </c>
      <c r="F17" s="47" t="str">
        <f>VLOOKUP(M17,Revistas!$B$2:$H$64092,3,FALSE)</f>
        <v>Q2</v>
      </c>
      <c r="G17" s="47" t="str">
        <f>VLOOKUP(M17,Revistas!$B$2:$H$64092,4,FALSE)</f>
        <v>ANESTHESIOLOGY - SCIE;</v>
      </c>
      <c r="H17" s="47" t="str">
        <f>VLOOKUP(M17,Revistas!$B$2:$H$64092,5,FALSE)</f>
        <v>31 DE 12</v>
      </c>
      <c r="I17" s="47" t="str">
        <f>VLOOKUP(M17,Revistas!$B$2:$H$64092,6,FALSE)</f>
        <v>NO</v>
      </c>
      <c r="J17" s="47" t="s">
        <v>1774</v>
      </c>
      <c r="K17" s="47" t="s">
        <v>1775</v>
      </c>
      <c r="L17" s="47">
        <v>3</v>
      </c>
      <c r="M17" s="47" t="s">
        <v>1776</v>
      </c>
      <c r="N17" s="47" t="s">
        <v>189</v>
      </c>
      <c r="O17" s="47">
        <v>2016</v>
      </c>
      <c r="P17" s="47">
        <v>16</v>
      </c>
      <c r="Q17" s="47">
        <v>5</v>
      </c>
      <c r="R17" s="47">
        <v>580</v>
      </c>
      <c r="S17" s="47">
        <v>599</v>
      </c>
    </row>
    <row r="18" spans="1:48">
      <c r="A18" s="23" t="s">
        <v>1813</v>
      </c>
      <c r="B18" s="23" t="s">
        <v>1814</v>
      </c>
      <c r="C18" s="23" t="s">
        <v>1815</v>
      </c>
      <c r="D18" s="47" t="s">
        <v>19</v>
      </c>
      <c r="E18" s="47">
        <f>VLOOKUP(M18,Revistas!$B$2:$H$64092,2,FALSE)</f>
        <v>1.718</v>
      </c>
      <c r="F18" s="47" t="str">
        <f>VLOOKUP(M18,Revistas!$B$2:$H$64092,3,FALSE)</f>
        <v>Q2</v>
      </c>
      <c r="G18" s="47" t="str">
        <f>VLOOKUP(M18,Revistas!$B$2:$H$64092,4,FALSE)</f>
        <v>MEDICINE, GENERAL &amp; INTERNAL - SCIE</v>
      </c>
      <c r="H18" s="47" t="str">
        <f>VLOOKUP(M18,Revistas!$B$2:$H$64092,5,FALSE)</f>
        <v>55/155</v>
      </c>
      <c r="I18" s="47" t="str">
        <f>VLOOKUP(M18,Revistas!$B$2:$H$64092,6,FALSE)</f>
        <v>NO</v>
      </c>
      <c r="J18" s="47" t="s">
        <v>1816</v>
      </c>
      <c r="K18" s="47" t="s">
        <v>1817</v>
      </c>
      <c r="L18" s="47">
        <v>0</v>
      </c>
      <c r="M18" s="47" t="s">
        <v>1818</v>
      </c>
      <c r="N18" s="47"/>
      <c r="O18" s="47">
        <v>2016</v>
      </c>
      <c r="P18" s="47">
        <v>10</v>
      </c>
      <c r="Q18" s="47"/>
      <c r="R18" s="47">
        <v>1101</v>
      </c>
      <c r="S18" s="47">
        <v>1113</v>
      </c>
    </row>
    <row r="19" spans="1:48">
      <c r="A19" s="23" t="s">
        <v>1795</v>
      </c>
      <c r="B19" s="23" t="s">
        <v>1796</v>
      </c>
      <c r="C19" s="23" t="s">
        <v>1797</v>
      </c>
      <c r="D19" s="47" t="s">
        <v>19</v>
      </c>
      <c r="E19" s="47">
        <f>VLOOKUP(M19,Revistas!$B$2:$H$64092,2,FALSE)</f>
        <v>3.7839999999999998</v>
      </c>
      <c r="F19" s="47" t="str">
        <f>VLOOKUP(M19,Revistas!$B$2:$H$64092,3,FALSE)</f>
        <v>Q1</v>
      </c>
      <c r="G19" s="47" t="str">
        <f>VLOOKUP(M19,Revistas!$B$2:$H$64092,4,FALSE)</f>
        <v>PHARMACOLOGY &amp; PHARMACY - SCIE;</v>
      </c>
      <c r="H19" s="47" t="str">
        <f>VLOOKUP(M19,Revistas!$B$2:$H$64092,5,FALSE)</f>
        <v>52/255</v>
      </c>
      <c r="I19" s="47" t="str">
        <f>VLOOKUP(M19,Revistas!$B$2:$H$64092,6,FALSE)</f>
        <v>NO</v>
      </c>
      <c r="J19" s="47" t="s">
        <v>1798</v>
      </c>
      <c r="K19" s="47" t="s">
        <v>1799</v>
      </c>
      <c r="L19" s="47">
        <v>3</v>
      </c>
      <c r="M19" s="47" t="s">
        <v>1800</v>
      </c>
      <c r="N19" s="47" t="s">
        <v>462</v>
      </c>
      <c r="O19" s="47">
        <v>2016</v>
      </c>
      <c r="P19" s="47">
        <v>16</v>
      </c>
      <c r="Q19" s="47">
        <v>2</v>
      </c>
      <c r="R19" s="47">
        <v>137</v>
      </c>
      <c r="S19" s="47">
        <v>140</v>
      </c>
    </row>
    <row r="20" spans="1:48">
      <c r="A20" s="23" t="s">
        <v>1759</v>
      </c>
      <c r="B20" s="23" t="s">
        <v>1760</v>
      </c>
      <c r="C20" s="23" t="s">
        <v>1761</v>
      </c>
      <c r="D20" s="47" t="s">
        <v>19</v>
      </c>
      <c r="E20" s="47">
        <f>VLOOKUP(M20,Revistas!$B$2:$H$64092,2,FALSE)</f>
        <v>4.524</v>
      </c>
      <c r="F20" s="47" t="str">
        <f>VLOOKUP(M20,Revistas!$B$2:$H$64092,3,FALSE)</f>
        <v>Q1</v>
      </c>
      <c r="G20" s="47" t="str">
        <f>VLOOKUP(M20,Revistas!$B$2:$H$64092,4,FALSE)</f>
        <v>RHEUMATOLOGY - SCIE</v>
      </c>
      <c r="H20" s="47" t="str">
        <f>VLOOKUP(M20,Revistas!$B$2:$H$64092,5,FALSE)</f>
        <v>36/6</v>
      </c>
      <c r="I20" s="47" t="str">
        <f>VLOOKUP(M20,Revistas!$B$2:$H$64092,6,FALSE)</f>
        <v>NO</v>
      </c>
      <c r="J20" s="47" t="s">
        <v>1762</v>
      </c>
      <c r="K20" s="47" t="s">
        <v>1763</v>
      </c>
      <c r="L20" s="47">
        <v>1</v>
      </c>
      <c r="M20" s="47" t="s">
        <v>1764</v>
      </c>
      <c r="N20" s="47" t="s">
        <v>153</v>
      </c>
      <c r="O20" s="47">
        <v>2016</v>
      </c>
      <c r="P20" s="47">
        <v>55</v>
      </c>
      <c r="Q20" s="47">
        <v>7</v>
      </c>
      <c r="R20" s="47">
        <v>1188</v>
      </c>
      <c r="S20" s="47">
        <v>1194</v>
      </c>
    </row>
    <row r="21" spans="1:48">
      <c r="A21" s="23" t="s">
        <v>1737</v>
      </c>
      <c r="B21" s="23" t="s">
        <v>1738</v>
      </c>
      <c r="C21" s="23" t="s">
        <v>1739</v>
      </c>
      <c r="D21" s="47" t="s">
        <v>19</v>
      </c>
      <c r="E21" s="47">
        <f>VLOOKUP(M21,Revistas!$B$2:$H$64092,2,FALSE)</f>
        <v>1.702</v>
      </c>
      <c r="F21" s="47" t="str">
        <f>VLOOKUP(M21,Revistas!$B$2:$H$64092,3,FALSE)</f>
        <v>Q3</v>
      </c>
      <c r="G21" s="47" t="str">
        <f>VLOOKUP(M21,Revistas!$B$2:$H$64092,4,FALSE)</f>
        <v>RHEUMATOLOGY - SCIE</v>
      </c>
      <c r="H21" s="47" t="str">
        <f>VLOOKUP(M21,Revistas!$B$2:$H$64092,5,FALSE)</f>
        <v>23/32</v>
      </c>
      <c r="I21" s="47" t="str">
        <f>VLOOKUP(M21,Revistas!$B$2:$H$64092,6,FALSE)</f>
        <v>NO</v>
      </c>
      <c r="J21" s="47" t="s">
        <v>1740</v>
      </c>
      <c r="K21" s="47" t="s">
        <v>1741</v>
      </c>
      <c r="L21" s="47">
        <v>2</v>
      </c>
      <c r="M21" s="47" t="s">
        <v>1742</v>
      </c>
      <c r="N21" s="47" t="s">
        <v>127</v>
      </c>
      <c r="O21" s="47">
        <v>2016</v>
      </c>
      <c r="P21" s="47">
        <v>36</v>
      </c>
      <c r="Q21" s="47">
        <v>8</v>
      </c>
      <c r="R21" s="47">
        <v>1043</v>
      </c>
      <c r="S21" s="47">
        <v>1063</v>
      </c>
    </row>
    <row r="22" spans="1:48">
      <c r="A22" s="23" t="s">
        <v>1801</v>
      </c>
      <c r="B22" s="23" t="s">
        <v>1802</v>
      </c>
      <c r="C22" s="23" t="s">
        <v>1803</v>
      </c>
      <c r="D22" s="47" t="s">
        <v>19</v>
      </c>
      <c r="E22" s="47">
        <f>VLOOKUP(M22,Revistas!$B$2:$H$64092,2,FALSE)</f>
        <v>2.3069999999999999</v>
      </c>
      <c r="F22" s="47" t="str">
        <f>VLOOKUP(M22,Revistas!$B$2:$H$64092,3,FALSE)</f>
        <v>Q3</v>
      </c>
      <c r="G22" s="47" t="str">
        <f>VLOOKUP(M22,Revistas!$B$2:$H$64092,4,FALSE)</f>
        <v>RHEUMATOLOGY - SCIE</v>
      </c>
      <c r="H22" s="47" t="str">
        <f>VLOOKUP(M22,Revistas!$B$2:$H$64092,5,FALSE)</f>
        <v>17/32</v>
      </c>
      <c r="I22" s="47" t="str">
        <f>VLOOKUP(M22,Revistas!$B$2:$H$64092,6,FALSE)</f>
        <v>NO</v>
      </c>
      <c r="J22" s="47" t="s">
        <v>1804</v>
      </c>
      <c r="K22" s="47" t="s">
        <v>1805</v>
      </c>
      <c r="L22" s="47">
        <v>3</v>
      </c>
      <c r="M22" s="47" t="s">
        <v>1806</v>
      </c>
      <c r="N22" s="48">
        <v>37681</v>
      </c>
      <c r="O22" s="47">
        <v>2016</v>
      </c>
      <c r="P22" s="47">
        <v>45</v>
      </c>
      <c r="Q22" s="47">
        <v>2</v>
      </c>
      <c r="R22" s="47">
        <v>158</v>
      </c>
      <c r="S22" s="47">
        <v>164</v>
      </c>
    </row>
    <row r="23" spans="1:48">
      <c r="A23" s="23" t="s">
        <v>1726</v>
      </c>
      <c r="B23" s="23" t="s">
        <v>1727</v>
      </c>
      <c r="C23" s="23" t="s">
        <v>396</v>
      </c>
      <c r="D23" s="47" t="s">
        <v>19</v>
      </c>
      <c r="E23" s="47">
        <f>VLOOKUP(M23,Revistas!$B$2:$H$64092,2,FALSE)</f>
        <v>5.2279999999999998</v>
      </c>
      <c r="F23" s="47" t="str">
        <f>VLOOKUP(M23,Revistas!$B$2:$H$64092,3,FALSE)</f>
        <v>Q1</v>
      </c>
      <c r="G23" s="47" t="str">
        <f>VLOOKUP(M23,Revistas!$B$2:$H$64092,4,FALSE)</f>
        <v>MULTIDISCIPLINARY SCIENCES - SCIE</v>
      </c>
      <c r="H23" s="47" t="str">
        <f>VLOOKUP(M23,Revistas!$B$2:$H$64092,5,FALSE)</f>
        <v>63/7</v>
      </c>
      <c r="I23" s="47" t="str">
        <f>VLOOKUP(M23,Revistas!$B$2:$H$64092,6,FALSE)</f>
        <v>NO</v>
      </c>
      <c r="J23" s="47" t="s">
        <v>1728</v>
      </c>
      <c r="K23" s="47" t="s">
        <v>1729</v>
      </c>
      <c r="L23" s="47">
        <v>1</v>
      </c>
      <c r="M23" s="47" t="s">
        <v>399</v>
      </c>
      <c r="N23" s="47" t="s">
        <v>1730</v>
      </c>
      <c r="O23" s="47">
        <v>2016</v>
      </c>
      <c r="P23" s="47">
        <v>6</v>
      </c>
      <c r="Q23" s="47"/>
      <c r="R23" s="47"/>
      <c r="S23" s="47">
        <v>31979</v>
      </c>
    </row>
    <row r="24" spans="1:48">
      <c r="A24" s="23" t="s">
        <v>1792</v>
      </c>
      <c r="B24" s="23" t="s">
        <v>1793</v>
      </c>
      <c r="C24" s="23" t="s">
        <v>1733</v>
      </c>
      <c r="D24" s="47" t="s">
        <v>458</v>
      </c>
      <c r="E24" s="47">
        <f>VLOOKUP(M24,Revistas!$B$2:$H$64092,2,FALSE)</f>
        <v>2.0419999999999998</v>
      </c>
      <c r="F24" s="47" t="str">
        <f>VLOOKUP(M24,Revistas!$B$2:$H$64092,3,FALSE)</f>
        <v>Q3</v>
      </c>
      <c r="G24" s="47" t="str">
        <f>VLOOKUP(M24,Revistas!$B$2:$H$64092,4,FALSE)</f>
        <v>RHEUMATOLOGY - SCIE</v>
      </c>
      <c r="H24" s="47" t="str">
        <f>VLOOKUP(M24,Revistas!$B$2:$H$64092,5,FALSE)</f>
        <v>32/20</v>
      </c>
      <c r="I24" s="47" t="str">
        <f>VLOOKUP(M24,Revistas!$B$2:$H$64092,6,FALSE)</f>
        <v>NO</v>
      </c>
      <c r="J24" s="47" t="s">
        <v>1794</v>
      </c>
      <c r="K24" s="47" t="s">
        <v>1791</v>
      </c>
      <c r="L24" s="47">
        <v>0</v>
      </c>
      <c r="M24" s="47" t="s">
        <v>1736</v>
      </c>
      <c r="N24" s="47" t="s">
        <v>206</v>
      </c>
      <c r="O24" s="47">
        <v>2016</v>
      </c>
      <c r="P24" s="47">
        <v>35</v>
      </c>
      <c r="Q24" s="47">
        <v>5</v>
      </c>
      <c r="R24" s="47">
        <v>1359</v>
      </c>
      <c r="S24" s="47">
        <v>1359</v>
      </c>
    </row>
    <row r="25" spans="1:48">
      <c r="A25" s="23" t="s">
        <v>1128</v>
      </c>
      <c r="B25" s="23" t="s">
        <v>1129</v>
      </c>
      <c r="C25" s="23" t="s">
        <v>1823</v>
      </c>
      <c r="D25" s="47" t="s">
        <v>294</v>
      </c>
      <c r="E25" s="47">
        <f>VLOOKUP(M25,Revistas!$B$2:$H$64092,2,FALSE)</f>
        <v>1.2669999999999999</v>
      </c>
      <c r="F25" s="47" t="str">
        <f>VLOOKUP(M25,Revistas!$B$2:$H$64092,3,FALSE)</f>
        <v>Q2</v>
      </c>
      <c r="G25" s="47" t="str">
        <f>VLOOKUP(M25,Revistas!$B$2:$H$64092,4,FALSE)</f>
        <v>MEDICINE, GENERAL &amp; INTERNAL - SCIE</v>
      </c>
      <c r="H25" s="47" t="str">
        <f>VLOOKUP(M25,Revistas!$B$2:$H$64092,5,FALSE)</f>
        <v>76/155</v>
      </c>
      <c r="I25" s="47" t="str">
        <f>VLOOKUP(M25,Revistas!$B$2:$H$64092,6,FALSE)</f>
        <v>NO</v>
      </c>
      <c r="J25" s="47" t="s">
        <v>1826</v>
      </c>
      <c r="K25" s="47"/>
      <c r="L25" s="47" t="s">
        <v>361</v>
      </c>
      <c r="M25" s="47" t="s">
        <v>1133</v>
      </c>
      <c r="N25" s="47" t="s">
        <v>1825</v>
      </c>
      <c r="O25" s="47">
        <v>2016</v>
      </c>
      <c r="P25" s="47">
        <v>146</v>
      </c>
      <c r="Q25" s="47">
        <v>2</v>
      </c>
      <c r="R25" s="47" t="s">
        <v>1824</v>
      </c>
      <c r="S25" s="47"/>
    </row>
    <row r="26" spans="1:48">
      <c r="A26" s="23" t="s">
        <v>1127</v>
      </c>
      <c r="B26" s="23" t="s">
        <v>1129</v>
      </c>
      <c r="C26" s="23" t="s">
        <v>1130</v>
      </c>
      <c r="D26" s="47" t="s">
        <v>294</v>
      </c>
      <c r="E26" s="47">
        <f>VLOOKUP(M26,Revistas!$B$2:$H$64092,2,FALSE)</f>
        <v>1.2669999999999999</v>
      </c>
      <c r="F26" s="47" t="str">
        <f>VLOOKUP(M26,Revistas!$B$2:$H$64092,3,FALSE)</f>
        <v>Q2</v>
      </c>
      <c r="G26" s="47" t="str">
        <f>VLOOKUP(M26,Revistas!$B$2:$H$64092,4,FALSE)</f>
        <v>MEDICINE, GENERAL &amp; INTERNAL - SCIE</v>
      </c>
      <c r="H26" s="47" t="str">
        <f>VLOOKUP(M26,Revistas!$B$2:$H$64092,5,FALSE)</f>
        <v>76/155</v>
      </c>
      <c r="I26" s="47" t="str">
        <f>VLOOKUP(M26,Revistas!$B$2:$H$64092,6,FALSE)</f>
        <v>NO</v>
      </c>
      <c r="J26" s="47" t="s">
        <v>1131</v>
      </c>
      <c r="K26" s="47" t="s">
        <v>1132</v>
      </c>
      <c r="L26" s="47">
        <v>0</v>
      </c>
      <c r="M26" s="47" t="s">
        <v>1133</v>
      </c>
      <c r="N26" s="47" t="s">
        <v>1134</v>
      </c>
      <c r="O26" s="47">
        <v>2016</v>
      </c>
      <c r="P26" s="47">
        <v>146</v>
      </c>
      <c r="Q26" s="47">
        <v>2</v>
      </c>
      <c r="R26" s="47">
        <v>67</v>
      </c>
      <c r="S26" s="47">
        <v>68</v>
      </c>
    </row>
    <row r="27" spans="1:48">
      <c r="A27" s="23" t="s">
        <v>7541</v>
      </c>
      <c r="B27" s="23" t="s">
        <v>7542</v>
      </c>
      <c r="C27" s="23" t="s">
        <v>7543</v>
      </c>
      <c r="D27" s="47" t="s">
        <v>294</v>
      </c>
      <c r="E27" s="47">
        <f>VLOOKUP(M27,Revistas!$B$2:$H$64092,2,FALSE)</f>
        <v>10.531000000000001</v>
      </c>
      <c r="F27" s="47" t="str">
        <f>VLOOKUP(M27,Revistas!$B$2:$H$64092,3,FALSE)</f>
        <v>Q1</v>
      </c>
      <c r="G27" s="47" t="str">
        <f>VLOOKUP(M27,Revistas!$B$2:$H$64092,4,FALSE)</f>
        <v>RHEUMATOLOGY - SCIE</v>
      </c>
      <c r="H27" s="47" t="str">
        <f>VLOOKUP(M27,Revistas!$B$2:$H$64092,5,FALSE)</f>
        <v>32/2</v>
      </c>
      <c r="I27" s="47" t="str">
        <f>VLOOKUP(M27,Revistas!$B$2:$H$64092,6,FALSE)</f>
        <v>SI</v>
      </c>
      <c r="J27" s="47" t="s">
        <v>7544</v>
      </c>
      <c r="K27" s="47" t="s">
        <v>7545</v>
      </c>
      <c r="L27" s="47">
        <v>0</v>
      </c>
      <c r="M27" s="47" t="s">
        <v>7546</v>
      </c>
      <c r="N27" s="47" t="s">
        <v>153</v>
      </c>
      <c r="O27" s="47">
        <v>2016</v>
      </c>
      <c r="P27" s="47">
        <v>12</v>
      </c>
      <c r="Q27" s="47">
        <v>7</v>
      </c>
      <c r="R27" s="47">
        <v>380</v>
      </c>
      <c r="S27" s="47">
        <v>381</v>
      </c>
    </row>
    <row r="28" spans="1:48">
      <c r="A28" s="23" t="s">
        <v>1783</v>
      </c>
      <c r="B28" s="23" t="s">
        <v>1784</v>
      </c>
      <c r="C28" s="23" t="s">
        <v>1716</v>
      </c>
      <c r="D28" s="47" t="s">
        <v>215</v>
      </c>
      <c r="E28" s="47">
        <f>VLOOKUP(M28,Revistas!$B$2:$H$64092,2,FALSE)</f>
        <v>12.384</v>
      </c>
      <c r="F28" s="47" t="str">
        <f>VLOOKUP(M28,Revistas!$B$2:$H$64092,3,FALSE)</f>
        <v>Q1</v>
      </c>
      <c r="G28" s="47" t="str">
        <f>VLOOKUP(M28,Revistas!$B$2:$H$64092,4,FALSE)</f>
        <v>RHEUMATOLOGY - SCIE</v>
      </c>
      <c r="H28" s="47" t="str">
        <f>VLOOKUP(M28,Revistas!$B$2:$H$64092,5,FALSE)</f>
        <v>32/1</v>
      </c>
      <c r="I28" s="47" t="str">
        <f>VLOOKUP(M28,Revistas!$B$2:$H$64092,6,FALSE)</f>
        <v>SI</v>
      </c>
      <c r="J28" s="47" t="s">
        <v>1785</v>
      </c>
      <c r="K28" s="47" t="s">
        <v>1786</v>
      </c>
      <c r="L28" s="47">
        <v>5</v>
      </c>
      <c r="M28" s="47" t="s">
        <v>1719</v>
      </c>
      <c r="N28" s="47" t="s">
        <v>206</v>
      </c>
      <c r="O28" s="47">
        <v>2016</v>
      </c>
      <c r="P28" s="47">
        <v>75</v>
      </c>
      <c r="Q28" s="47">
        <v>5</v>
      </c>
      <c r="R28" s="47" t="s">
        <v>1787</v>
      </c>
      <c r="S28" s="47" t="s">
        <v>1787</v>
      </c>
      <c r="AV28" s="22"/>
    </row>
    <row r="29" spans="1:48">
      <c r="A29" s="23" t="s">
        <v>7418</v>
      </c>
      <c r="B29" s="23" t="s">
        <v>7419</v>
      </c>
      <c r="C29" s="23" t="s">
        <v>1745</v>
      </c>
      <c r="D29" s="47" t="s">
        <v>215</v>
      </c>
      <c r="E29" s="47">
        <f>VLOOKUP(M29,Revistas!$B$2:$H$64092,2,FALSE)</f>
        <v>2.4950000000000001</v>
      </c>
      <c r="F29" s="47" t="str">
        <f>VLOOKUP(M29,Revistas!$B$2:$H$64092,3,FALSE)</f>
        <v>Q2</v>
      </c>
      <c r="G29" s="47" t="str">
        <f>VLOOKUP(M29,Revistas!$B$2:$H$64092,4,FALSE)</f>
        <v>RHEUMATOLOGY - SCIE</v>
      </c>
      <c r="H29" s="47" t="str">
        <f>VLOOKUP(M29,Revistas!$B$2:$H$64092,5,FALSE)</f>
        <v>16/32</v>
      </c>
      <c r="I29" s="47" t="str">
        <f>VLOOKUP(M29,Revistas!$B$2:$H$64092,6,FALSE)</f>
        <v>NO</v>
      </c>
      <c r="J29" s="47" t="s">
        <v>7420</v>
      </c>
      <c r="K29" s="47" t="s">
        <v>7421</v>
      </c>
      <c r="L29" s="47">
        <v>0</v>
      </c>
      <c r="M29" s="47" t="s">
        <v>1748</v>
      </c>
      <c r="N29" s="47" t="s">
        <v>92</v>
      </c>
      <c r="O29" s="47">
        <v>2016</v>
      </c>
      <c r="P29" s="47">
        <v>34</v>
      </c>
      <c r="Q29" s="47">
        <v>5</v>
      </c>
      <c r="R29" s="47">
        <v>955</v>
      </c>
      <c r="S29" s="47">
        <v>956</v>
      </c>
    </row>
    <row r="30" spans="1:48">
      <c r="A30" s="23" t="s">
        <v>1703</v>
      </c>
      <c r="B30" s="23" t="s">
        <v>1704</v>
      </c>
      <c r="C30" s="23" t="s">
        <v>1705</v>
      </c>
      <c r="D30" s="47" t="s">
        <v>103</v>
      </c>
      <c r="E30" s="47">
        <f>VLOOKUP(M30,Revistas!$B$2:$H$64092,2,FALSE)</f>
        <v>3.097</v>
      </c>
      <c r="F30" s="47" t="str">
        <f>VLOOKUP(M30,Revistas!$B$2:$H$64092,3,FALSE)</f>
        <v>Q2</v>
      </c>
      <c r="G30" s="47" t="str">
        <f>VLOOKUP(M30,Revistas!$B$2:$H$64092,4,FALSE)</f>
        <v>TOXICOLOGY - SCIE;</v>
      </c>
      <c r="H30" s="47" t="str">
        <f>VLOOKUP(M30,Revistas!$B$2:$H$64092,5,FALSE)</f>
        <v>24/90</v>
      </c>
      <c r="I30" s="47" t="str">
        <f>VLOOKUP(M30,Revistas!$B$2:$H$64092,6,FALSE)</f>
        <v>NO</v>
      </c>
      <c r="J30" s="47" t="s">
        <v>1706</v>
      </c>
      <c r="K30" s="47"/>
      <c r="L30" s="47">
        <v>0</v>
      </c>
      <c r="M30" s="47" t="s">
        <v>1707</v>
      </c>
      <c r="N30" s="47" t="s">
        <v>75</v>
      </c>
      <c r="O30" s="47">
        <v>2016</v>
      </c>
      <c r="P30" s="47">
        <v>119</v>
      </c>
      <c r="Q30" s="47"/>
      <c r="R30" s="47">
        <v>13</v>
      </c>
      <c r="S30" s="47">
        <v>14</v>
      </c>
    </row>
    <row r="31" spans="1:48">
      <c r="A31" s="23" t="s">
        <v>1756</v>
      </c>
      <c r="B31" s="23" t="s">
        <v>1757</v>
      </c>
      <c r="C31" s="23" t="s">
        <v>1745</v>
      </c>
      <c r="D31" s="47" t="s">
        <v>103</v>
      </c>
      <c r="E31" s="47">
        <f>VLOOKUP(M31,Revistas!$B$2:$H$64092,2,FALSE)</f>
        <v>2.4950000000000001</v>
      </c>
      <c r="F31" s="47" t="str">
        <f>VLOOKUP(M31,Revistas!$B$2:$H$64092,3,FALSE)</f>
        <v>Q2</v>
      </c>
      <c r="G31" s="47" t="str">
        <f>VLOOKUP(M31,Revistas!$B$2:$H$64092,4,FALSE)</f>
        <v>RHEUMATOLOGY - SCIE</v>
      </c>
      <c r="H31" s="47" t="str">
        <f>VLOOKUP(M31,Revistas!$B$2:$H$64092,5,FALSE)</f>
        <v>16/32</v>
      </c>
      <c r="I31" s="47" t="str">
        <f>VLOOKUP(M31,Revistas!$B$2:$H$64092,6,FALSE)</f>
        <v>NO</v>
      </c>
      <c r="J31" s="47" t="s">
        <v>1758</v>
      </c>
      <c r="K31" s="47"/>
      <c r="L31" s="47">
        <v>0</v>
      </c>
      <c r="M31" s="47" t="s">
        <v>1748</v>
      </c>
      <c r="N31" s="47" t="s">
        <v>146</v>
      </c>
      <c r="O31" s="47">
        <v>2016</v>
      </c>
      <c r="P31" s="47">
        <v>34</v>
      </c>
      <c r="Q31" s="47">
        <v>4</v>
      </c>
      <c r="R31" s="47">
        <v>778</v>
      </c>
      <c r="S31" s="47">
        <v>778</v>
      </c>
    </row>
    <row r="32" spans="1:48">
      <c r="A32" s="23" t="s">
        <v>1753</v>
      </c>
      <c r="B32" s="23" t="s">
        <v>1754</v>
      </c>
      <c r="C32" s="23" t="s">
        <v>1745</v>
      </c>
      <c r="D32" s="47" t="s">
        <v>103</v>
      </c>
      <c r="E32" s="47">
        <f>VLOOKUP(M32,Revistas!$B$2:$H$64092,2,FALSE)</f>
        <v>2.4950000000000001</v>
      </c>
      <c r="F32" s="47" t="str">
        <f>VLOOKUP(M32,Revistas!$B$2:$H$64092,3,FALSE)</f>
        <v>Q2</v>
      </c>
      <c r="G32" s="47" t="str">
        <f>VLOOKUP(M32,Revistas!$B$2:$H$64092,4,FALSE)</f>
        <v>RHEUMATOLOGY - SCIE</v>
      </c>
      <c r="H32" s="47" t="str">
        <f>VLOOKUP(M32,Revistas!$B$2:$H$64092,5,FALSE)</f>
        <v>16/32</v>
      </c>
      <c r="I32" s="47" t="str">
        <f>VLOOKUP(M32,Revistas!$B$2:$H$64092,6,FALSE)</f>
        <v>NO</v>
      </c>
      <c r="J32" s="47" t="s">
        <v>1755</v>
      </c>
      <c r="K32" s="47"/>
      <c r="L32" s="47">
        <v>0</v>
      </c>
      <c r="M32" s="47" t="s">
        <v>1748</v>
      </c>
      <c r="N32" s="47" t="s">
        <v>146</v>
      </c>
      <c r="O32" s="47">
        <v>2016</v>
      </c>
      <c r="P32" s="47">
        <v>34</v>
      </c>
      <c r="Q32" s="47">
        <v>4</v>
      </c>
      <c r="R32" s="47">
        <v>778</v>
      </c>
      <c r="S32" s="47">
        <v>779</v>
      </c>
    </row>
    <row r="33" spans="1:19">
      <c r="A33" s="23" t="s">
        <v>7722</v>
      </c>
      <c r="B33" s="23" t="s">
        <v>7723</v>
      </c>
      <c r="C33" s="23" t="s">
        <v>1716</v>
      </c>
      <c r="D33" s="47" t="s">
        <v>10</v>
      </c>
      <c r="E33" s="47">
        <f>VLOOKUP(M33,Revistas!$B$2:$H$64092,2,FALSE)</f>
        <v>12.384</v>
      </c>
      <c r="F33" s="47" t="str">
        <f>VLOOKUP(M33,Revistas!$B$2:$H$64092,3,FALSE)</f>
        <v>Q1</v>
      </c>
      <c r="G33" s="47" t="str">
        <f>VLOOKUP(M33,Revistas!$B$2:$H$64092,4,FALSE)</f>
        <v>RHEUMATOLOGY - SCIE</v>
      </c>
      <c r="H33" s="47" t="str">
        <f>VLOOKUP(M33,Revistas!$B$2:$H$64092,5,FALSE)</f>
        <v>32/1</v>
      </c>
      <c r="I33" s="47" t="str">
        <f>VLOOKUP(M33,Revistas!$B$2:$H$64092,6,FALSE)</f>
        <v>SI</v>
      </c>
      <c r="J33" s="47" t="s">
        <v>7724</v>
      </c>
      <c r="K33" s="47" t="s">
        <v>7725</v>
      </c>
      <c r="L33" s="47">
        <v>13</v>
      </c>
      <c r="M33" s="47" t="s">
        <v>1719</v>
      </c>
      <c r="N33" s="47" t="s">
        <v>37</v>
      </c>
      <c r="O33" s="47">
        <v>2016</v>
      </c>
      <c r="P33" s="47">
        <v>75</v>
      </c>
      <c r="Q33" s="47">
        <v>1</v>
      </c>
      <c r="R33" s="47">
        <v>16</v>
      </c>
      <c r="S33" s="47">
        <v>22</v>
      </c>
    </row>
    <row r="34" spans="1:19">
      <c r="A34" s="23" t="s">
        <v>1807</v>
      </c>
      <c r="B34" s="23" t="s">
        <v>1808</v>
      </c>
      <c r="C34" s="23" t="s">
        <v>1809</v>
      </c>
      <c r="D34" s="47" t="s">
        <v>10</v>
      </c>
      <c r="E34" s="47">
        <f>VLOOKUP(M34,Revistas!$B$2:$H$64092,2,FALSE)</f>
        <v>3.9460000000000002</v>
      </c>
      <c r="F34" s="47" t="str">
        <f>VLOOKUP(M34,Revistas!$B$2:$H$64092,3,FALSE)</f>
        <v>Q2</v>
      </c>
      <c r="G34" s="47" t="str">
        <f>VLOOKUP(M34,Revistas!$B$2:$H$64092,4,FALSE)</f>
        <v>RHEUMATOLOGY - SCIE</v>
      </c>
      <c r="H34" s="47" t="str">
        <f>VLOOKUP(M34,Revistas!$B$2:$H$64092,5,FALSE)</f>
        <v>32/9</v>
      </c>
      <c r="I34" s="47" t="str">
        <f>VLOOKUP(M34,Revistas!$B$2:$H$64092,6,FALSE)</f>
        <v>NO</v>
      </c>
      <c r="J34" s="47" t="s">
        <v>1810</v>
      </c>
      <c r="K34" s="47" t="s">
        <v>1811</v>
      </c>
      <c r="L34" s="47">
        <v>1</v>
      </c>
      <c r="M34" s="47" t="s">
        <v>1812</v>
      </c>
      <c r="N34" s="47" t="s">
        <v>240</v>
      </c>
      <c r="O34" s="47">
        <v>2016</v>
      </c>
      <c r="P34" s="47">
        <v>45</v>
      </c>
      <c r="Q34" s="47">
        <v>4</v>
      </c>
      <c r="R34" s="47">
        <v>400</v>
      </c>
      <c r="S34" s="47">
        <v>403</v>
      </c>
    </row>
    <row r="35" spans="1:19" hidden="1"/>
    <row r="36" spans="1:19" hidden="1"/>
    <row r="37" spans="1:19" hidden="1"/>
    <row r="38" spans="1:19" hidden="1"/>
    <row r="39" spans="1:19" hidden="1"/>
    <row r="40" spans="1:19" hidden="1"/>
    <row r="41" spans="1:19" hidden="1"/>
    <row r="42" spans="1:19" hidden="1"/>
    <row r="43" spans="1:19" hidden="1"/>
    <row r="44" spans="1:19" hidden="1"/>
    <row r="45" spans="1:19" hidden="1"/>
    <row r="46" spans="1:19" hidden="1"/>
    <row r="47" spans="1:19" hidden="1"/>
    <row r="48" spans="1: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hidden="1"/>
    <row r="83" spans="1:19" hidden="1"/>
    <row r="84" spans="1:19" hidden="1"/>
    <row r="85" spans="1:19" hidden="1"/>
    <row r="86" spans="1:19" hidden="1"/>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19</v>
      </c>
      <c r="B88" s="32">
        <f>DCOUNTA(A1:S83,A87,A87:A88)</f>
        <v>22</v>
      </c>
      <c r="C88" s="32" t="s">
        <v>19</v>
      </c>
      <c r="D88" s="36">
        <f>DSUM(A1:S83,E1,C87:C88)</f>
        <v>120.19700000000003</v>
      </c>
      <c r="E88" s="36" t="s">
        <v>19</v>
      </c>
      <c r="F88" s="36" t="s">
        <v>4330</v>
      </c>
      <c r="G88" s="36">
        <f>DCOUNTA(A1:S83,F1,E87:F88)</f>
        <v>11</v>
      </c>
      <c r="H88" s="36" t="s">
        <v>19</v>
      </c>
      <c r="I88" s="36" t="s">
        <v>1827</v>
      </c>
      <c r="J88" s="36">
        <f>DCOUNTA(A1:S83,I1,H87:I88)</f>
        <v>6</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215</v>
      </c>
      <c r="B91" s="32">
        <f>DCOUNTA(A1:S83,D1,A90:A91)</f>
        <v>2</v>
      </c>
      <c r="C91" s="32" t="s">
        <v>215</v>
      </c>
      <c r="D91" s="36">
        <f>DSUM(A1:S83,E1,C90:C91)</f>
        <v>14.879000000000001</v>
      </c>
      <c r="E91" s="36" t="s">
        <v>215</v>
      </c>
      <c r="F91" s="36" t="s">
        <v>4330</v>
      </c>
      <c r="G91" s="36">
        <f>DCOUNTA(A1:S83,F1,E90:F91)</f>
        <v>1</v>
      </c>
      <c r="H91" s="36" t="s">
        <v>215</v>
      </c>
      <c r="I91" s="36" t="s">
        <v>1827</v>
      </c>
      <c r="J91" s="36">
        <f>DCOUNTA(F1:S83,I1,H90:I91)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A93" s="32" t="s">
        <v>41</v>
      </c>
      <c r="B93" s="32" t="s">
        <v>41</v>
      </c>
      <c r="C93" s="32" t="s">
        <v>41</v>
      </c>
      <c r="D93" s="36" t="s">
        <v>42</v>
      </c>
      <c r="E93" s="36" t="s">
        <v>41</v>
      </c>
      <c r="F93" s="36" t="s">
        <v>43</v>
      </c>
      <c r="G93" s="36" t="s">
        <v>7165</v>
      </c>
      <c r="H93" s="36" t="s">
        <v>41</v>
      </c>
      <c r="I93" s="36" t="s">
        <v>46</v>
      </c>
      <c r="J93" s="36" t="s">
        <v>7166</v>
      </c>
      <c r="K93" s="37"/>
      <c r="L93" s="37"/>
      <c r="M93" s="37"/>
      <c r="N93" s="37"/>
      <c r="O93" s="37"/>
      <c r="P93" s="37"/>
      <c r="Q93" s="37"/>
      <c r="R93" s="37"/>
      <c r="S93" s="37"/>
    </row>
    <row r="94" spans="1:19" s="33" customFormat="1" hidden="1">
      <c r="A94" s="32" t="s">
        <v>458</v>
      </c>
      <c r="B94" s="32">
        <f>DCOUNTA(A1:S83,D1,A93:A94)</f>
        <v>1</v>
      </c>
      <c r="C94" s="32" t="s">
        <v>458</v>
      </c>
      <c r="D94" s="36">
        <f>DSUM(A1:S83,D93,C93:C94)</f>
        <v>2.0419999999999998</v>
      </c>
      <c r="E94" s="36" t="s">
        <v>458</v>
      </c>
      <c r="F94" s="36" t="s">
        <v>4330</v>
      </c>
      <c r="G94" s="36">
        <f>DCOUNTA(A1:S83,F1,E93:F94)</f>
        <v>0</v>
      </c>
      <c r="H94" s="36" t="s">
        <v>458</v>
      </c>
      <c r="I94" s="36" t="s">
        <v>1827</v>
      </c>
      <c r="J94" s="36">
        <f>DCOUNTA(A1:S83,I1,H93:I94)</f>
        <v>0</v>
      </c>
      <c r="K94" s="37"/>
      <c r="L94" s="37"/>
      <c r="M94" s="37"/>
      <c r="N94" s="37"/>
      <c r="O94" s="37"/>
      <c r="P94" s="37"/>
      <c r="Q94" s="37"/>
      <c r="R94" s="37"/>
      <c r="S94" s="37"/>
    </row>
    <row r="95" spans="1:19" s="33" customFormat="1" hidden="1">
      <c r="D95" s="37"/>
      <c r="E95" s="37"/>
      <c r="F95" s="37"/>
      <c r="G95" s="37"/>
      <c r="H95" s="37"/>
      <c r="I95" s="37"/>
      <c r="J95" s="37"/>
      <c r="K95" s="37"/>
      <c r="L95" s="37"/>
      <c r="M95" s="37"/>
      <c r="N95" s="37"/>
      <c r="O95" s="37"/>
      <c r="P95" s="37"/>
      <c r="Q95" s="37"/>
      <c r="R95" s="37"/>
      <c r="S95" s="37"/>
    </row>
    <row r="96" spans="1:19" s="33" customFormat="1" hidden="1">
      <c r="A96" s="32" t="s">
        <v>41</v>
      </c>
      <c r="B96" s="32" t="s">
        <v>41</v>
      </c>
      <c r="C96" s="32" t="s">
        <v>41</v>
      </c>
      <c r="D96" s="36" t="s">
        <v>42</v>
      </c>
      <c r="E96" s="36" t="s">
        <v>41</v>
      </c>
      <c r="F96" s="36" t="s">
        <v>43</v>
      </c>
      <c r="G96" s="36" t="s">
        <v>7165</v>
      </c>
      <c r="H96" s="36" t="s">
        <v>41</v>
      </c>
      <c r="I96" s="36" t="s">
        <v>46</v>
      </c>
      <c r="J96" s="36" t="s">
        <v>7166</v>
      </c>
      <c r="K96" s="37"/>
      <c r="L96" s="37"/>
      <c r="M96" s="37"/>
      <c r="N96" s="37"/>
      <c r="O96" s="37"/>
      <c r="P96" s="37"/>
      <c r="Q96" s="37"/>
      <c r="R96" s="37"/>
      <c r="S96" s="37"/>
    </row>
    <row r="97" spans="1:19" s="33" customFormat="1" hidden="1">
      <c r="A97" s="32" t="s">
        <v>294</v>
      </c>
      <c r="B97" s="32">
        <f>DCOUNTA(A1:S83,B96,A96:A97)</f>
        <v>3</v>
      </c>
      <c r="C97" s="32" t="s">
        <v>294</v>
      </c>
      <c r="D97" s="36">
        <f>DSUM(A1:S83,E1,C96:C97)</f>
        <v>13.065000000000001</v>
      </c>
      <c r="E97" s="36" t="s">
        <v>294</v>
      </c>
      <c r="F97" s="36" t="s">
        <v>4330</v>
      </c>
      <c r="G97" s="36">
        <f>DCOUNTA(A1:S83,F1,E96:F97)</f>
        <v>1</v>
      </c>
      <c r="H97" s="36" t="s">
        <v>294</v>
      </c>
      <c r="I97" s="36" t="s">
        <v>1827</v>
      </c>
      <c r="J97" s="36">
        <f>DCOUNTA(A1:S83,I96,H96:I97)</f>
        <v>1</v>
      </c>
      <c r="K97" s="37"/>
      <c r="L97" s="37"/>
      <c r="M97" s="37"/>
      <c r="N97" s="37"/>
      <c r="O97" s="37"/>
      <c r="P97" s="37"/>
      <c r="Q97" s="37"/>
      <c r="R97" s="37"/>
      <c r="S97" s="37"/>
    </row>
    <row r="98" spans="1:19" s="33" customFormat="1" hidden="1">
      <c r="D98" s="37"/>
      <c r="E98" s="37"/>
      <c r="F98" s="37"/>
      <c r="G98" s="37"/>
      <c r="H98" s="37"/>
      <c r="I98" s="37"/>
      <c r="J98" s="37"/>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hidden="1">
      <c r="A100" s="32" t="s">
        <v>41</v>
      </c>
      <c r="B100" s="32" t="s">
        <v>41</v>
      </c>
      <c r="C100" s="32" t="s">
        <v>41</v>
      </c>
      <c r="D100" s="36" t="s">
        <v>42</v>
      </c>
      <c r="E100" s="36" t="s">
        <v>41</v>
      </c>
      <c r="F100" s="36" t="s">
        <v>43</v>
      </c>
      <c r="G100" s="36" t="s">
        <v>7165</v>
      </c>
      <c r="H100" s="36" t="s">
        <v>41</v>
      </c>
      <c r="I100" s="36" t="s">
        <v>46</v>
      </c>
      <c r="J100" s="36" t="s">
        <v>7166</v>
      </c>
      <c r="K100" s="37"/>
      <c r="L100" s="37"/>
      <c r="M100" s="37"/>
      <c r="N100" s="37"/>
      <c r="O100" s="37"/>
      <c r="P100" s="37"/>
      <c r="Q100" s="37"/>
      <c r="R100" s="37"/>
      <c r="S100" s="37"/>
    </row>
    <row r="101" spans="1:19" s="33" customFormat="1" hidden="1">
      <c r="A101" s="32" t="s">
        <v>103</v>
      </c>
      <c r="B101" s="32">
        <f>DCOUNTA(A1:S83,D1,A100:A101)</f>
        <v>3</v>
      </c>
      <c r="C101" s="32" t="s">
        <v>103</v>
      </c>
      <c r="D101" s="36">
        <f>DSUM(A1:S83,E1,C100:C101)</f>
        <v>8.0869999999999997</v>
      </c>
      <c r="E101" s="36" t="s">
        <v>103</v>
      </c>
      <c r="F101" s="36" t="s">
        <v>4330</v>
      </c>
      <c r="G101" s="36">
        <f>DCOUNTA(A1:S83,F100,E100:F101)</f>
        <v>0</v>
      </c>
      <c r="H101" s="36" t="s">
        <v>103</v>
      </c>
      <c r="I101" s="36" t="s">
        <v>1827</v>
      </c>
      <c r="J101" s="36">
        <f>DCOUNTA(A1:S83,I1,H100:I101)</f>
        <v>0</v>
      </c>
      <c r="K101" s="37"/>
      <c r="L101" s="37"/>
      <c r="M101" s="37"/>
      <c r="N101" s="37"/>
      <c r="O101" s="37"/>
      <c r="P101" s="37"/>
      <c r="Q101" s="37"/>
      <c r="R101" s="37"/>
      <c r="S101" s="37"/>
    </row>
    <row r="102" spans="1:19" s="33" customFormat="1" hidden="1">
      <c r="D102" s="37"/>
      <c r="E102" s="37"/>
      <c r="F102" s="37"/>
      <c r="G102" s="37"/>
      <c r="H102" s="37"/>
      <c r="I102" s="37"/>
      <c r="J102" s="37"/>
      <c r="K102" s="37"/>
      <c r="L102" s="37"/>
      <c r="M102" s="37"/>
      <c r="N102" s="37"/>
      <c r="O102" s="37"/>
      <c r="P102" s="37"/>
      <c r="Q102" s="37"/>
      <c r="R102" s="37"/>
      <c r="S102" s="37"/>
    </row>
    <row r="103" spans="1:19" s="33" customFormat="1" hidden="1">
      <c r="A103" s="32" t="s">
        <v>41</v>
      </c>
      <c r="B103" s="32" t="s">
        <v>41</v>
      </c>
      <c r="C103" s="32" t="s">
        <v>41</v>
      </c>
      <c r="D103" s="36" t="s">
        <v>42</v>
      </c>
      <c r="E103" s="36" t="s">
        <v>41</v>
      </c>
      <c r="F103" s="36" t="s">
        <v>43</v>
      </c>
      <c r="G103" s="36" t="s">
        <v>7165</v>
      </c>
      <c r="H103" s="36" t="s">
        <v>41</v>
      </c>
      <c r="I103" s="36" t="s">
        <v>46</v>
      </c>
      <c r="J103" s="36" t="s">
        <v>7166</v>
      </c>
      <c r="K103" s="37"/>
      <c r="L103" s="37"/>
      <c r="M103" s="37"/>
      <c r="N103" s="37"/>
      <c r="O103" s="37"/>
      <c r="P103" s="37"/>
      <c r="Q103" s="37"/>
      <c r="R103" s="37"/>
      <c r="S103" s="37"/>
    </row>
    <row r="104" spans="1:19" s="33" customFormat="1" hidden="1">
      <c r="A104" s="32" t="s">
        <v>10</v>
      </c>
      <c r="B104" s="32">
        <f>DCOUNTA(A1:S83,D1,A103:A104)</f>
        <v>2</v>
      </c>
      <c r="C104" s="32" t="s">
        <v>10</v>
      </c>
      <c r="D104" s="36">
        <f>DSUM(A1:S83,D103,C103:C104)</f>
        <v>16.330000000000002</v>
      </c>
      <c r="E104" s="36" t="s">
        <v>10</v>
      </c>
      <c r="F104" s="36" t="s">
        <v>4330</v>
      </c>
      <c r="G104" s="36">
        <f>DCOUNTA(A1:S83,F1,E103:F104)</f>
        <v>1</v>
      </c>
      <c r="H104" s="36" t="s">
        <v>10</v>
      </c>
      <c r="I104" s="36" t="s">
        <v>1827</v>
      </c>
      <c r="J104" s="36">
        <f>DCOUNTA(A1:S83,I1,H103:I104)</f>
        <v>1</v>
      </c>
      <c r="K104" s="37"/>
      <c r="L104" s="37"/>
      <c r="M104" s="37"/>
      <c r="N104" s="37"/>
      <c r="O104" s="37"/>
      <c r="P104" s="37"/>
      <c r="Q104" s="37"/>
      <c r="R104" s="37"/>
      <c r="S104" s="37"/>
    </row>
    <row r="105" spans="1:19" s="33" customFormat="1" hidden="1">
      <c r="D105" s="37"/>
      <c r="E105" s="37"/>
      <c r="F105" s="37"/>
      <c r="G105" s="37"/>
      <c r="H105" s="37"/>
      <c r="I105" s="37"/>
      <c r="J105" s="37"/>
      <c r="K105" s="37"/>
      <c r="L105" s="37"/>
      <c r="M105" s="37"/>
      <c r="N105" s="37"/>
      <c r="O105" s="37"/>
      <c r="P105" s="37"/>
      <c r="Q105" s="37"/>
      <c r="R105" s="37"/>
      <c r="S105" s="37"/>
    </row>
    <row r="106" spans="1:19" s="33" customFormat="1">
      <c r="D106" s="37"/>
      <c r="E106" s="37"/>
      <c r="F106" s="37"/>
      <c r="G106" s="37"/>
      <c r="H106" s="37"/>
      <c r="I106" s="37"/>
      <c r="J106" s="37"/>
      <c r="K106" s="37"/>
      <c r="L106" s="37"/>
      <c r="M106" s="37"/>
      <c r="N106" s="37"/>
      <c r="O106" s="37"/>
      <c r="P106" s="37"/>
      <c r="Q106" s="37"/>
      <c r="R106" s="37"/>
      <c r="S106" s="37"/>
    </row>
    <row r="107" spans="1:19" s="33" customFormat="1">
      <c r="D107" s="37"/>
      <c r="E107" s="37"/>
      <c r="F107" s="37"/>
      <c r="G107" s="37"/>
      <c r="H107" s="37"/>
      <c r="I107" s="37"/>
      <c r="J107" s="37"/>
      <c r="K107" s="37"/>
      <c r="L107" s="37"/>
      <c r="M107" s="37"/>
      <c r="N107" s="37"/>
      <c r="O107" s="37"/>
      <c r="P107" s="37"/>
      <c r="Q107" s="37"/>
      <c r="R107" s="37"/>
      <c r="S107" s="37"/>
    </row>
    <row r="108" spans="1:19" s="33" customFormat="1" ht="16.8">
      <c r="B108" s="59" t="s">
        <v>7167</v>
      </c>
      <c r="C108" s="59" t="s">
        <v>7168</v>
      </c>
      <c r="D108" s="59" t="s">
        <v>4326</v>
      </c>
      <c r="E108" s="60" t="s">
        <v>7169</v>
      </c>
      <c r="F108" s="60" t="s">
        <v>7170</v>
      </c>
      <c r="G108" s="37"/>
      <c r="H108" s="37"/>
      <c r="I108" s="37"/>
      <c r="J108" s="37"/>
      <c r="K108" s="37"/>
      <c r="L108" s="37"/>
      <c r="M108" s="37"/>
      <c r="N108" s="37"/>
      <c r="O108" s="37"/>
      <c r="P108" s="37"/>
      <c r="Q108" s="37"/>
      <c r="R108" s="37"/>
      <c r="S108" s="37"/>
    </row>
    <row r="109" spans="1:19" s="33" customFormat="1" ht="16.8">
      <c r="B109" s="57">
        <f>B88</f>
        <v>22</v>
      </c>
      <c r="C109" s="57" t="s">
        <v>7171</v>
      </c>
      <c r="D109" s="57">
        <f>D88</f>
        <v>120.19700000000003</v>
      </c>
      <c r="E109" s="57">
        <f>G88</f>
        <v>11</v>
      </c>
      <c r="F109" s="57">
        <f>J88</f>
        <v>6</v>
      </c>
      <c r="G109" s="37"/>
      <c r="H109" s="37"/>
      <c r="I109" s="37"/>
      <c r="J109" s="37"/>
      <c r="K109" s="37"/>
      <c r="L109" s="37"/>
      <c r="M109" s="37"/>
      <c r="N109" s="37"/>
      <c r="O109" s="37"/>
      <c r="P109" s="37"/>
      <c r="Q109" s="37"/>
      <c r="R109" s="37"/>
      <c r="S109" s="37"/>
    </row>
    <row r="110" spans="1:19" s="33" customFormat="1" ht="16.8">
      <c r="B110" s="57">
        <f>B91</f>
        <v>2</v>
      </c>
      <c r="C110" s="57" t="s">
        <v>7172</v>
      </c>
      <c r="D110" s="57">
        <f>D91</f>
        <v>14.879000000000001</v>
      </c>
      <c r="E110" s="57">
        <f>G91</f>
        <v>1</v>
      </c>
      <c r="F110" s="57">
        <f>J91</f>
        <v>0</v>
      </c>
      <c r="G110" s="37"/>
      <c r="H110" s="37"/>
      <c r="I110" s="37"/>
      <c r="J110" s="37"/>
      <c r="K110" s="37"/>
      <c r="L110" s="37"/>
      <c r="M110" s="37"/>
      <c r="N110" s="37"/>
      <c r="O110" s="37"/>
      <c r="P110" s="37"/>
      <c r="Q110" s="37"/>
      <c r="R110" s="37"/>
      <c r="S110" s="37"/>
    </row>
    <row r="111" spans="1:19" s="33" customFormat="1" ht="16.8">
      <c r="B111" s="58">
        <f>B94</f>
        <v>1</v>
      </c>
      <c r="C111" s="58" t="s">
        <v>7173</v>
      </c>
      <c r="D111" s="58">
        <f>D94</f>
        <v>2.0419999999999998</v>
      </c>
      <c r="E111" s="58">
        <f>G94</f>
        <v>0</v>
      </c>
      <c r="F111" s="58">
        <f>J94</f>
        <v>0</v>
      </c>
      <c r="G111" s="37"/>
      <c r="H111" s="37"/>
      <c r="I111" s="37"/>
      <c r="J111" s="37"/>
      <c r="K111" s="37"/>
      <c r="L111" s="37"/>
      <c r="M111" s="37"/>
      <c r="N111" s="37"/>
      <c r="O111" s="37"/>
      <c r="P111" s="37"/>
      <c r="Q111" s="37"/>
      <c r="R111" s="37"/>
      <c r="S111" s="37"/>
    </row>
    <row r="112" spans="1:19" s="33" customFormat="1" ht="16.8">
      <c r="B112" s="58">
        <f>B97</f>
        <v>3</v>
      </c>
      <c r="C112" s="58" t="s">
        <v>7174</v>
      </c>
      <c r="D112" s="58">
        <f>D97</f>
        <v>13.065000000000001</v>
      </c>
      <c r="E112" s="58">
        <f>G97</f>
        <v>1</v>
      </c>
      <c r="F112" s="58">
        <f>J97</f>
        <v>1</v>
      </c>
      <c r="G112" s="37"/>
      <c r="H112" s="37"/>
      <c r="I112" s="37"/>
      <c r="J112" s="37"/>
      <c r="K112" s="37"/>
      <c r="L112" s="37"/>
      <c r="M112" s="37"/>
      <c r="N112" s="37"/>
      <c r="O112" s="37"/>
      <c r="P112" s="37"/>
      <c r="Q112" s="37"/>
      <c r="R112" s="37"/>
      <c r="S112" s="37"/>
    </row>
    <row r="113" spans="2:19" s="33" customFormat="1" ht="16.8">
      <c r="B113" s="57">
        <f>B101</f>
        <v>3</v>
      </c>
      <c r="C113" s="57" t="s">
        <v>103</v>
      </c>
      <c r="D113" s="57">
        <f>D101</f>
        <v>8.0869999999999997</v>
      </c>
      <c r="E113" s="57">
        <f>G101</f>
        <v>0</v>
      </c>
      <c r="F113" s="57">
        <f>J101</f>
        <v>0</v>
      </c>
      <c r="G113" s="37"/>
      <c r="H113" s="37"/>
      <c r="I113" s="37"/>
      <c r="J113" s="37"/>
      <c r="K113" s="37"/>
      <c r="L113" s="37"/>
      <c r="M113" s="37"/>
      <c r="N113" s="37"/>
      <c r="O113" s="37"/>
      <c r="P113" s="37"/>
      <c r="Q113" s="37"/>
      <c r="R113" s="37"/>
      <c r="S113" s="37"/>
    </row>
    <row r="114" spans="2:19" s="33" customFormat="1" ht="16.8">
      <c r="B114" s="57">
        <f>B104</f>
        <v>2</v>
      </c>
      <c r="C114" s="58" t="s">
        <v>7175</v>
      </c>
      <c r="D114" s="57">
        <f>D104</f>
        <v>16.330000000000002</v>
      </c>
      <c r="E114" s="57">
        <f>G104</f>
        <v>1</v>
      </c>
      <c r="F114" s="57">
        <f>J104</f>
        <v>1</v>
      </c>
      <c r="G114" s="37"/>
      <c r="H114" s="37"/>
      <c r="I114" s="37"/>
      <c r="J114" s="37"/>
      <c r="K114" s="37"/>
      <c r="L114" s="37"/>
      <c r="M114" s="37"/>
      <c r="N114" s="37"/>
      <c r="O114" s="37"/>
      <c r="P114" s="37"/>
      <c r="Q114" s="37"/>
      <c r="R114" s="37"/>
      <c r="S114" s="37"/>
    </row>
    <row r="115" spans="2:19" s="33" customFormat="1" ht="16.8">
      <c r="B115" s="34"/>
      <c r="C115" s="59" t="s">
        <v>7176</v>
      </c>
      <c r="D115" s="62">
        <f>D109</f>
        <v>120.19700000000003</v>
      </c>
      <c r="E115" s="38"/>
      <c r="F115" s="39"/>
      <c r="G115" s="37"/>
      <c r="H115" s="37"/>
      <c r="I115" s="37"/>
      <c r="J115" s="37"/>
      <c r="K115" s="37"/>
      <c r="L115" s="37"/>
      <c r="M115" s="37"/>
      <c r="N115" s="37"/>
      <c r="O115" s="37"/>
      <c r="P115" s="37"/>
      <c r="Q115" s="37"/>
      <c r="R115" s="37"/>
      <c r="S115" s="37"/>
    </row>
    <row r="116" spans="2:19" s="33" customFormat="1" ht="16.8">
      <c r="B116" s="34"/>
      <c r="C116" s="61" t="s">
        <v>7177</v>
      </c>
      <c r="D116" s="59">
        <f>D109+D110+D111+D112+D113+D114</f>
        <v>174.60000000000002</v>
      </c>
      <c r="E116" s="39"/>
      <c r="F116" s="39"/>
      <c r="G116" s="37"/>
      <c r="H116" s="37"/>
      <c r="I116" s="37"/>
      <c r="J116" s="37"/>
      <c r="K116" s="37"/>
      <c r="L116" s="37"/>
      <c r="M116" s="37"/>
      <c r="N116" s="37"/>
      <c r="O116" s="37"/>
      <c r="P116" s="37"/>
      <c r="Q116" s="37"/>
      <c r="R116" s="37"/>
      <c r="S116" s="37"/>
    </row>
    <row r="117" spans="2:19" s="33" customFormat="1">
      <c r="D117" s="37"/>
      <c r="E117" s="37"/>
      <c r="F117" s="37"/>
      <c r="G117" s="37"/>
      <c r="H117" s="37"/>
      <c r="I117" s="37"/>
      <c r="J117" s="37"/>
      <c r="K117" s="37"/>
      <c r="L117" s="37"/>
      <c r="M117" s="37"/>
      <c r="N117" s="37"/>
      <c r="O117" s="37"/>
      <c r="P117" s="37"/>
      <c r="Q117" s="37"/>
      <c r="R117" s="37"/>
      <c r="S117" s="37"/>
    </row>
  </sheetData>
  <sortState ref="A2:BD34">
    <sortCondition ref="D2:D34"/>
    <sortCondition ref="C2:C34"/>
    <sortCondition ref="B2:B34"/>
  </sortState>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theme="7" tint="0.39997558519241921"/>
  </sheetPr>
  <dimension ref="A1:AV113"/>
  <sheetViews>
    <sheetView workbookViewId="0">
      <selection sqref="A1:XFD1048576"/>
    </sheetView>
  </sheetViews>
  <sheetFormatPr baseColWidth="10" defaultColWidth="17.21875" defaultRowHeight="14.4"/>
  <cols>
    <col min="1" max="3" width="17.21875" style="21"/>
    <col min="4" max="19" width="17.21875" style="40"/>
    <col min="20" max="16384" width="17.21875" style="21"/>
  </cols>
  <sheetData>
    <row r="1" spans="1:48" s="25" customFormat="1" ht="26.4">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8">
      <c r="A2" s="24" t="s">
        <v>1926</v>
      </c>
      <c r="B2" s="24" t="s">
        <v>1925</v>
      </c>
      <c r="C2" s="24" t="s">
        <v>1931</v>
      </c>
      <c r="D2" s="46" t="s">
        <v>19</v>
      </c>
      <c r="E2" s="46">
        <f>VLOOKUP(M2,Revistas!$B$2:$H$64092,2,FALSE)</f>
        <v>3.5619999999999998</v>
      </c>
      <c r="F2" s="46" t="str">
        <f>VLOOKUP(M2,Revistas!$B$2:$H$64092,3,FALSE)</f>
        <v>Q2</v>
      </c>
      <c r="G2" s="46" t="str">
        <f>VLOOKUP(M2,Revistas!$B$2:$H$64092,4,FALSE)</f>
        <v>BIOCHEMISTRY &amp; MOLECULAR BIOLOGY - SCIE</v>
      </c>
      <c r="H2" s="46" t="str">
        <f>VLOOKUP(M2,Revistas!$B$2:$H$64092,5,FALSE)</f>
        <v>94/289</v>
      </c>
      <c r="I2" s="46" t="str">
        <f>VLOOKUP(M2,Revistas!$B$2:$H$64092,6,FALSE)</f>
        <v>NO</v>
      </c>
      <c r="J2" s="46" t="s">
        <v>1928</v>
      </c>
      <c r="K2" s="46"/>
      <c r="L2" s="46" t="s">
        <v>361</v>
      </c>
      <c r="M2" s="46" t="s">
        <v>1929</v>
      </c>
      <c r="N2" s="46" t="s">
        <v>1927</v>
      </c>
      <c r="O2" s="46">
        <v>2016</v>
      </c>
      <c r="P2" s="46"/>
      <c r="Q2" s="46"/>
      <c r="R2" s="46">
        <v>399</v>
      </c>
      <c r="S2" s="46">
        <v>410</v>
      </c>
      <c r="U2" s="29"/>
      <c r="AV2" s="22"/>
    </row>
    <row r="3" spans="1:48">
      <c r="A3" s="23" t="s">
        <v>422</v>
      </c>
      <c r="B3" s="23" t="s">
        <v>423</v>
      </c>
      <c r="C3" s="23" t="s">
        <v>414</v>
      </c>
      <c r="D3" s="47" t="s">
        <v>19</v>
      </c>
      <c r="E3" s="47">
        <f>VLOOKUP(M3,Revistas!$B$2:$H$64092,2,FALSE)</f>
        <v>5.1580000000000004</v>
      </c>
      <c r="F3" s="47" t="str">
        <f>VLOOKUP(M3,Revistas!$B$2:$H$64092,3,FALSE)</f>
        <v>Q1</v>
      </c>
      <c r="G3" s="47" t="str">
        <f>VLOOKUP(M3,Revistas!$B$2:$H$64092,4,FALSE)</f>
        <v>BIOCHEMISTRY &amp; MOLECULAR BIOLOGY - SCIE;</v>
      </c>
      <c r="H3" s="47" t="str">
        <f>VLOOKUP(M3,Revistas!$B$2:$H$64092,5,FALSE)</f>
        <v>49/289</v>
      </c>
      <c r="I3" s="47" t="str">
        <f>VLOOKUP(M3,Revistas!$B$2:$H$64092,6,FALSE)</f>
        <v>NO</v>
      </c>
      <c r="J3" s="47" t="s">
        <v>424</v>
      </c>
      <c r="K3" s="47" t="s">
        <v>425</v>
      </c>
      <c r="L3" s="47">
        <v>0</v>
      </c>
      <c r="M3" s="47" t="s">
        <v>417</v>
      </c>
      <c r="N3" s="47" t="s">
        <v>99</v>
      </c>
      <c r="O3" s="47">
        <v>2016</v>
      </c>
      <c r="P3" s="47">
        <v>1862</v>
      </c>
      <c r="Q3" s="47">
        <v>9</v>
      </c>
      <c r="R3" s="47">
        <v>1710</v>
      </c>
      <c r="S3" s="47">
        <v>1723</v>
      </c>
    </row>
    <row r="4" spans="1:48">
      <c r="A4" s="23" t="s">
        <v>1873</v>
      </c>
      <c r="B4" s="23" t="s">
        <v>1874</v>
      </c>
      <c r="C4" s="23" t="s">
        <v>1875</v>
      </c>
      <c r="D4" s="47" t="s">
        <v>19</v>
      </c>
      <c r="E4" s="47">
        <f>VLOOKUP(M4,Revistas!$B$2:$H$64092,2,FALSE)</f>
        <v>2.73</v>
      </c>
      <c r="F4" s="47" t="str">
        <f>VLOOKUP(M4,Revistas!$B$2:$H$64092,3,FALSE)</f>
        <v>Q2</v>
      </c>
      <c r="G4" s="47" t="str">
        <f>VLOOKUP(M4,Revistas!$B$2:$H$64092,4,FALSE)</f>
        <v>PHARMACOLOGY &amp; PHARMACY - SCIE</v>
      </c>
      <c r="H4" s="47" t="str">
        <f>VLOOKUP(M4,Revistas!$B$2:$H$64092,5,FALSE)</f>
        <v>92/255</v>
      </c>
      <c r="I4" s="47" t="str">
        <f>VLOOKUP(M4,Revistas!$B$2:$H$64092,6,FALSE)</f>
        <v>NO</v>
      </c>
      <c r="J4" s="47" t="s">
        <v>1876</v>
      </c>
      <c r="K4" s="47" t="s">
        <v>1877</v>
      </c>
      <c r="L4" s="47">
        <v>0</v>
      </c>
      <c r="M4" s="47" t="s">
        <v>1878</v>
      </c>
      <c r="N4" s="48">
        <v>38534</v>
      </c>
      <c r="O4" s="47">
        <v>2016</v>
      </c>
      <c r="P4" s="47">
        <v>782</v>
      </c>
      <c r="Q4" s="47"/>
      <c r="R4" s="47">
        <v>98</v>
      </c>
      <c r="S4" s="47">
        <v>106</v>
      </c>
    </row>
    <row r="5" spans="1:48">
      <c r="A5" s="23" t="s">
        <v>1893</v>
      </c>
      <c r="B5" s="23" t="s">
        <v>1894</v>
      </c>
      <c r="C5" s="23" t="s">
        <v>1895</v>
      </c>
      <c r="D5" s="47" t="s">
        <v>19</v>
      </c>
      <c r="E5" s="47">
        <f>VLOOKUP(M5,Revistas!$B$2:$H$64092,2,FALSE)</f>
        <v>4.2370000000000001</v>
      </c>
      <c r="F5" s="47" t="str">
        <f>VLOOKUP(M5,Revistas!$B$2:$H$64092,3,FALSE)</f>
        <v>Q1</v>
      </c>
      <c r="G5" s="47" t="str">
        <f>VLOOKUP(M5,Revistas!$B$2:$H$64092,4,FALSE)</f>
        <v>BIOCHEMISTRY &amp; MOLECULAR BIOLOGY - SCIE</v>
      </c>
      <c r="H5" s="47" t="str">
        <f>VLOOKUP(M5,Revistas!$B$2:$H$64092,5,FALSE)</f>
        <v>72/289</v>
      </c>
      <c r="I5" s="47" t="str">
        <f>VLOOKUP(M5,Revistas!$B$2:$H$64092,6,FALSE)</f>
        <v>NO</v>
      </c>
      <c r="J5" s="47" t="s">
        <v>1896</v>
      </c>
      <c r="K5" s="47" t="s">
        <v>1897</v>
      </c>
      <c r="L5" s="47">
        <v>1</v>
      </c>
      <c r="M5" s="47" t="s">
        <v>1898</v>
      </c>
      <c r="N5" s="47" t="s">
        <v>462</v>
      </c>
      <c r="O5" s="47">
        <v>2016</v>
      </c>
      <c r="P5" s="47">
        <v>283</v>
      </c>
      <c r="Q5" s="47">
        <v>7</v>
      </c>
      <c r="R5" s="47">
        <v>1300</v>
      </c>
      <c r="S5" s="47">
        <v>1310</v>
      </c>
    </row>
    <row r="6" spans="1:48">
      <c r="A6" s="23" t="s">
        <v>1845</v>
      </c>
      <c r="B6" s="23" t="s">
        <v>1846</v>
      </c>
      <c r="C6" s="23" t="s">
        <v>1847</v>
      </c>
      <c r="D6" s="47" t="s">
        <v>19</v>
      </c>
      <c r="E6" s="47">
        <f>VLOOKUP(M6,Revistas!$B$2:$H$64092,2,FALSE)</f>
        <v>4.0309999999999997</v>
      </c>
      <c r="F6" s="47" t="str">
        <f>VLOOKUP(M6,Revistas!$B$2:$H$64092,3,FALSE)</f>
        <v>Q1</v>
      </c>
      <c r="G6" s="47" t="str">
        <f>VLOOKUP(M6,Revistas!$B$2:$H$64092,4,FALSE)</f>
        <v>PHYSIOLOGY - SCIE</v>
      </c>
      <c r="H6" s="47" t="str">
        <f>VLOOKUP(M6,Revistas!$B$2:$H$64092,5,FALSE)</f>
        <v>14/83</v>
      </c>
      <c r="I6" s="47" t="str">
        <f>VLOOKUP(M6,Revistas!$B$2:$H$64092,6,FALSE)</f>
        <v>NO</v>
      </c>
      <c r="J6" s="47" t="s">
        <v>1848</v>
      </c>
      <c r="K6" s="47" t="s">
        <v>1849</v>
      </c>
      <c r="L6" s="47">
        <v>0</v>
      </c>
      <c r="M6" s="47" t="s">
        <v>1850</v>
      </c>
      <c r="N6" s="48">
        <v>42675</v>
      </c>
      <c r="O6" s="47">
        <v>2016</v>
      </c>
      <c r="P6" s="47">
        <v>7</v>
      </c>
      <c r="Q6" s="47"/>
      <c r="R6" s="47"/>
      <c r="S6" s="47">
        <v>548</v>
      </c>
    </row>
    <row r="7" spans="1:48">
      <c r="A7" s="23" t="s">
        <v>1867</v>
      </c>
      <c r="B7" s="23" t="s">
        <v>1868</v>
      </c>
      <c r="C7" s="23" t="s">
        <v>1869</v>
      </c>
      <c r="D7" s="47" t="s">
        <v>19</v>
      </c>
      <c r="E7" s="47">
        <f>VLOOKUP(M7,Revistas!$B$2:$H$64092,2,FALSE)</f>
        <v>12.574999999999999</v>
      </c>
      <c r="F7" s="47" t="str">
        <f>VLOOKUP(M7,Revistas!$B$2:$H$64092,3,FALSE)</f>
        <v>Q1</v>
      </c>
      <c r="G7" s="47" t="str">
        <f>VLOOKUP(M7,Revistas!$B$2:$H$64092,4,FALSE)</f>
        <v>MEDICINE, RESEARCH &amp; EXPERIMENTAL - SCIE</v>
      </c>
      <c r="H7" s="47" t="str">
        <f>VLOOKUP(M7,Revistas!$B$2:$H$64092,5,FALSE)</f>
        <v>3/124</v>
      </c>
      <c r="I7" s="47" t="str">
        <f>VLOOKUP(M7,Revistas!$B$2:$H$64092,6,FALSE)</f>
        <v>SI</v>
      </c>
      <c r="J7" s="47" t="s">
        <v>1870</v>
      </c>
      <c r="K7" s="47" t="s">
        <v>1871</v>
      </c>
      <c r="L7" s="47">
        <v>0</v>
      </c>
      <c r="M7" s="47" t="s">
        <v>1872</v>
      </c>
      <c r="N7" s="47" t="s">
        <v>119</v>
      </c>
      <c r="O7" s="47">
        <v>2016</v>
      </c>
      <c r="P7" s="47">
        <v>126</v>
      </c>
      <c r="Q7" s="47">
        <v>8</v>
      </c>
      <c r="R7" s="47">
        <v>3089</v>
      </c>
      <c r="S7" s="47">
        <v>3103</v>
      </c>
    </row>
    <row r="8" spans="1:48">
      <c r="A8" s="23" t="s">
        <v>1857</v>
      </c>
      <c r="B8" s="23" t="s">
        <v>1858</v>
      </c>
      <c r="C8" s="23" t="s">
        <v>1859</v>
      </c>
      <c r="D8" s="47" t="s">
        <v>19</v>
      </c>
      <c r="E8" s="47">
        <f>VLOOKUP(M8,Revistas!$B$2:$H$64092,2,FALSE)</f>
        <v>5.8490000000000002</v>
      </c>
      <c r="F8" s="47" t="str">
        <f>VLOOKUP(M8,Revistas!$B$2:$H$64092,3,FALSE)</f>
        <v>Q1</v>
      </c>
      <c r="G8" s="47" t="str">
        <f>VLOOKUP(M8,Revistas!$B$2:$H$64092,4,FALSE)</f>
        <v>RADIOLOGY, NUCLEAR MEDICINE &amp; MEDICAL IMAGING - SCIE</v>
      </c>
      <c r="H8" s="47" t="str">
        <f>VLOOKUP(M8,Revistas!$B$2:$H$64092,5,FALSE)</f>
        <v>3/124</v>
      </c>
      <c r="I8" s="47" t="str">
        <f>VLOOKUP(M8,Revistas!$B$2:$H$64092,6,FALSE)</f>
        <v>SI</v>
      </c>
      <c r="J8" s="47" t="s">
        <v>1860</v>
      </c>
      <c r="K8" s="47" t="s">
        <v>1861</v>
      </c>
      <c r="L8" s="47">
        <v>1</v>
      </c>
      <c r="M8" s="47" t="s">
        <v>1862</v>
      </c>
      <c r="N8" s="47" t="s">
        <v>99</v>
      </c>
      <c r="O8" s="47">
        <v>2016</v>
      </c>
      <c r="P8" s="47">
        <v>57</v>
      </c>
      <c r="Q8" s="47">
        <v>9</v>
      </c>
      <c r="R8" s="47">
        <v>1428</v>
      </c>
      <c r="S8" s="47">
        <v>1435</v>
      </c>
    </row>
    <row r="9" spans="1:48">
      <c r="A9" s="23" t="s">
        <v>1915</v>
      </c>
      <c r="B9" s="23" t="s">
        <v>1916</v>
      </c>
      <c r="C9" s="23" t="s">
        <v>1831</v>
      </c>
      <c r="D9" s="47" t="s">
        <v>19</v>
      </c>
      <c r="E9" s="47">
        <f>VLOOKUP(M9,Revistas!$B$2:$H$64092,2,FALSE)</f>
        <v>4.6059999999999999</v>
      </c>
      <c r="F9" s="47" t="str">
        <f>VLOOKUP(M9,Revistas!$B$2:$H$64092,3,FALSE)</f>
        <v>Q1</v>
      </c>
      <c r="G9" s="47" t="str">
        <f>VLOOKUP(M9,Revistas!$B$2:$H$64092,4,FALSE)</f>
        <v>VIROLOGY - SCIE</v>
      </c>
      <c r="H9" s="47" t="str">
        <f>VLOOKUP(M9,Revistas!$B$2:$H$64092,5,FALSE)</f>
        <v>33/5</v>
      </c>
      <c r="I9" s="47" t="str">
        <f>VLOOKUP(M9,Revistas!$B$2:$H$64092,6,FALSE)</f>
        <v>NO</v>
      </c>
      <c r="J9" s="47" t="s">
        <v>1917</v>
      </c>
      <c r="K9" s="47" t="s">
        <v>1918</v>
      </c>
      <c r="L9" s="47">
        <v>0</v>
      </c>
      <c r="M9" s="47" t="s">
        <v>1834</v>
      </c>
      <c r="N9" s="47" t="s">
        <v>240</v>
      </c>
      <c r="O9" s="47">
        <v>2016</v>
      </c>
      <c r="P9" s="47">
        <v>90</v>
      </c>
      <c r="Q9" s="47">
        <v>4</v>
      </c>
      <c r="R9" s="47">
        <v>2135</v>
      </c>
      <c r="S9" s="47">
        <v>2141</v>
      </c>
    </row>
    <row r="10" spans="1:48">
      <c r="A10" s="23" t="s">
        <v>1839</v>
      </c>
      <c r="B10" s="23" t="s">
        <v>1840</v>
      </c>
      <c r="C10" s="23" t="s">
        <v>1841</v>
      </c>
      <c r="D10" s="47" t="s">
        <v>19</v>
      </c>
      <c r="E10" s="47">
        <f>VLOOKUP(M10,Revistas!$B$2:$H$64092,2,FALSE)</f>
        <v>11.329000000000001</v>
      </c>
      <c r="F10" s="47" t="str">
        <f>VLOOKUP(M10,Revistas!$B$2:$H$64092,3,FALSE)</f>
        <v>Q1</v>
      </c>
      <c r="G10" s="47" t="str">
        <f>VLOOKUP(M10,Revistas!$B$2:$H$64092,4,FALSE)</f>
        <v>MULTIDISCIPLINARY SCIENCES - SCIE</v>
      </c>
      <c r="H10" s="47" t="str">
        <f>VLOOKUP(M10,Revistas!$B$2:$H$64092,5,FALSE)</f>
        <v>63/3</v>
      </c>
      <c r="I10" s="47" t="str">
        <f>VLOOKUP(M10,Revistas!$B$2:$H$64092,6,FALSE)</f>
        <v>SI</v>
      </c>
      <c r="J10" s="47" t="s">
        <v>1842</v>
      </c>
      <c r="K10" s="47" t="s">
        <v>1843</v>
      </c>
      <c r="L10" s="47">
        <v>0</v>
      </c>
      <c r="M10" s="47" t="s">
        <v>1844</v>
      </c>
      <c r="N10" s="48">
        <v>45597</v>
      </c>
      <c r="O10" s="47">
        <v>2016</v>
      </c>
      <c r="P10" s="47">
        <v>7</v>
      </c>
      <c r="Q10" s="47"/>
      <c r="R10" s="47"/>
      <c r="S10" s="47">
        <v>13588</v>
      </c>
    </row>
    <row r="11" spans="1:48">
      <c r="A11" s="23" t="s">
        <v>7665</v>
      </c>
      <c r="B11" s="23" t="s">
        <v>7666</v>
      </c>
      <c r="C11" s="23" t="s">
        <v>2962</v>
      </c>
      <c r="D11" s="47" t="s">
        <v>19</v>
      </c>
      <c r="E11" s="47">
        <f>VLOOKUP(M11,Revistas!$B$2:$H$64092,2,FALSE)</f>
        <v>7.6440000000000001</v>
      </c>
      <c r="F11" s="47" t="str">
        <f>VLOOKUP(M11,Revistas!$B$2:$H$64092,3,FALSE)</f>
        <v>Q1</v>
      </c>
      <c r="G11" s="47" t="str">
        <f>VLOOKUP(M11,Revistas!$B$2:$H$64092,4,FALSE)</f>
        <v>ONCOLOGY - SCIE;</v>
      </c>
      <c r="H11" s="47" t="str">
        <f>VLOOKUP(M11,Revistas!$B$2:$H$64092,5,FALSE)</f>
        <v>17/213</v>
      </c>
      <c r="I11" s="47" t="str">
        <f>VLOOKUP(M11,Revistas!$B$2:$H$64092,6,FALSE)</f>
        <v>NO</v>
      </c>
      <c r="J11" s="47" t="s">
        <v>7667</v>
      </c>
      <c r="K11" s="47" t="s">
        <v>7668</v>
      </c>
      <c r="L11" s="47">
        <v>0</v>
      </c>
      <c r="M11" s="47" t="s">
        <v>2965</v>
      </c>
      <c r="N11" s="47"/>
      <c r="O11" s="47">
        <v>2016</v>
      </c>
      <c r="P11" s="47">
        <v>5</v>
      </c>
      <c r="Q11" s="47">
        <v>12</v>
      </c>
      <c r="R11" s="47"/>
      <c r="S11" s="47" t="s">
        <v>7669</v>
      </c>
    </row>
    <row r="12" spans="1:48">
      <c r="A12" s="23" t="s">
        <v>1906</v>
      </c>
      <c r="B12" s="23" t="s">
        <v>1907</v>
      </c>
      <c r="C12" s="23" t="s">
        <v>1296</v>
      </c>
      <c r="D12" s="47" t="s">
        <v>19</v>
      </c>
      <c r="E12" s="47">
        <f>VLOOKUP(M12,Revistas!$B$2:$H$64092,2,FALSE)</f>
        <v>4.8159999999999998</v>
      </c>
      <c r="F12" s="47" t="str">
        <f>VLOOKUP(M12,Revistas!$B$2:$H$64092,3,FALSE)</f>
        <v>Q1</v>
      </c>
      <c r="G12" s="47" t="str">
        <f>VLOOKUP(M12,Revistas!$B$2:$H$64092,4,FALSE)</f>
        <v>PHARMACOLOGY &amp; PHARMACY - SCIE</v>
      </c>
      <c r="H12" s="47" t="str">
        <f>VLOOKUP(M12,Revistas!$B$2:$H$64092,5,FALSE)</f>
        <v>27/255</v>
      </c>
      <c r="I12" s="47" t="str">
        <f>VLOOKUP(M12,Revistas!$B$2:$H$64092,6,FALSE)</f>
        <v>NO</v>
      </c>
      <c r="J12" s="47" t="s">
        <v>1908</v>
      </c>
      <c r="K12" s="47" t="s">
        <v>1877</v>
      </c>
      <c r="L12" s="47">
        <v>3</v>
      </c>
      <c r="M12" s="47" t="s">
        <v>1299</v>
      </c>
      <c r="N12" s="47" t="s">
        <v>240</v>
      </c>
      <c r="O12" s="47">
        <v>2016</v>
      </c>
      <c r="P12" s="47">
        <v>104</v>
      </c>
      <c r="Q12" s="47"/>
      <c r="R12" s="47">
        <v>49</v>
      </c>
      <c r="S12" s="47">
        <v>60</v>
      </c>
    </row>
    <row r="13" spans="1:48">
      <c r="A13" s="23" t="s">
        <v>1851</v>
      </c>
      <c r="B13" s="23" t="s">
        <v>1852</v>
      </c>
      <c r="C13" s="23" t="s">
        <v>1853</v>
      </c>
      <c r="D13" s="47" t="s">
        <v>19</v>
      </c>
      <c r="E13" s="47">
        <f>VLOOKUP(M13,Revistas!$B$2:$H$64092,2,FALSE)</f>
        <v>3.0870000000000002</v>
      </c>
      <c r="F13" s="47" t="str">
        <f>VLOOKUP(M13,Revistas!$B$2:$H$64092,3,FALSE)</f>
        <v>Q1</v>
      </c>
      <c r="G13" s="47" t="str">
        <f>VLOOKUP(M13,Revistas!$B$2:$H$64092,4,FALSE)</f>
        <v>SURGERY - SCIE</v>
      </c>
      <c r="H13" s="47" t="str">
        <f>VLOOKUP(M13,Revistas!$B$2:$H$64092,5,FALSE)</f>
        <v>31/200</v>
      </c>
      <c r="I13" s="47" t="str">
        <f>VLOOKUP(M13,Revistas!$B$2:$H$64092,6,FALSE)</f>
        <v>NO</v>
      </c>
      <c r="J13" s="47" t="s">
        <v>1854</v>
      </c>
      <c r="K13" s="47" t="s">
        <v>1855</v>
      </c>
      <c r="L13" s="47">
        <v>0</v>
      </c>
      <c r="M13" s="47" t="s">
        <v>1856</v>
      </c>
      <c r="N13" s="47" t="s">
        <v>99</v>
      </c>
      <c r="O13" s="47">
        <v>2016</v>
      </c>
      <c r="P13" s="47">
        <v>138</v>
      </c>
      <c r="Q13" s="47">
        <v>3</v>
      </c>
      <c r="R13" s="47">
        <v>628</v>
      </c>
      <c r="S13" s="47">
        <v>637</v>
      </c>
    </row>
    <row r="14" spans="1:48">
      <c r="A14" s="23" t="s">
        <v>1880</v>
      </c>
      <c r="B14" s="23" t="s">
        <v>1881</v>
      </c>
      <c r="C14" s="23" t="s">
        <v>396</v>
      </c>
      <c r="D14" s="47" t="s">
        <v>19</v>
      </c>
      <c r="E14" s="47">
        <f>VLOOKUP(M14,Revistas!$B$2:$H$64092,2,FALSE)</f>
        <v>5.2279999999999998</v>
      </c>
      <c r="F14" s="47" t="str">
        <f>VLOOKUP(M14,Revistas!$B$2:$H$64092,3,FALSE)</f>
        <v>Q1</v>
      </c>
      <c r="G14" s="47" t="str">
        <f>VLOOKUP(M14,Revistas!$B$2:$H$64092,4,FALSE)</f>
        <v>MULTIDISCIPLINARY SCIENCES - SCIE</v>
      </c>
      <c r="H14" s="47" t="str">
        <f>VLOOKUP(M14,Revistas!$B$2:$H$64092,5,FALSE)</f>
        <v>63/7</v>
      </c>
      <c r="I14" s="47" t="str">
        <f>VLOOKUP(M14,Revistas!$B$2:$H$64092,6,FALSE)</f>
        <v>NO</v>
      </c>
      <c r="J14" s="47" t="s">
        <v>1882</v>
      </c>
      <c r="K14" s="47" t="s">
        <v>1883</v>
      </c>
      <c r="L14" s="47">
        <v>1</v>
      </c>
      <c r="M14" s="47" t="s">
        <v>399</v>
      </c>
      <c r="N14" s="48">
        <v>38838</v>
      </c>
      <c r="O14" s="47">
        <v>2016</v>
      </c>
      <c r="P14" s="47">
        <v>6</v>
      </c>
      <c r="Q14" s="47"/>
      <c r="R14" s="47"/>
      <c r="S14" s="47">
        <v>25481</v>
      </c>
    </row>
    <row r="15" spans="1:48">
      <c r="A15" s="23" t="s">
        <v>1863</v>
      </c>
      <c r="B15" s="23" t="s">
        <v>1864</v>
      </c>
      <c r="C15" s="23" t="s">
        <v>1306</v>
      </c>
      <c r="D15" s="47" t="s">
        <v>19</v>
      </c>
      <c r="E15" s="47">
        <f>VLOOKUP(M15,Revistas!$B$2:$H$64092,2,FALSE)</f>
        <v>5.2279999999999998</v>
      </c>
      <c r="F15" s="47" t="str">
        <f>VLOOKUP(M15,Revistas!$B$2:$H$64092,3,FALSE)</f>
        <v>Q1</v>
      </c>
      <c r="G15" s="47" t="str">
        <f>VLOOKUP(M15,Revistas!$B$2:$H$64092,4,FALSE)</f>
        <v>MULTIDISCIPLINARY SCIENCES - SCIE</v>
      </c>
      <c r="H15" s="47" t="str">
        <f>VLOOKUP(M15,Revistas!$B$2:$H$64092,5,FALSE)</f>
        <v>63/7</v>
      </c>
      <c r="I15" s="47" t="str">
        <f>VLOOKUP(M15,Revistas!$B$2:$H$64092,6,FALSE)</f>
        <v>NO</v>
      </c>
      <c r="J15" s="47" t="s">
        <v>1865</v>
      </c>
      <c r="K15" s="47" t="s">
        <v>1866</v>
      </c>
      <c r="L15" s="47">
        <v>0</v>
      </c>
      <c r="M15" s="47" t="s">
        <v>399</v>
      </c>
      <c r="N15" s="47" t="s">
        <v>1309</v>
      </c>
      <c r="O15" s="47">
        <v>2016</v>
      </c>
      <c r="P15" s="47">
        <v>6</v>
      </c>
      <c r="Q15" s="47"/>
      <c r="R15" s="47"/>
      <c r="S15" s="47">
        <v>30990</v>
      </c>
    </row>
    <row r="16" spans="1:48">
      <c r="A16" s="23" t="s">
        <v>1920</v>
      </c>
      <c r="B16" s="23" t="s">
        <v>1919</v>
      </c>
      <c r="C16" s="23" t="s">
        <v>1921</v>
      </c>
      <c r="D16" s="47" t="s">
        <v>19</v>
      </c>
      <c r="E16" s="47">
        <f>VLOOKUP(M16,Revistas!$B$2:$H$64092,2,FALSE)</f>
        <v>3.847</v>
      </c>
      <c r="F16" s="47" t="str">
        <f>VLOOKUP(M16,Revistas!$B$2:$H$64092,3,FALSE)</f>
        <v>Q1</v>
      </c>
      <c r="G16" s="47" t="str">
        <f>VLOOKUP(M16,Revistas!$B$2:$H$64092,4,FALSE)</f>
        <v>PHARMACOLOGY &amp; PHARMACY - SCIE;</v>
      </c>
      <c r="H16" s="47" t="str">
        <f>VLOOKUP(M16,Revistas!$B$2:$H$64092,5,FALSE)</f>
        <v>48/255</v>
      </c>
      <c r="I16" s="47" t="str">
        <f>VLOOKUP(M16,Revistas!$B$2:$H$64092,6,FALSE)</f>
        <v>NO</v>
      </c>
      <c r="J16" s="47" t="s">
        <v>1922</v>
      </c>
      <c r="K16" s="47"/>
      <c r="L16" s="47" t="s">
        <v>361</v>
      </c>
      <c r="M16" s="47" t="s">
        <v>1828</v>
      </c>
      <c r="N16" s="47" t="s">
        <v>1288</v>
      </c>
      <c r="O16" s="47">
        <v>2016</v>
      </c>
      <c r="P16" s="47">
        <v>315</v>
      </c>
      <c r="Q16" s="47"/>
      <c r="R16" s="47">
        <v>12</v>
      </c>
      <c r="S16" s="47">
        <v>22</v>
      </c>
    </row>
    <row r="17" spans="1:48">
      <c r="A17" s="23" t="s">
        <v>380</v>
      </c>
      <c r="B17" s="23" t="s">
        <v>381</v>
      </c>
      <c r="C17" s="23" t="s">
        <v>382</v>
      </c>
      <c r="D17" s="47" t="s">
        <v>19</v>
      </c>
      <c r="E17" s="47">
        <f>VLOOKUP(M17,Revistas!$B$2:$H$64092,2,FALSE)</f>
        <v>3.847</v>
      </c>
      <c r="F17" s="47" t="str">
        <f>VLOOKUP(M17,Revistas!$B$2:$H$64092,3,FALSE)</f>
        <v>Q1</v>
      </c>
      <c r="G17" s="47" t="str">
        <f>VLOOKUP(M17,Revistas!$B$2:$H$64092,4,FALSE)</f>
        <v>PHARMACOLOGY &amp; PHARMACY - SCIE;</v>
      </c>
      <c r="H17" s="47" t="str">
        <f>VLOOKUP(M17,Revistas!$B$2:$H$64092,5,FALSE)</f>
        <v>48/255</v>
      </c>
      <c r="I17" s="47" t="str">
        <f>VLOOKUP(M17,Revistas!$B$2:$H$64092,6,FALSE)</f>
        <v>NO</v>
      </c>
      <c r="J17" s="47" t="s">
        <v>383</v>
      </c>
      <c r="K17" s="47" t="s">
        <v>384</v>
      </c>
      <c r="L17" s="47">
        <v>0</v>
      </c>
      <c r="M17" s="47" t="s">
        <v>385</v>
      </c>
      <c r="N17" s="47" t="s">
        <v>386</v>
      </c>
      <c r="O17" s="47">
        <v>2016</v>
      </c>
      <c r="P17" s="47">
        <v>313</v>
      </c>
      <c r="Q17" s="47"/>
      <c r="R17" s="47">
        <v>57</v>
      </c>
      <c r="S17" s="47">
        <v>67</v>
      </c>
      <c r="AV17" s="22"/>
    </row>
    <row r="18" spans="1:48">
      <c r="A18" s="23" t="s">
        <v>1884</v>
      </c>
      <c r="B18" s="23" t="s">
        <v>1885</v>
      </c>
      <c r="C18" s="23" t="s">
        <v>1246</v>
      </c>
      <c r="D18" s="47" t="s">
        <v>19</v>
      </c>
      <c r="E18" s="47">
        <f>VLOOKUP(M18,Revistas!$B$2:$H$64092,2,FALSE)</f>
        <v>2.5259999999999998</v>
      </c>
      <c r="F18" s="47" t="str">
        <f>VLOOKUP(M18,Revistas!$B$2:$H$64092,3,FALSE)</f>
        <v>Q3</v>
      </c>
      <c r="G18" s="47" t="str">
        <f>VLOOKUP(M18,Revistas!$B$2:$H$64092,4,FALSE)</f>
        <v>VIROLOGY - SCIE</v>
      </c>
      <c r="H18" s="47" t="str">
        <f>VLOOKUP(M18,Revistas!$B$2:$H$64092,5,FALSE)</f>
        <v>18/33</v>
      </c>
      <c r="I18" s="47" t="str">
        <f>VLOOKUP(M18,Revistas!$B$2:$H$64092,6,FALSE)</f>
        <v>NO</v>
      </c>
      <c r="J18" s="47" t="s">
        <v>1886</v>
      </c>
      <c r="K18" s="47" t="s">
        <v>1887</v>
      </c>
      <c r="L18" s="47">
        <v>0</v>
      </c>
      <c r="M18" s="47" t="s">
        <v>1249</v>
      </c>
      <c r="N18" s="48">
        <v>37377</v>
      </c>
      <c r="O18" s="47">
        <v>2016</v>
      </c>
      <c r="P18" s="47">
        <v>216</v>
      </c>
      <c r="Q18" s="47"/>
      <c r="R18" s="47">
        <v>1</v>
      </c>
      <c r="S18" s="47">
        <v>15</v>
      </c>
    </row>
    <row r="19" spans="1:48">
      <c r="A19" s="23" t="s">
        <v>1835</v>
      </c>
      <c r="B19" s="23" t="s">
        <v>1836</v>
      </c>
      <c r="C19" s="23" t="s">
        <v>1831</v>
      </c>
      <c r="D19" s="47" t="s">
        <v>458</v>
      </c>
      <c r="E19" s="47">
        <f>VLOOKUP(M19,Revistas!$B$2:$H$64092,2,FALSE)</f>
        <v>4.6059999999999999</v>
      </c>
      <c r="F19" s="47" t="str">
        <f>VLOOKUP(M19,Revistas!$B$2:$H$64092,3,FALSE)</f>
        <v>Q1</v>
      </c>
      <c r="G19" s="47" t="str">
        <f>VLOOKUP(M19,Revistas!$B$2:$H$64092,4,FALSE)</f>
        <v>VIROLOGY - SCIE</v>
      </c>
      <c r="H19" s="47" t="str">
        <f>VLOOKUP(M19,Revistas!$B$2:$H$64092,5,FALSE)</f>
        <v>33/5</v>
      </c>
      <c r="I19" s="47" t="str">
        <f>VLOOKUP(M19,Revistas!$B$2:$H$64092,6,FALSE)</f>
        <v>NO</v>
      </c>
      <c r="J19" s="47" t="s">
        <v>1837</v>
      </c>
      <c r="K19" s="47" t="s">
        <v>1838</v>
      </c>
      <c r="L19" s="47">
        <v>0</v>
      </c>
      <c r="M19" s="47" t="s">
        <v>1834</v>
      </c>
      <c r="N19" s="47" t="s">
        <v>393</v>
      </c>
      <c r="O19" s="47">
        <v>2016</v>
      </c>
      <c r="P19" s="47">
        <v>90</v>
      </c>
      <c r="Q19" s="47">
        <v>24</v>
      </c>
      <c r="R19" s="47">
        <v>11281</v>
      </c>
      <c r="S19" s="47">
        <v>11281</v>
      </c>
    </row>
    <row r="20" spans="1:48">
      <c r="A20" s="23" t="s">
        <v>1835</v>
      </c>
      <c r="B20" s="23" t="s">
        <v>1836</v>
      </c>
      <c r="C20" s="23" t="s">
        <v>1831</v>
      </c>
      <c r="D20" s="47" t="s">
        <v>458</v>
      </c>
      <c r="E20" s="47">
        <f>VLOOKUP(M20,Revistas!$B$2:$H$64092,2,FALSE)</f>
        <v>4.6059999999999999</v>
      </c>
      <c r="F20" s="47" t="str">
        <f>VLOOKUP(M20,Revistas!$B$2:$H$64092,3,FALSE)</f>
        <v>Q1</v>
      </c>
      <c r="G20" s="47" t="str">
        <f>VLOOKUP(M20,Revistas!$B$2:$H$64092,4,FALSE)</f>
        <v>VIROLOGY - SCIE</v>
      </c>
      <c r="H20" s="47" t="str">
        <f>VLOOKUP(M20,Revistas!$B$2:$H$64092,5,FALSE)</f>
        <v>33/5</v>
      </c>
      <c r="I20" s="47" t="str">
        <f>VLOOKUP(M20,Revistas!$B$2:$H$64092,6,FALSE)</f>
        <v>NO</v>
      </c>
      <c r="J20" s="47" t="s">
        <v>1879</v>
      </c>
      <c r="K20" s="47" t="s">
        <v>1838</v>
      </c>
      <c r="L20" s="47">
        <v>0</v>
      </c>
      <c r="M20" s="47" t="s">
        <v>1834</v>
      </c>
      <c r="N20" s="47" t="s">
        <v>189</v>
      </c>
      <c r="O20" s="47">
        <v>2016</v>
      </c>
      <c r="P20" s="47">
        <v>90</v>
      </c>
      <c r="Q20" s="47">
        <v>11</v>
      </c>
      <c r="R20" s="47">
        <v>5530</v>
      </c>
      <c r="S20" s="47">
        <v>5531</v>
      </c>
    </row>
    <row r="21" spans="1:48">
      <c r="A21" s="23" t="s">
        <v>1829</v>
      </c>
      <c r="B21" s="23" t="s">
        <v>1830</v>
      </c>
      <c r="C21" s="23" t="s">
        <v>1831</v>
      </c>
      <c r="D21" s="47" t="s">
        <v>458</v>
      </c>
      <c r="E21" s="47">
        <f>VLOOKUP(M21,Revistas!$B$2:$H$64092,2,FALSE)</f>
        <v>4.6059999999999999</v>
      </c>
      <c r="F21" s="47" t="str">
        <f>VLOOKUP(M21,Revistas!$B$2:$H$64092,3,FALSE)</f>
        <v>Q1</v>
      </c>
      <c r="G21" s="47" t="str">
        <f>VLOOKUP(M21,Revistas!$B$2:$H$64092,4,FALSE)</f>
        <v>VIROLOGY - SCIE</v>
      </c>
      <c r="H21" s="47" t="str">
        <f>VLOOKUP(M21,Revistas!$B$2:$H$64092,5,FALSE)</f>
        <v>33/5</v>
      </c>
      <c r="I21" s="47" t="str">
        <f>VLOOKUP(M21,Revistas!$B$2:$H$64092,6,FALSE)</f>
        <v>NO</v>
      </c>
      <c r="J21" s="47" t="s">
        <v>1832</v>
      </c>
      <c r="K21" s="47" t="s">
        <v>1833</v>
      </c>
      <c r="L21" s="47">
        <v>0</v>
      </c>
      <c r="M21" s="47" t="s">
        <v>1834</v>
      </c>
      <c r="N21" s="47" t="s">
        <v>393</v>
      </c>
      <c r="O21" s="47">
        <v>2016</v>
      </c>
      <c r="P21" s="47">
        <v>90</v>
      </c>
      <c r="Q21" s="47">
        <v>24</v>
      </c>
      <c r="R21" s="47">
        <v>11280</v>
      </c>
      <c r="S21" s="47">
        <v>11280</v>
      </c>
    </row>
    <row r="22" spans="1:48">
      <c r="A22" s="23" t="s">
        <v>7623</v>
      </c>
      <c r="B22" s="23" t="s">
        <v>7624</v>
      </c>
      <c r="C22" s="23" t="s">
        <v>6910</v>
      </c>
      <c r="D22" s="47" t="s">
        <v>294</v>
      </c>
      <c r="E22" s="47">
        <f>VLOOKUP(M22,Revistas!$B$2:$H$64092,2,FALSE)</f>
        <v>2.3199999999999998</v>
      </c>
      <c r="F22" s="47" t="str">
        <f>VLOOKUP(M22,Revistas!$B$2:$H$64092,3,FALSE)</f>
        <v>Q2</v>
      </c>
      <c r="G22" s="47" t="str">
        <f>VLOOKUP(M22,Revistas!$B$2:$H$64092,4,FALSE)</f>
        <v>SURGERY - SCIE;</v>
      </c>
      <c r="H22" s="47" t="str">
        <f>VLOOKUP(M22,Revistas!$B$2:$H$64092,5,FALSE)</f>
        <v>60/200</v>
      </c>
      <c r="I22" s="47" t="str">
        <f>VLOOKUP(M22,Revistas!$B$2:$H$64092,6,FALSE)</f>
        <v>NO</v>
      </c>
      <c r="J22" s="47" t="s">
        <v>7625</v>
      </c>
      <c r="K22" s="47" t="s">
        <v>7626</v>
      </c>
      <c r="L22" s="47">
        <v>0</v>
      </c>
      <c r="M22" s="47" t="s">
        <v>6911</v>
      </c>
      <c r="N22" s="47" t="s">
        <v>206</v>
      </c>
      <c r="O22" s="47">
        <v>2016</v>
      </c>
      <c r="P22" s="47">
        <v>20</v>
      </c>
      <c r="Q22" s="47">
        <v>5</v>
      </c>
      <c r="R22" s="47">
        <v>321</v>
      </c>
      <c r="S22" s="47">
        <v>322</v>
      </c>
    </row>
    <row r="23" spans="1:48">
      <c r="A23" s="23" t="s">
        <v>1909</v>
      </c>
      <c r="B23" s="23" t="s">
        <v>1910</v>
      </c>
      <c r="C23" s="23" t="s">
        <v>1911</v>
      </c>
      <c r="D23" s="47" t="s">
        <v>215</v>
      </c>
      <c r="E23" s="47">
        <f>VLOOKUP(M23,Revistas!$B$2:$H$64092,2,FALSE)</f>
        <v>4.0339999999999998</v>
      </c>
      <c r="F23" s="47" t="str">
        <f>VLOOKUP(M23,Revistas!$B$2:$H$64092,3,FALSE)</f>
        <v>Q2</v>
      </c>
      <c r="G23" s="47" t="str">
        <f>VLOOKUP(M23,Revistas!$B$2:$H$64092,4,FALSE)</f>
        <v>IMMUNOLOGY - SCIE</v>
      </c>
      <c r="H23" s="47" t="str">
        <f>VLOOKUP(M23,Revistas!$B$2:$H$64092,5,FALSE)</f>
        <v>45/151</v>
      </c>
      <c r="I23" s="47" t="str">
        <f>VLOOKUP(M23,Revistas!$B$2:$H$64092,6,FALSE)</f>
        <v>NO</v>
      </c>
      <c r="J23" s="47" t="s">
        <v>1912</v>
      </c>
      <c r="K23" s="47" t="s">
        <v>1913</v>
      </c>
      <c r="L23" s="47">
        <v>0</v>
      </c>
      <c r="M23" s="47" t="s">
        <v>1914</v>
      </c>
      <c r="N23" s="47" t="s">
        <v>240</v>
      </c>
      <c r="O23" s="47">
        <v>2016</v>
      </c>
      <c r="P23" s="47">
        <v>163</v>
      </c>
      <c r="Q23" s="47"/>
      <c r="R23" s="47">
        <v>120</v>
      </c>
      <c r="S23" s="47">
        <v>122</v>
      </c>
    </row>
    <row r="24" spans="1:48">
      <c r="A24" s="23" t="s">
        <v>1899</v>
      </c>
      <c r="B24" s="23" t="s">
        <v>1900</v>
      </c>
      <c r="C24" s="23" t="s">
        <v>1901</v>
      </c>
      <c r="D24" s="47" t="s">
        <v>103</v>
      </c>
      <c r="E24" s="47">
        <f>VLOOKUP(M24,Revistas!$B$2:$H$64092,2,FALSE)</f>
        <v>3.6320000000000001</v>
      </c>
      <c r="F24" s="47" t="str">
        <f>VLOOKUP(M24,Revistas!$B$2:$H$64092,3,FALSE)</f>
        <v>Q1</v>
      </c>
      <c r="G24" s="47" t="str">
        <f>VLOOKUP(M24,Revistas!$B$2:$H$64092,4,FALSE)</f>
        <v>BIOPHYSICS - SCIE</v>
      </c>
      <c r="H24" s="47" t="str">
        <f>VLOOKUP(M24,Revistas!$B$2:$H$64092,5,FALSE)</f>
        <v>18/72</v>
      </c>
      <c r="I24" s="47" t="str">
        <f>VLOOKUP(M24,Revistas!$B$2:$H$64092,6,FALSE)</f>
        <v>NO</v>
      </c>
      <c r="J24" s="47" t="s">
        <v>1902</v>
      </c>
      <c r="K24" s="47"/>
      <c r="L24" s="47">
        <v>0</v>
      </c>
      <c r="M24" s="47" t="s">
        <v>1903</v>
      </c>
      <c r="N24" s="48">
        <v>42401</v>
      </c>
      <c r="O24" s="47">
        <v>2016</v>
      </c>
      <c r="P24" s="47">
        <v>110</v>
      </c>
      <c r="Q24" s="47">
        <v>3</v>
      </c>
      <c r="R24" s="47" t="s">
        <v>1904</v>
      </c>
      <c r="S24" s="47" t="s">
        <v>1905</v>
      </c>
    </row>
    <row r="25" spans="1:48">
      <c r="A25" s="23" t="s">
        <v>1888</v>
      </c>
      <c r="B25" s="23" t="s">
        <v>1889</v>
      </c>
      <c r="C25" s="23" t="s">
        <v>1890</v>
      </c>
      <c r="D25" s="47" t="s">
        <v>10</v>
      </c>
      <c r="E25" s="47">
        <f>VLOOKUP(M25,Revistas!$B$2:$H$64092,2,FALSE)</f>
        <v>3.0419999999999998</v>
      </c>
      <c r="F25" s="47" t="str">
        <f>VLOOKUP(M25,Revistas!$B$2:$H$64092,3,FALSE)</f>
        <v>Q2</v>
      </c>
      <c r="G25" s="47" t="str">
        <f>VLOOKUP(M25,Revistas!$B$2:$H$64092,4,FALSE)</f>
        <v>VIROLOGY - SCIE</v>
      </c>
      <c r="H25" s="47" t="str">
        <f>VLOOKUP(M25,Revistas!$B$2:$H$64092,5,FALSE)</f>
        <v>14/33</v>
      </c>
      <c r="I25" s="47" t="str">
        <f>VLOOKUP(M25,Revistas!$B$2:$H$64092,6,FALSE)</f>
        <v>NO</v>
      </c>
      <c r="J25" s="47" t="s">
        <v>1891</v>
      </c>
      <c r="K25" s="47" t="s">
        <v>1887</v>
      </c>
      <c r="L25" s="47">
        <v>0</v>
      </c>
      <c r="M25" s="47" t="s">
        <v>1892</v>
      </c>
      <c r="N25" s="47" t="s">
        <v>206</v>
      </c>
      <c r="O25" s="47">
        <v>2016</v>
      </c>
      <c r="P25" s="47">
        <v>8</v>
      </c>
      <c r="Q25" s="47">
        <v>5</v>
      </c>
      <c r="R25" s="47"/>
      <c r="S25" s="47">
        <v>134</v>
      </c>
    </row>
    <row r="26" spans="1:48" hidden="1"/>
    <row r="27" spans="1:48" hidden="1"/>
    <row r="28" spans="1:48" hidden="1"/>
    <row r="29" spans="1:48" hidden="1"/>
    <row r="30" spans="1:48" hidden="1"/>
    <row r="31" spans="1:48" hidden="1"/>
    <row r="32" spans="1:4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hidden="1"/>
    <row r="83" spans="1:19" s="33" customFormat="1" hidden="1">
      <c r="A83" s="32" t="s">
        <v>41</v>
      </c>
      <c r="B83" s="32" t="s">
        <v>41</v>
      </c>
      <c r="C83" s="32" t="s">
        <v>41</v>
      </c>
      <c r="D83" s="36" t="s">
        <v>42</v>
      </c>
      <c r="E83" s="36" t="s">
        <v>41</v>
      </c>
      <c r="F83" s="36" t="s">
        <v>43</v>
      </c>
      <c r="G83" s="36" t="s">
        <v>7165</v>
      </c>
      <c r="H83" s="36" t="s">
        <v>41</v>
      </c>
      <c r="I83" s="36" t="s">
        <v>46</v>
      </c>
      <c r="J83" s="36" t="s">
        <v>7166</v>
      </c>
      <c r="K83" s="37"/>
      <c r="L83" s="37"/>
      <c r="M83" s="37"/>
      <c r="N83" s="37"/>
      <c r="O83" s="37"/>
      <c r="P83" s="37"/>
      <c r="Q83" s="37"/>
      <c r="R83" s="37"/>
      <c r="S83" s="37"/>
    </row>
    <row r="84" spans="1:19" s="33" customFormat="1" hidden="1">
      <c r="A84" s="32" t="s">
        <v>19</v>
      </c>
      <c r="B84" s="32">
        <f>DCOUNTA(A1:S79,A83,A83:A84)</f>
        <v>17</v>
      </c>
      <c r="C84" s="32" t="s">
        <v>19</v>
      </c>
      <c r="D84" s="36">
        <f>DSUM(A1:S79,E1,C83:C84)</f>
        <v>90.299999999999969</v>
      </c>
      <c r="E84" s="36" t="s">
        <v>19</v>
      </c>
      <c r="F84" s="36" t="s">
        <v>4330</v>
      </c>
      <c r="G84" s="36">
        <f>DCOUNTA(A1:S79,F1,E83:F84)</f>
        <v>14</v>
      </c>
      <c r="H84" s="36" t="s">
        <v>19</v>
      </c>
      <c r="I84" s="36" t="s">
        <v>1827</v>
      </c>
      <c r="J84" s="36">
        <f>DCOUNTA(A1:S79,I1,H83:I84)</f>
        <v>3</v>
      </c>
      <c r="K84" s="37"/>
      <c r="L84" s="37"/>
      <c r="M84" s="37"/>
      <c r="N84" s="37"/>
      <c r="O84" s="37"/>
      <c r="P84" s="37"/>
      <c r="Q84" s="37"/>
      <c r="R84" s="37"/>
      <c r="S84" s="37"/>
    </row>
    <row r="85" spans="1:19" s="33" customFormat="1" hidden="1">
      <c r="D85" s="37"/>
      <c r="E85" s="37"/>
      <c r="F85" s="37"/>
      <c r="G85" s="37"/>
      <c r="H85" s="37"/>
      <c r="I85" s="37"/>
      <c r="J85" s="37"/>
      <c r="K85" s="37"/>
      <c r="L85" s="37"/>
      <c r="M85" s="37"/>
      <c r="N85" s="37"/>
      <c r="O85" s="37"/>
      <c r="P85" s="37"/>
      <c r="Q85" s="37"/>
      <c r="R85" s="37"/>
      <c r="S85" s="37"/>
    </row>
    <row r="86" spans="1:19" s="33" customFormat="1" hidden="1">
      <c r="A86" s="32" t="s">
        <v>41</v>
      </c>
      <c r="B86" s="32" t="s">
        <v>41</v>
      </c>
      <c r="C86" s="32" t="s">
        <v>41</v>
      </c>
      <c r="D86" s="36" t="s">
        <v>42</v>
      </c>
      <c r="E86" s="36" t="s">
        <v>41</v>
      </c>
      <c r="F86" s="36" t="s">
        <v>43</v>
      </c>
      <c r="G86" s="36" t="s">
        <v>7165</v>
      </c>
      <c r="H86" s="36" t="s">
        <v>41</v>
      </c>
      <c r="I86" s="36" t="s">
        <v>46</v>
      </c>
      <c r="J86" s="36" t="s">
        <v>7166</v>
      </c>
      <c r="K86" s="37"/>
      <c r="L86" s="37"/>
      <c r="M86" s="37"/>
      <c r="N86" s="37"/>
      <c r="O86" s="37"/>
      <c r="P86" s="37"/>
      <c r="Q86" s="37"/>
      <c r="R86" s="37"/>
      <c r="S86" s="37"/>
    </row>
    <row r="87" spans="1:19" s="33" customFormat="1" hidden="1">
      <c r="A87" s="32" t="s">
        <v>215</v>
      </c>
      <c r="B87" s="32">
        <f>DCOUNTA(A1:S79,D1,A86:A87)</f>
        <v>1</v>
      </c>
      <c r="C87" s="32" t="s">
        <v>215</v>
      </c>
      <c r="D87" s="36">
        <f>DSUM(A1:S79,E1,C86:C87)</f>
        <v>4.0339999999999998</v>
      </c>
      <c r="E87" s="36" t="s">
        <v>215</v>
      </c>
      <c r="F87" s="36" t="s">
        <v>4330</v>
      </c>
      <c r="G87" s="36">
        <f>DCOUNTA(A1:S79,F1,E86:F87)</f>
        <v>0</v>
      </c>
      <c r="H87" s="36" t="s">
        <v>215</v>
      </c>
      <c r="I87" s="36" t="s">
        <v>1827</v>
      </c>
      <c r="J87" s="36">
        <f>DCOUNTA(F1:S79,I1,H86:I87)</f>
        <v>0</v>
      </c>
      <c r="K87" s="37"/>
      <c r="L87" s="37"/>
      <c r="M87" s="37"/>
      <c r="N87" s="37"/>
      <c r="O87" s="37"/>
      <c r="P87" s="37"/>
      <c r="Q87" s="37"/>
      <c r="R87" s="37"/>
      <c r="S87" s="37"/>
    </row>
    <row r="88" spans="1:19" s="33" customFormat="1" hidden="1">
      <c r="D88" s="37"/>
      <c r="E88" s="37"/>
      <c r="F88" s="37"/>
      <c r="G88" s="37"/>
      <c r="H88" s="37"/>
      <c r="I88" s="37"/>
      <c r="J88" s="37"/>
      <c r="K88" s="37"/>
      <c r="L88" s="37"/>
      <c r="M88" s="37"/>
      <c r="N88" s="37"/>
      <c r="O88" s="37"/>
      <c r="P88" s="37"/>
      <c r="Q88" s="37"/>
      <c r="R88" s="37"/>
      <c r="S88" s="37"/>
    </row>
    <row r="89" spans="1:19" s="33" customFormat="1" hidden="1">
      <c r="A89" s="32" t="s">
        <v>41</v>
      </c>
      <c r="B89" s="32" t="s">
        <v>41</v>
      </c>
      <c r="C89" s="32" t="s">
        <v>41</v>
      </c>
      <c r="D89" s="36" t="s">
        <v>42</v>
      </c>
      <c r="E89" s="36" t="s">
        <v>41</v>
      </c>
      <c r="F89" s="36" t="s">
        <v>43</v>
      </c>
      <c r="G89" s="36" t="s">
        <v>7165</v>
      </c>
      <c r="H89" s="36" t="s">
        <v>41</v>
      </c>
      <c r="I89" s="36" t="s">
        <v>46</v>
      </c>
      <c r="J89" s="36" t="s">
        <v>7166</v>
      </c>
      <c r="K89" s="37"/>
      <c r="L89" s="37"/>
      <c r="M89" s="37"/>
      <c r="N89" s="37"/>
      <c r="O89" s="37"/>
      <c r="P89" s="37"/>
      <c r="Q89" s="37"/>
      <c r="R89" s="37"/>
      <c r="S89" s="37"/>
    </row>
    <row r="90" spans="1:19" s="33" customFormat="1" hidden="1">
      <c r="A90" s="32" t="s">
        <v>458</v>
      </c>
      <c r="B90" s="32">
        <f>DCOUNTA(A1:S79,D1,A89:A90)</f>
        <v>3</v>
      </c>
      <c r="C90" s="32" t="s">
        <v>458</v>
      </c>
      <c r="D90" s="36">
        <f>DSUM(A1:S79,D89,C89:C90)</f>
        <v>13.818</v>
      </c>
      <c r="E90" s="36" t="s">
        <v>458</v>
      </c>
      <c r="F90" s="36" t="s">
        <v>4330</v>
      </c>
      <c r="G90" s="36">
        <f>DCOUNTA(A1:S79,F1,E89:F90)</f>
        <v>3</v>
      </c>
      <c r="H90" s="36" t="s">
        <v>458</v>
      </c>
      <c r="I90" s="36" t="s">
        <v>1827</v>
      </c>
      <c r="J90" s="36">
        <f>DCOUNTA(A1:S79,I1,H89:I90)</f>
        <v>0</v>
      </c>
      <c r="K90" s="37"/>
      <c r="L90" s="37"/>
      <c r="M90" s="37"/>
      <c r="N90" s="37"/>
      <c r="O90" s="37"/>
      <c r="P90" s="37"/>
      <c r="Q90" s="37"/>
      <c r="R90" s="37"/>
      <c r="S90" s="37"/>
    </row>
    <row r="91" spans="1:19" s="33" customFormat="1" hidden="1">
      <c r="D91" s="37"/>
      <c r="E91" s="37"/>
      <c r="F91" s="37"/>
      <c r="G91" s="37"/>
      <c r="H91" s="37"/>
      <c r="I91" s="37"/>
      <c r="J91" s="37"/>
      <c r="K91" s="37"/>
      <c r="L91" s="37"/>
      <c r="M91" s="37"/>
      <c r="N91" s="37"/>
      <c r="O91" s="37"/>
      <c r="P91" s="37"/>
      <c r="Q91" s="37"/>
      <c r="R91" s="37"/>
      <c r="S91" s="37"/>
    </row>
    <row r="92" spans="1:19" s="33" customFormat="1" hidden="1">
      <c r="A92" s="32" t="s">
        <v>41</v>
      </c>
      <c r="B92" s="32" t="s">
        <v>41</v>
      </c>
      <c r="C92" s="32" t="s">
        <v>41</v>
      </c>
      <c r="D92" s="36" t="s">
        <v>42</v>
      </c>
      <c r="E92" s="36" t="s">
        <v>41</v>
      </c>
      <c r="F92" s="36" t="s">
        <v>43</v>
      </c>
      <c r="G92" s="36" t="s">
        <v>7165</v>
      </c>
      <c r="H92" s="36" t="s">
        <v>41</v>
      </c>
      <c r="I92" s="36" t="s">
        <v>46</v>
      </c>
      <c r="J92" s="36" t="s">
        <v>7166</v>
      </c>
      <c r="K92" s="37"/>
      <c r="L92" s="37"/>
      <c r="M92" s="37"/>
      <c r="N92" s="37"/>
      <c r="O92" s="37"/>
      <c r="P92" s="37"/>
      <c r="Q92" s="37"/>
      <c r="R92" s="37"/>
      <c r="S92" s="37"/>
    </row>
    <row r="93" spans="1:19" s="33" customFormat="1" hidden="1">
      <c r="A93" s="32" t="s">
        <v>294</v>
      </c>
      <c r="B93" s="32">
        <f>DCOUNTA(A1:S79,B92,A92:A93)</f>
        <v>1</v>
      </c>
      <c r="C93" s="32" t="s">
        <v>294</v>
      </c>
      <c r="D93" s="36">
        <f>DSUM(A1:S79,E1,C92:C93)</f>
        <v>2.3199999999999998</v>
      </c>
      <c r="E93" s="36" t="s">
        <v>294</v>
      </c>
      <c r="F93" s="36" t="s">
        <v>4330</v>
      </c>
      <c r="G93" s="36">
        <f>DCOUNTA(A1:S79,F1,E92:F93)</f>
        <v>0</v>
      </c>
      <c r="H93" s="36" t="s">
        <v>294</v>
      </c>
      <c r="I93" s="36" t="s">
        <v>1827</v>
      </c>
      <c r="J93" s="36">
        <f>DCOUNTA(A1:S79,I92,H92:I93)</f>
        <v>0</v>
      </c>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D95" s="37"/>
      <c r="E95" s="37"/>
      <c r="F95" s="37"/>
      <c r="G95" s="37"/>
      <c r="H95" s="37"/>
      <c r="I95" s="37"/>
      <c r="J95" s="37"/>
      <c r="K95" s="37"/>
      <c r="L95" s="37"/>
      <c r="M95" s="37"/>
      <c r="N95" s="37"/>
      <c r="O95" s="37"/>
      <c r="P95" s="37"/>
      <c r="Q95" s="37"/>
      <c r="R95" s="37"/>
      <c r="S95" s="37"/>
    </row>
    <row r="96" spans="1:19" s="33" customFormat="1" hidden="1">
      <c r="A96" s="32" t="s">
        <v>41</v>
      </c>
      <c r="B96" s="32" t="s">
        <v>41</v>
      </c>
      <c r="C96" s="32" t="s">
        <v>41</v>
      </c>
      <c r="D96" s="36" t="s">
        <v>42</v>
      </c>
      <c r="E96" s="36" t="s">
        <v>41</v>
      </c>
      <c r="F96" s="36" t="s">
        <v>43</v>
      </c>
      <c r="G96" s="36" t="s">
        <v>7165</v>
      </c>
      <c r="H96" s="36" t="s">
        <v>41</v>
      </c>
      <c r="I96" s="36" t="s">
        <v>46</v>
      </c>
      <c r="J96" s="36" t="s">
        <v>7166</v>
      </c>
      <c r="K96" s="37"/>
      <c r="L96" s="37"/>
      <c r="M96" s="37"/>
      <c r="N96" s="37"/>
      <c r="O96" s="37"/>
      <c r="P96" s="37"/>
      <c r="Q96" s="37"/>
      <c r="R96" s="37"/>
      <c r="S96" s="37"/>
    </row>
    <row r="97" spans="1:19" s="33" customFormat="1" hidden="1">
      <c r="A97" s="32" t="s">
        <v>103</v>
      </c>
      <c r="B97" s="32">
        <f>DCOUNTA(A1:S79,D1,A96:A97)</f>
        <v>1</v>
      </c>
      <c r="C97" s="32" t="s">
        <v>103</v>
      </c>
      <c r="D97" s="36">
        <f>DSUM(A1:S79,E1,C96:C97)</f>
        <v>3.6320000000000001</v>
      </c>
      <c r="E97" s="36" t="s">
        <v>103</v>
      </c>
      <c r="F97" s="36" t="s">
        <v>4330</v>
      </c>
      <c r="G97" s="36">
        <f>DCOUNTA(A1:S79,F96,E96:F97)</f>
        <v>1</v>
      </c>
      <c r="H97" s="36" t="s">
        <v>103</v>
      </c>
      <c r="I97" s="36" t="s">
        <v>1827</v>
      </c>
      <c r="J97" s="36">
        <f>DCOUNTA(A1:S79,I1,H96:I97)</f>
        <v>0</v>
      </c>
      <c r="K97" s="37"/>
      <c r="L97" s="37"/>
      <c r="M97" s="37"/>
      <c r="N97" s="37"/>
      <c r="O97" s="37"/>
      <c r="P97" s="37"/>
      <c r="Q97" s="37"/>
      <c r="R97" s="37"/>
      <c r="S97" s="37"/>
    </row>
    <row r="98" spans="1:19" s="33" customFormat="1" hidden="1">
      <c r="D98" s="37"/>
      <c r="E98" s="37"/>
      <c r="F98" s="37"/>
      <c r="G98" s="37"/>
      <c r="H98" s="37"/>
      <c r="I98" s="37"/>
      <c r="J98" s="37"/>
      <c r="K98" s="37"/>
      <c r="L98" s="37"/>
      <c r="M98" s="37"/>
      <c r="N98" s="37"/>
      <c r="O98" s="37"/>
      <c r="P98" s="37"/>
      <c r="Q98" s="37"/>
      <c r="R98" s="37"/>
      <c r="S98" s="37"/>
    </row>
    <row r="99" spans="1:19" s="33" customFormat="1" hidden="1">
      <c r="A99" s="32" t="s">
        <v>41</v>
      </c>
      <c r="B99" s="32" t="s">
        <v>41</v>
      </c>
      <c r="C99" s="32" t="s">
        <v>41</v>
      </c>
      <c r="D99" s="36" t="s">
        <v>42</v>
      </c>
      <c r="E99" s="36" t="s">
        <v>41</v>
      </c>
      <c r="F99" s="36" t="s">
        <v>43</v>
      </c>
      <c r="G99" s="36" t="s">
        <v>7165</v>
      </c>
      <c r="H99" s="36" t="s">
        <v>41</v>
      </c>
      <c r="I99" s="36" t="s">
        <v>46</v>
      </c>
      <c r="J99" s="36" t="s">
        <v>7166</v>
      </c>
      <c r="K99" s="37"/>
      <c r="L99" s="37"/>
      <c r="M99" s="37"/>
      <c r="N99" s="37"/>
      <c r="O99" s="37"/>
      <c r="P99" s="37"/>
      <c r="Q99" s="37"/>
      <c r="R99" s="37"/>
      <c r="S99" s="37"/>
    </row>
    <row r="100" spans="1:19" s="33" customFormat="1" hidden="1">
      <c r="A100" s="32" t="s">
        <v>10</v>
      </c>
      <c r="B100" s="32">
        <f>DCOUNTA(A1:S79,D1,A99:A100)</f>
        <v>1</v>
      </c>
      <c r="C100" s="32" t="s">
        <v>10</v>
      </c>
      <c r="D100" s="36">
        <f>DSUM(A1:S79,D99,C99:C100)</f>
        <v>3.0419999999999998</v>
      </c>
      <c r="E100" s="36" t="s">
        <v>10</v>
      </c>
      <c r="F100" s="36" t="s">
        <v>4330</v>
      </c>
      <c r="G100" s="36">
        <f>DCOUNTA(A1:S79,F1,E99:F100)</f>
        <v>0</v>
      </c>
      <c r="H100" s="36" t="s">
        <v>10</v>
      </c>
      <c r="I100" s="36" t="s">
        <v>1827</v>
      </c>
      <c r="J100" s="36">
        <f>DCOUNTA(A1:S79,I1,H99:I100)</f>
        <v>0</v>
      </c>
      <c r="K100" s="37"/>
      <c r="L100" s="37"/>
      <c r="M100" s="37"/>
      <c r="N100" s="37"/>
      <c r="O100" s="37"/>
      <c r="P100" s="37"/>
      <c r="Q100" s="37"/>
      <c r="R100" s="37"/>
      <c r="S100" s="37"/>
    </row>
    <row r="101" spans="1:19" s="33" customFormat="1" hidden="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c r="D103" s="37"/>
      <c r="E103" s="37"/>
      <c r="F103" s="37"/>
      <c r="G103" s="37"/>
      <c r="H103" s="37"/>
      <c r="I103" s="37"/>
      <c r="J103" s="37"/>
      <c r="K103" s="37"/>
      <c r="L103" s="37"/>
      <c r="M103" s="37"/>
      <c r="N103" s="37"/>
      <c r="O103" s="37"/>
      <c r="P103" s="37"/>
      <c r="Q103" s="37"/>
      <c r="R103" s="37"/>
      <c r="S103" s="37"/>
    </row>
    <row r="104" spans="1:19" s="33" customFormat="1" ht="16.8">
      <c r="B104" s="59" t="s">
        <v>7167</v>
      </c>
      <c r="C104" s="59" t="s">
        <v>7168</v>
      </c>
      <c r="D104" s="59" t="s">
        <v>4326</v>
      </c>
      <c r="E104" s="60" t="s">
        <v>7169</v>
      </c>
      <c r="F104" s="60" t="s">
        <v>7170</v>
      </c>
      <c r="G104" s="37"/>
      <c r="H104" s="37"/>
      <c r="I104" s="37"/>
      <c r="J104" s="37"/>
      <c r="K104" s="37"/>
      <c r="L104" s="37"/>
      <c r="M104" s="37"/>
      <c r="N104" s="37"/>
      <c r="O104" s="37"/>
      <c r="P104" s="37"/>
      <c r="Q104" s="37"/>
      <c r="R104" s="37"/>
      <c r="S104" s="37"/>
    </row>
    <row r="105" spans="1:19" s="33" customFormat="1" ht="16.8">
      <c r="B105" s="57">
        <f>B84</f>
        <v>17</v>
      </c>
      <c r="C105" s="57" t="s">
        <v>7171</v>
      </c>
      <c r="D105" s="57">
        <f>D84</f>
        <v>90.299999999999969</v>
      </c>
      <c r="E105" s="57">
        <f>G84</f>
        <v>14</v>
      </c>
      <c r="F105" s="57">
        <f>J84</f>
        <v>3</v>
      </c>
      <c r="G105" s="37"/>
      <c r="H105" s="37"/>
      <c r="I105" s="37"/>
      <c r="J105" s="37"/>
      <c r="K105" s="37"/>
      <c r="L105" s="37"/>
      <c r="M105" s="37"/>
      <c r="N105" s="37"/>
      <c r="O105" s="37"/>
      <c r="P105" s="37"/>
      <c r="Q105" s="37"/>
      <c r="R105" s="37"/>
      <c r="S105" s="37"/>
    </row>
    <row r="106" spans="1:19" s="33" customFormat="1" ht="16.8">
      <c r="B106" s="57">
        <f>B87</f>
        <v>1</v>
      </c>
      <c r="C106" s="57" t="s">
        <v>7172</v>
      </c>
      <c r="D106" s="57">
        <f>D87</f>
        <v>4.0339999999999998</v>
      </c>
      <c r="E106" s="57">
        <f>G87</f>
        <v>0</v>
      </c>
      <c r="F106" s="57">
        <f>J87</f>
        <v>0</v>
      </c>
      <c r="G106" s="37"/>
      <c r="H106" s="37"/>
      <c r="I106" s="37"/>
      <c r="J106" s="37"/>
      <c r="K106" s="37"/>
      <c r="L106" s="37"/>
      <c r="M106" s="37"/>
      <c r="N106" s="37"/>
      <c r="O106" s="37"/>
      <c r="P106" s="37"/>
      <c r="Q106" s="37"/>
      <c r="R106" s="37"/>
      <c r="S106" s="37"/>
    </row>
    <row r="107" spans="1:19" s="33" customFormat="1" ht="16.8">
      <c r="B107" s="58">
        <f>B90</f>
        <v>3</v>
      </c>
      <c r="C107" s="58" t="s">
        <v>7173</v>
      </c>
      <c r="D107" s="58">
        <f>D90</f>
        <v>13.818</v>
      </c>
      <c r="E107" s="58">
        <f>G90</f>
        <v>3</v>
      </c>
      <c r="F107" s="58">
        <f>J90</f>
        <v>0</v>
      </c>
      <c r="G107" s="37"/>
      <c r="H107" s="37"/>
      <c r="I107" s="37"/>
      <c r="J107" s="37"/>
      <c r="K107" s="37"/>
      <c r="L107" s="37"/>
      <c r="M107" s="37"/>
      <c r="N107" s="37"/>
      <c r="O107" s="37"/>
      <c r="P107" s="37"/>
      <c r="Q107" s="37"/>
      <c r="R107" s="37"/>
      <c r="S107" s="37"/>
    </row>
    <row r="108" spans="1:19" s="33" customFormat="1" ht="16.8">
      <c r="B108" s="58">
        <f>B93</f>
        <v>1</v>
      </c>
      <c r="C108" s="58" t="s">
        <v>7174</v>
      </c>
      <c r="D108" s="58">
        <f>D93</f>
        <v>2.3199999999999998</v>
      </c>
      <c r="E108" s="58">
        <f>G93</f>
        <v>0</v>
      </c>
      <c r="F108" s="58">
        <f>J93</f>
        <v>0</v>
      </c>
      <c r="G108" s="37"/>
      <c r="H108" s="37"/>
      <c r="I108" s="37"/>
      <c r="J108" s="37"/>
      <c r="K108" s="37"/>
      <c r="L108" s="37"/>
      <c r="M108" s="37"/>
      <c r="N108" s="37"/>
      <c r="O108" s="37"/>
      <c r="P108" s="37"/>
      <c r="Q108" s="37"/>
      <c r="R108" s="37"/>
      <c r="S108" s="37"/>
    </row>
    <row r="109" spans="1:19" s="33" customFormat="1" ht="16.8">
      <c r="B109" s="57">
        <f>B97</f>
        <v>1</v>
      </c>
      <c r="C109" s="57" t="s">
        <v>103</v>
      </c>
      <c r="D109" s="57">
        <f>D97</f>
        <v>3.6320000000000001</v>
      </c>
      <c r="E109" s="57">
        <f>G97</f>
        <v>1</v>
      </c>
      <c r="F109" s="57">
        <f>J97</f>
        <v>0</v>
      </c>
      <c r="G109" s="37"/>
      <c r="H109" s="37"/>
      <c r="I109" s="37"/>
      <c r="J109" s="37"/>
      <c r="K109" s="37"/>
      <c r="L109" s="37"/>
      <c r="M109" s="37"/>
      <c r="N109" s="37"/>
      <c r="O109" s="37"/>
      <c r="P109" s="37"/>
      <c r="Q109" s="37"/>
      <c r="R109" s="37"/>
      <c r="S109" s="37"/>
    </row>
    <row r="110" spans="1:19" s="33" customFormat="1" ht="16.8">
      <c r="B110" s="57">
        <f>B100</f>
        <v>1</v>
      </c>
      <c r="C110" s="58" t="s">
        <v>7175</v>
      </c>
      <c r="D110" s="57">
        <f>D100</f>
        <v>3.0419999999999998</v>
      </c>
      <c r="E110" s="57">
        <f>G100</f>
        <v>0</v>
      </c>
      <c r="F110" s="57">
        <f>J100</f>
        <v>0</v>
      </c>
      <c r="G110" s="37"/>
      <c r="H110" s="37"/>
      <c r="I110" s="37"/>
      <c r="J110" s="37"/>
      <c r="K110" s="37"/>
      <c r="L110" s="37"/>
      <c r="M110" s="37"/>
      <c r="N110" s="37"/>
      <c r="O110" s="37"/>
      <c r="P110" s="37"/>
      <c r="Q110" s="37"/>
      <c r="R110" s="37"/>
      <c r="S110" s="37"/>
    </row>
    <row r="111" spans="1:19" s="33" customFormat="1" ht="16.8">
      <c r="B111" s="34"/>
      <c r="C111" s="59" t="s">
        <v>7176</v>
      </c>
      <c r="D111" s="62">
        <f>D105</f>
        <v>90.299999999999969</v>
      </c>
      <c r="E111" s="38"/>
      <c r="F111" s="39"/>
      <c r="G111" s="37"/>
      <c r="H111" s="37"/>
      <c r="I111" s="37"/>
      <c r="J111" s="37"/>
      <c r="K111" s="37"/>
      <c r="L111" s="37"/>
      <c r="M111" s="37"/>
      <c r="N111" s="37"/>
      <c r="O111" s="37"/>
      <c r="P111" s="37"/>
      <c r="Q111" s="37"/>
      <c r="R111" s="37"/>
      <c r="S111" s="37"/>
    </row>
    <row r="112" spans="1:19" s="33" customFormat="1" ht="16.8">
      <c r="B112" s="34"/>
      <c r="C112" s="61" t="s">
        <v>7177</v>
      </c>
      <c r="D112" s="59">
        <f>D105+D106+D107+D108+D109+D110</f>
        <v>117.14599999999997</v>
      </c>
      <c r="E112" s="39"/>
      <c r="F112" s="39"/>
      <c r="G112" s="37"/>
      <c r="H112" s="37"/>
      <c r="I112" s="37"/>
      <c r="J112" s="37"/>
      <c r="K112" s="37"/>
      <c r="L112" s="37"/>
      <c r="M112" s="37"/>
      <c r="N112" s="37"/>
      <c r="O112" s="37"/>
      <c r="P112" s="37"/>
      <c r="Q112" s="37"/>
      <c r="R112" s="37"/>
      <c r="S112" s="37"/>
    </row>
    <row r="113" spans="4:19" s="33" customFormat="1">
      <c r="D113" s="37"/>
      <c r="E113" s="37"/>
      <c r="F113" s="37"/>
      <c r="G113" s="37"/>
      <c r="H113" s="37"/>
      <c r="I113" s="37"/>
      <c r="J113" s="37"/>
      <c r="K113" s="37"/>
      <c r="L113" s="37"/>
      <c r="M113" s="37"/>
      <c r="N113" s="37"/>
      <c r="O113" s="37"/>
      <c r="P113" s="37"/>
      <c r="Q113" s="37"/>
      <c r="R113" s="37"/>
      <c r="S113" s="37"/>
    </row>
  </sheetData>
  <sortState ref="A2:S25">
    <sortCondition ref="D2:D25"/>
    <sortCondition ref="C2:C25"/>
    <sortCondition ref="B2:B25"/>
  </sortState>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theme="7" tint="0.39997558519241921"/>
  </sheetPr>
  <dimension ref="A1:U111"/>
  <sheetViews>
    <sheetView workbookViewId="0">
      <selection activeCell="E2" sqref="E2:E9"/>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9" width="5.2187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1958</v>
      </c>
      <c r="B2" s="24" t="s">
        <v>1959</v>
      </c>
      <c r="C2" s="24" t="s">
        <v>1960</v>
      </c>
      <c r="D2" s="46" t="s">
        <v>19</v>
      </c>
      <c r="E2" s="46">
        <f>VLOOKUP(M2,Revistas!$B$2:$H$64092,2,FALSE)</f>
        <v>3.1480000000000001</v>
      </c>
      <c r="F2" s="46" t="str">
        <f>VLOOKUP(M2,Revistas!$B$2:$H$64092,3,FALSE)</f>
        <v>Q2</v>
      </c>
      <c r="G2" s="46" t="str">
        <f>VLOOKUP(M2,Revistas!$B$2:$H$64092,4,FALSE)</f>
        <v>IMMUNOLOGY - SCIE</v>
      </c>
      <c r="H2" s="46" t="str">
        <f>VLOOKUP(M2,Revistas!$B$2:$H$64092,5,FALSE)</f>
        <v>63/151</v>
      </c>
      <c r="I2" s="46" t="str">
        <f>VLOOKUP(M2,Revistas!$B$2:$H$64092,6,FALSE)</f>
        <v>NO</v>
      </c>
      <c r="J2" s="46" t="s">
        <v>1961</v>
      </c>
      <c r="K2" s="46" t="s">
        <v>1962</v>
      </c>
      <c r="L2" s="46">
        <v>1</v>
      </c>
      <c r="M2" s="46" t="s">
        <v>1963</v>
      </c>
      <c r="N2" s="46" t="s">
        <v>462</v>
      </c>
      <c r="O2" s="46">
        <v>2016</v>
      </c>
      <c r="P2" s="46">
        <v>184</v>
      </c>
      <c r="Q2" s="46">
        <v>1</v>
      </c>
      <c r="R2" s="46">
        <v>118</v>
      </c>
      <c r="S2" s="46">
        <v>125</v>
      </c>
      <c r="U2" s="29"/>
    </row>
    <row r="3" spans="1:21">
      <c r="A3" s="23" t="s">
        <v>1944</v>
      </c>
      <c r="B3" s="23" t="s">
        <v>1945</v>
      </c>
      <c r="C3" s="23" t="s">
        <v>1946</v>
      </c>
      <c r="D3" s="47" t="s">
        <v>19</v>
      </c>
      <c r="E3" s="47">
        <f>VLOOKUP(M3,Revistas!$B$2:$H$64092,2,FALSE)</f>
        <v>3.0939999999999999</v>
      </c>
      <c r="F3" s="47" t="str">
        <f>VLOOKUP(M3,Revistas!$B$2:$H$64092,3,FALSE)</f>
        <v>Q2</v>
      </c>
      <c r="G3" s="47" t="str">
        <f>VLOOKUP(M3,Revistas!$B$2:$H$64092,4,FALSE)</f>
        <v>IMMUNOLOGY - SCIE</v>
      </c>
      <c r="H3" s="47" t="str">
        <f>VLOOKUP(M3,Revistas!$B$2:$H$64092,5,FALSE)</f>
        <v>65/151</v>
      </c>
      <c r="I3" s="47" t="str">
        <f>VLOOKUP(M3,Revistas!$B$2:$H$64092,6,FALSE)</f>
        <v>NO</v>
      </c>
      <c r="J3" s="47" t="s">
        <v>1947</v>
      </c>
      <c r="K3" s="47" t="s">
        <v>1948</v>
      </c>
      <c r="L3" s="47">
        <v>0</v>
      </c>
      <c r="M3" s="47" t="s">
        <v>1949</v>
      </c>
      <c r="N3" s="47" t="s">
        <v>153</v>
      </c>
      <c r="O3" s="47">
        <v>2016</v>
      </c>
      <c r="P3" s="47">
        <v>36</v>
      </c>
      <c r="Q3" s="47">
        <v>5</v>
      </c>
      <c r="R3" s="47">
        <v>517</v>
      </c>
      <c r="S3" s="47">
        <v>527</v>
      </c>
    </row>
    <row r="4" spans="1:21">
      <c r="A4" s="23" t="s">
        <v>1964</v>
      </c>
      <c r="B4" s="23" t="s">
        <v>1965</v>
      </c>
      <c r="C4" s="23" t="s">
        <v>1966</v>
      </c>
      <c r="D4" s="47" t="s">
        <v>19</v>
      </c>
      <c r="E4" s="47">
        <f>VLOOKUP(M4,Revistas!$B$2:$H$64092,2,FALSE)</f>
        <v>3.375</v>
      </c>
      <c r="F4" s="47" t="str">
        <f>VLOOKUP(M4,Revistas!$B$2:$H$64092,3,FALSE)</f>
        <v>Q2</v>
      </c>
      <c r="G4" s="47" t="str">
        <f>VLOOKUP(M4,Revistas!$B$2:$H$64092,4,FALSE)</f>
        <v>BIOCHEMISTRY &amp; MOLECULAR BIOLOGY - SCIE;</v>
      </c>
      <c r="H4" s="47" t="str">
        <f>VLOOKUP(M4,Revistas!$B$2:$H$64092,5,FALSE)</f>
        <v>106/289</v>
      </c>
      <c r="I4" s="47" t="str">
        <f>VLOOKUP(M4,Revistas!$B$2:$H$64092,6,FALSE)</f>
        <v>NO</v>
      </c>
      <c r="J4" s="47" t="s">
        <v>1967</v>
      </c>
      <c r="K4" s="47" t="s">
        <v>1968</v>
      </c>
      <c r="L4" s="47">
        <v>4</v>
      </c>
      <c r="M4" s="47" t="s">
        <v>1969</v>
      </c>
      <c r="N4" s="47" t="s">
        <v>240</v>
      </c>
      <c r="O4" s="47">
        <v>2016</v>
      </c>
      <c r="P4" s="47">
        <v>70</v>
      </c>
      <c r="Q4" s="47"/>
      <c r="R4" s="47">
        <v>47</v>
      </c>
      <c r="S4" s="47">
        <v>55</v>
      </c>
    </row>
    <row r="5" spans="1:21">
      <c r="A5" s="23" t="s">
        <v>1953</v>
      </c>
      <c r="B5" s="23" t="s">
        <v>1954</v>
      </c>
      <c r="C5" s="23" t="s">
        <v>1109</v>
      </c>
      <c r="D5" s="47" t="s">
        <v>19</v>
      </c>
      <c r="E5" s="47">
        <f>VLOOKUP(M5,Revistas!$B$2:$H$64092,2,FALSE)</f>
        <v>0.76</v>
      </c>
      <c r="F5" s="47" t="str">
        <f>VLOOKUP(M5,Revistas!$B$2:$H$64092,3,FALSE)</f>
        <v>Q3</v>
      </c>
      <c r="G5" s="47" t="str">
        <f>VLOOKUP(M5,Revistas!$B$2:$H$64092,4,FALSE)</f>
        <v>MEDICINE, GENERAL &amp; INTERNAL - SCIE</v>
      </c>
      <c r="H5" s="47" t="str">
        <f>VLOOKUP(M5,Revistas!$B$2:$H$64092,5,FALSE)</f>
        <v>105/155</v>
      </c>
      <c r="I5" s="47" t="str">
        <f>VLOOKUP(M5,Revistas!$B$2:$H$64092,6,FALSE)</f>
        <v>NO</v>
      </c>
      <c r="J5" s="47" t="s">
        <v>1955</v>
      </c>
      <c r="K5" s="47" t="s">
        <v>1956</v>
      </c>
      <c r="L5" s="47">
        <v>0</v>
      </c>
      <c r="M5" s="47" t="s">
        <v>1112</v>
      </c>
      <c r="N5" s="47" t="s">
        <v>462</v>
      </c>
      <c r="O5" s="47">
        <v>2016</v>
      </c>
      <c r="P5" s="47">
        <v>216</v>
      </c>
      <c r="Q5" s="47">
        <v>3</v>
      </c>
      <c r="R5" s="47">
        <v>128</v>
      </c>
      <c r="S5" s="47">
        <v>134</v>
      </c>
    </row>
    <row r="6" spans="1:21">
      <c r="A6" s="23" t="s">
        <v>1970</v>
      </c>
      <c r="B6" s="23" t="s">
        <v>1971</v>
      </c>
      <c r="C6" s="23" t="s">
        <v>1946</v>
      </c>
      <c r="D6" s="47" t="s">
        <v>215</v>
      </c>
      <c r="E6" s="47">
        <f>VLOOKUP(M6,Revistas!$B$2:$H$64092,2,FALSE)</f>
        <v>3.0939999999999999</v>
      </c>
      <c r="F6" s="47" t="str">
        <f>VLOOKUP(M6,Revistas!$B$2:$H$64092,3,FALSE)</f>
        <v>Q2</v>
      </c>
      <c r="G6" s="47" t="str">
        <f>VLOOKUP(M6,Revistas!$B$2:$H$64092,4,FALSE)</f>
        <v>IMMUNOLOGY - SCIE</v>
      </c>
      <c r="H6" s="47" t="str">
        <f>VLOOKUP(M6,Revistas!$B$2:$H$64092,5,FALSE)</f>
        <v>65/151</v>
      </c>
      <c r="I6" s="47" t="str">
        <f>VLOOKUP(M6,Revistas!$B$2:$H$64092,6,FALSE)</f>
        <v>NO</v>
      </c>
      <c r="J6" s="47" t="s">
        <v>1972</v>
      </c>
      <c r="K6" s="47" t="s">
        <v>1973</v>
      </c>
      <c r="L6" s="47">
        <v>0</v>
      </c>
      <c r="M6" s="47" t="s">
        <v>1949</v>
      </c>
      <c r="N6" s="47" t="s">
        <v>37</v>
      </c>
      <c r="O6" s="47">
        <v>2016</v>
      </c>
      <c r="P6" s="47">
        <v>36</v>
      </c>
      <c r="Q6" s="47">
        <v>1</v>
      </c>
      <c r="R6" s="47">
        <v>16</v>
      </c>
      <c r="S6" s="47">
        <v>18</v>
      </c>
    </row>
    <row r="7" spans="1:21">
      <c r="A7" s="23" t="s">
        <v>1950</v>
      </c>
      <c r="B7" s="23" t="s">
        <v>1951</v>
      </c>
      <c r="C7" s="23" t="s">
        <v>1323</v>
      </c>
      <c r="D7" s="47" t="s">
        <v>103</v>
      </c>
      <c r="E7" s="47">
        <f>VLOOKUP(M7,Revistas!$B$2:$H$64092,2,FALSE)</f>
        <v>4.085</v>
      </c>
      <c r="F7" s="47" t="str">
        <f>VLOOKUP(M7,Revistas!$B$2:$H$64092,3,FALSE)</f>
        <v>Q1</v>
      </c>
      <c r="G7" s="47" t="str">
        <f>VLOOKUP(M7,Revistas!$B$2:$H$64092,4,FALSE)</f>
        <v>UROLOGY &amp; NEPHROLOGY - SCIE;</v>
      </c>
      <c r="H7" s="47" t="str">
        <f>VLOOKUP(M7,Revistas!$B$2:$H$64092,5,FALSE)</f>
        <v>77/11</v>
      </c>
      <c r="I7" s="47" t="str">
        <f>VLOOKUP(M7,Revistas!$B$2:$H$64092,6,FALSE)</f>
        <v>NO</v>
      </c>
      <c r="J7" s="47" t="s">
        <v>1952</v>
      </c>
      <c r="K7" s="47"/>
      <c r="L7" s="47">
        <v>0</v>
      </c>
      <c r="M7" s="47" t="s">
        <v>1325</v>
      </c>
      <c r="N7" s="47" t="s">
        <v>206</v>
      </c>
      <c r="O7" s="47">
        <v>2016</v>
      </c>
      <c r="P7" s="47">
        <v>31</v>
      </c>
      <c r="Q7" s="47"/>
      <c r="R7" s="47">
        <v>383</v>
      </c>
      <c r="S7" s="47">
        <v>383</v>
      </c>
    </row>
    <row r="8" spans="1:21">
      <c r="A8" s="23" t="s">
        <v>1932</v>
      </c>
      <c r="B8" s="23" t="s">
        <v>1933</v>
      </c>
      <c r="C8" s="23" t="s">
        <v>1934</v>
      </c>
      <c r="D8" s="47" t="s">
        <v>103</v>
      </c>
      <c r="E8" s="47">
        <f>VLOOKUP(M8,Revistas!$B$2:$H$64092,2,FALSE)</f>
        <v>2.238</v>
      </c>
      <c r="F8" s="47" t="str">
        <f>VLOOKUP(M8,Revistas!$B$2:$H$64092,3,FALSE)</f>
        <v>Q1</v>
      </c>
      <c r="G8" s="47" t="str">
        <f>VLOOKUP(M8,Revistas!$B$2:$H$64092,4,FALSE)</f>
        <v>PEDIATRICS - SCIE;</v>
      </c>
      <c r="H8" s="47" t="str">
        <f>VLOOKUP(M8,Revistas!$B$2:$H$64092,5,FALSE)</f>
        <v>28/120</v>
      </c>
      <c r="I8" s="47" t="str">
        <f>VLOOKUP(M8,Revistas!$B$2:$H$64092,6,FALSE)</f>
        <v>NO</v>
      </c>
      <c r="J8" s="47" t="s">
        <v>1935</v>
      </c>
      <c r="K8" s="47"/>
      <c r="L8" s="47">
        <v>0</v>
      </c>
      <c r="M8" s="47" t="s">
        <v>1936</v>
      </c>
      <c r="N8" s="47" t="s">
        <v>75</v>
      </c>
      <c r="O8" s="47">
        <v>2016</v>
      </c>
      <c r="P8" s="47">
        <v>31</v>
      </c>
      <c r="Q8" s="47">
        <v>10</v>
      </c>
      <c r="R8" s="47">
        <v>1871</v>
      </c>
      <c r="S8" s="47">
        <v>1871</v>
      </c>
    </row>
    <row r="9" spans="1:21">
      <c r="A9" s="23" t="s">
        <v>1938</v>
      </c>
      <c r="B9" s="23" t="s">
        <v>1939</v>
      </c>
      <c r="C9" s="23" t="s">
        <v>1940</v>
      </c>
      <c r="D9" s="47" t="s">
        <v>10</v>
      </c>
      <c r="E9" s="47">
        <f>VLOOKUP(M9,Revistas!$B$2:$H$64092,2,FALSE)</f>
        <v>1.2070000000000001</v>
      </c>
      <c r="F9" s="47" t="str">
        <f>VLOOKUP(M9,Revistas!$B$2:$H$64092,3,FALSE)</f>
        <v>Q4</v>
      </c>
      <c r="G9" s="47" t="str">
        <f>VLOOKUP(M9,Revistas!$B$2:$H$64092,4,FALSE)</f>
        <v>UROLOGY &amp; NEPHROLOGY - SCIE</v>
      </c>
      <c r="H9" s="47" t="str">
        <f>VLOOKUP(M9,Revistas!$B$2:$H$64092,5,FALSE)</f>
        <v>58/77</v>
      </c>
      <c r="I9" s="47" t="str">
        <f>VLOOKUP(M9,Revistas!$B$2:$H$64092,6,FALSE)</f>
        <v>NO</v>
      </c>
      <c r="J9" s="47" t="s">
        <v>1941</v>
      </c>
      <c r="K9" s="47" t="s">
        <v>1942</v>
      </c>
      <c r="L9" s="47">
        <v>0</v>
      </c>
      <c r="M9" s="47" t="s">
        <v>1943</v>
      </c>
      <c r="N9" s="47" t="s">
        <v>92</v>
      </c>
      <c r="O9" s="47">
        <v>2016</v>
      </c>
      <c r="P9" s="47">
        <v>36</v>
      </c>
      <c r="Q9" s="47">
        <v>5</v>
      </c>
      <c r="R9" s="47">
        <v>489</v>
      </c>
      <c r="S9" s="47">
        <v>495</v>
      </c>
    </row>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4</v>
      </c>
      <c r="C82" s="32" t="s">
        <v>19</v>
      </c>
      <c r="D82" s="36">
        <f>DSUM(A1:S77,E1,C81:C82)</f>
        <v>10.377000000000001</v>
      </c>
      <c r="E82" s="36" t="s">
        <v>19</v>
      </c>
      <c r="F82" s="36" t="s">
        <v>4330</v>
      </c>
      <c r="G82" s="36">
        <f>DCOUNTA(A1:S77,F1,E81:F82)</f>
        <v>0</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1</v>
      </c>
      <c r="C85" s="32" t="s">
        <v>215</v>
      </c>
      <c r="D85" s="36">
        <f>DSUM(A1:S77,E1,C84:C85)</f>
        <v>3.0939999999999999</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2</v>
      </c>
      <c r="C95" s="32" t="s">
        <v>103</v>
      </c>
      <c r="D95" s="36">
        <f>DSUM(A1:S77,E1,C94:C95)</f>
        <v>6.3230000000000004</v>
      </c>
      <c r="E95" s="36" t="s">
        <v>103</v>
      </c>
      <c r="F95" s="36" t="s">
        <v>4330</v>
      </c>
      <c r="G95" s="36">
        <f>DCOUNTA(A1:S77,F94,E94:F95)</f>
        <v>2</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1</v>
      </c>
      <c r="C98" s="32" t="s">
        <v>10</v>
      </c>
      <c r="D98" s="36">
        <f>DSUM(A1:S77,D97,C97:C98)</f>
        <v>1.2070000000000001</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4</v>
      </c>
      <c r="C103" s="57" t="s">
        <v>7171</v>
      </c>
      <c r="D103" s="57">
        <f>D82</f>
        <v>10.377000000000001</v>
      </c>
      <c r="E103" s="57">
        <f>G82</f>
        <v>0</v>
      </c>
      <c r="F103" s="57">
        <f>J82</f>
        <v>0</v>
      </c>
      <c r="G103" s="37"/>
      <c r="H103" s="37"/>
      <c r="I103" s="37"/>
      <c r="J103" s="37"/>
      <c r="K103" s="37"/>
      <c r="L103" s="37"/>
      <c r="M103" s="37"/>
      <c r="N103" s="37"/>
      <c r="O103" s="37"/>
      <c r="P103" s="37"/>
      <c r="Q103" s="37"/>
      <c r="R103" s="37"/>
      <c r="S103" s="37"/>
    </row>
    <row r="104" spans="1:19" s="33" customFormat="1" ht="16.8">
      <c r="B104" s="57">
        <f>B85</f>
        <v>1</v>
      </c>
      <c r="C104" s="57" t="s">
        <v>7172</v>
      </c>
      <c r="D104" s="57">
        <f>D85</f>
        <v>3.0939999999999999</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2</v>
      </c>
      <c r="C107" s="57" t="s">
        <v>103</v>
      </c>
      <c r="D107" s="57">
        <f>D95</f>
        <v>6.3230000000000004</v>
      </c>
      <c r="E107" s="57">
        <f>G95</f>
        <v>2</v>
      </c>
      <c r="F107" s="57">
        <f>J95</f>
        <v>0</v>
      </c>
      <c r="G107" s="37"/>
      <c r="H107" s="37"/>
      <c r="I107" s="37"/>
      <c r="J107" s="37"/>
      <c r="K107" s="37"/>
      <c r="L107" s="37"/>
      <c r="M107" s="37"/>
      <c r="N107" s="37"/>
      <c r="O107" s="37"/>
      <c r="P107" s="37"/>
      <c r="Q107" s="37"/>
      <c r="R107" s="37"/>
      <c r="S107" s="37"/>
    </row>
    <row r="108" spans="1:19" s="33" customFormat="1" ht="16.8">
      <c r="B108" s="57">
        <f>B98</f>
        <v>1</v>
      </c>
      <c r="C108" s="58" t="s">
        <v>7175</v>
      </c>
      <c r="D108" s="57">
        <f>D98</f>
        <v>1.2070000000000001</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10.377000000000001</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21.001000000000001</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T9">
    <sortCondition ref="C2:C9"/>
    <sortCondition ref="B2:B9"/>
  </sortState>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theme="7" tint="0.39997558519241921"/>
  </sheetPr>
  <dimension ref="A1:U118"/>
  <sheetViews>
    <sheetView workbookViewId="0">
      <selection activeCell="E2" sqref="E2:E101"/>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5" style="40" customWidth="1"/>
    <col min="20" max="16384" width="7.33203125" style="21"/>
  </cols>
  <sheetData>
    <row r="1" spans="1:19"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19">
      <c r="A2" s="24" t="s">
        <v>2174</v>
      </c>
      <c r="B2" s="24" t="s">
        <v>2175</v>
      </c>
      <c r="C2" s="24" t="s">
        <v>2176</v>
      </c>
      <c r="D2" s="46" t="s">
        <v>19</v>
      </c>
      <c r="E2" s="46">
        <f>VLOOKUP(M2,Revistas!$B$2:$H$64092,2,FALSE)</f>
        <v>0.77300000000000002</v>
      </c>
      <c r="F2" s="46" t="str">
        <f>VLOOKUP(M2,Revistas!$B$2:$H$64092,3,FALSE)</f>
        <v>Q4</v>
      </c>
      <c r="G2" s="46" t="str">
        <f>VLOOKUP(M2,Revistas!$B$2:$H$64092,4,FALSE)</f>
        <v>PEDIATRICS - SCIE</v>
      </c>
      <c r="H2" s="46" t="str">
        <f>VLOOKUP(M2,Revistas!$B$2:$H$64092,5,FALSE)</f>
        <v>106/120</v>
      </c>
      <c r="I2" s="46" t="str">
        <f>VLOOKUP(M2,Revistas!$B$2:$H$64092,6,FALSE)</f>
        <v>NO</v>
      </c>
      <c r="J2" s="46" t="s">
        <v>2177</v>
      </c>
      <c r="K2" s="46" t="s">
        <v>2178</v>
      </c>
      <c r="L2" s="46">
        <v>0</v>
      </c>
      <c r="M2" s="46" t="s">
        <v>2179</v>
      </c>
      <c r="N2" s="46" t="s">
        <v>462</v>
      </c>
      <c r="O2" s="46">
        <v>2016</v>
      </c>
      <c r="P2" s="46">
        <v>84</v>
      </c>
      <c r="Q2" s="46">
        <v>4</v>
      </c>
      <c r="R2" s="46">
        <v>195</v>
      </c>
      <c r="S2" s="46">
        <v>202</v>
      </c>
    </row>
    <row r="3" spans="1:19">
      <c r="A3" s="23" t="s">
        <v>2148</v>
      </c>
      <c r="B3" s="23" t="s">
        <v>2149</v>
      </c>
      <c r="C3" s="23" t="s">
        <v>2150</v>
      </c>
      <c r="D3" s="47" t="s">
        <v>19</v>
      </c>
      <c r="E3" s="47">
        <f>VLOOKUP(M3,Revistas!$B$2:$H$64092,2,FALSE)</f>
        <v>9.2690000000000001</v>
      </c>
      <c r="F3" s="47" t="str">
        <f>VLOOKUP(M3,Revistas!$B$2:$H$64092,3,FALSE)</f>
        <v>Q1</v>
      </c>
      <c r="G3" s="47" t="str">
        <f>VLOOKUP(M3,Revistas!$B$2:$H$64092,4,FALSE)</f>
        <v>ONCOLOGY - SCIE</v>
      </c>
      <c r="H3" s="47" t="str">
        <f>VLOOKUP(M3,Revistas!$B$2:$H$64092,5,FALSE)</f>
        <v>11/213</v>
      </c>
      <c r="I3" s="47" t="str">
        <f>VLOOKUP(M3,Revistas!$B$2:$H$64092,6,FALSE)</f>
        <v>SI</v>
      </c>
      <c r="J3" s="47" t="s">
        <v>2151</v>
      </c>
      <c r="K3" s="47" t="s">
        <v>2152</v>
      </c>
      <c r="L3" s="47">
        <v>0</v>
      </c>
      <c r="M3" s="47" t="s">
        <v>2153</v>
      </c>
      <c r="N3" s="47" t="s">
        <v>99</v>
      </c>
      <c r="O3" s="47">
        <v>2016</v>
      </c>
      <c r="P3" s="47">
        <v>27</v>
      </c>
      <c r="Q3" s="47">
        <v>9</v>
      </c>
      <c r="R3" s="47">
        <v>1788</v>
      </c>
      <c r="S3" s="47">
        <v>1793</v>
      </c>
    </row>
    <row r="4" spans="1:19">
      <c r="A4" s="23" t="s">
        <v>2192</v>
      </c>
      <c r="B4" s="23" t="s">
        <v>2193</v>
      </c>
      <c r="C4" s="23" t="s">
        <v>1240</v>
      </c>
      <c r="D4" s="47" t="s">
        <v>103</v>
      </c>
      <c r="E4" s="47">
        <f>VLOOKUP(M4,Revistas!$B$2:$H$64092,2,FALSE)</f>
        <v>3.6360000000000001</v>
      </c>
      <c r="F4" s="47" t="str">
        <f>VLOOKUP(M4,Revistas!$B$2:$H$64092,3,FALSE)</f>
        <v>Q2</v>
      </c>
      <c r="G4" s="47" t="str">
        <f>VLOOKUP(M4,Revistas!$B$2:$H$64092,4,FALSE)</f>
        <v>ONCOLOGY - SCIE</v>
      </c>
      <c r="H4" s="47" t="str">
        <f>VLOOKUP(M4,Revistas!$B$2:$H$64092,5,FALSE)</f>
        <v>71/213</v>
      </c>
      <c r="I4" s="47" t="str">
        <f>VLOOKUP(M4,Revistas!$B$2:$H$64092,6,FALSE)</f>
        <v>NO</v>
      </c>
      <c r="J4" s="47" t="s">
        <v>2194</v>
      </c>
      <c r="K4" s="47"/>
      <c r="L4" s="47">
        <v>0</v>
      </c>
      <c r="M4" s="47" t="s">
        <v>1242</v>
      </c>
      <c r="N4" s="47" t="s">
        <v>15</v>
      </c>
      <c r="O4" s="47">
        <v>2016</v>
      </c>
      <c r="P4" s="47">
        <v>51</v>
      </c>
      <c r="Q4" s="47"/>
      <c r="R4" s="47" t="s">
        <v>2195</v>
      </c>
      <c r="S4" s="47" t="s">
        <v>2196</v>
      </c>
    </row>
    <row r="5" spans="1:19">
      <c r="A5" s="23" t="s">
        <v>2180</v>
      </c>
      <c r="B5" s="23" t="s">
        <v>2181</v>
      </c>
      <c r="C5" s="23" t="s">
        <v>1240</v>
      </c>
      <c r="D5" s="47" t="s">
        <v>103</v>
      </c>
      <c r="E5" s="47">
        <f>VLOOKUP(M5,Revistas!$B$2:$H$64092,2,FALSE)</f>
        <v>3.6360000000000001</v>
      </c>
      <c r="F5" s="47" t="str">
        <f>VLOOKUP(M5,Revistas!$B$2:$H$64092,3,FALSE)</f>
        <v>Q2</v>
      </c>
      <c r="G5" s="47" t="str">
        <f>VLOOKUP(M5,Revistas!$B$2:$H$64092,4,FALSE)</f>
        <v>ONCOLOGY - SCIE</v>
      </c>
      <c r="H5" s="47" t="str">
        <f>VLOOKUP(M5,Revistas!$B$2:$H$64092,5,FALSE)</f>
        <v>71/213</v>
      </c>
      <c r="I5" s="47" t="str">
        <f>VLOOKUP(M5,Revistas!$B$2:$H$64092,6,FALSE)</f>
        <v>NO</v>
      </c>
      <c r="J5" s="47" t="s">
        <v>2182</v>
      </c>
      <c r="K5" s="47"/>
      <c r="L5" s="47">
        <v>0</v>
      </c>
      <c r="M5" s="47" t="s">
        <v>1242</v>
      </c>
      <c r="N5" s="47" t="s">
        <v>15</v>
      </c>
      <c r="O5" s="47">
        <v>2016</v>
      </c>
      <c r="P5" s="47">
        <v>51</v>
      </c>
      <c r="Q5" s="47"/>
      <c r="R5" s="47" t="s">
        <v>2183</v>
      </c>
      <c r="S5" s="47" t="s">
        <v>2184</v>
      </c>
    </row>
    <row r="6" spans="1:19">
      <c r="A6" s="23" t="s">
        <v>1238</v>
      </c>
      <c r="B6" s="23" t="s">
        <v>1239</v>
      </c>
      <c r="C6" s="23" t="s">
        <v>1240</v>
      </c>
      <c r="D6" s="47" t="s">
        <v>103</v>
      </c>
      <c r="E6" s="47">
        <f>VLOOKUP(M6,Revistas!$B$2:$H$64092,2,FALSE)</f>
        <v>3.6360000000000001</v>
      </c>
      <c r="F6" s="47" t="str">
        <f>VLOOKUP(M6,Revistas!$B$2:$H$64092,3,FALSE)</f>
        <v>Q2</v>
      </c>
      <c r="G6" s="47" t="str">
        <f>VLOOKUP(M6,Revistas!$B$2:$H$64092,4,FALSE)</f>
        <v>ONCOLOGY - SCIE</v>
      </c>
      <c r="H6" s="47" t="str">
        <f>VLOOKUP(M6,Revistas!$B$2:$H$64092,5,FALSE)</f>
        <v>71/213</v>
      </c>
      <c r="I6" s="47" t="str">
        <f>VLOOKUP(M6,Revistas!$B$2:$H$64092,6,FALSE)</f>
        <v>NO</v>
      </c>
      <c r="J6" s="47" t="s">
        <v>1241</v>
      </c>
      <c r="K6" s="47"/>
      <c r="L6" s="47">
        <v>0</v>
      </c>
      <c r="M6" s="47" t="s">
        <v>1242</v>
      </c>
      <c r="N6" s="47" t="s">
        <v>15</v>
      </c>
      <c r="O6" s="47">
        <v>2016</v>
      </c>
      <c r="P6" s="47">
        <v>51</v>
      </c>
      <c r="Q6" s="47"/>
      <c r="R6" s="47" t="s">
        <v>1243</v>
      </c>
      <c r="S6" s="47" t="s">
        <v>1243</v>
      </c>
    </row>
    <row r="7" spans="1:19">
      <c r="A7" s="23" t="s">
        <v>2171</v>
      </c>
      <c r="B7" s="23" t="s">
        <v>2185</v>
      </c>
      <c r="C7" s="23" t="s">
        <v>1240</v>
      </c>
      <c r="D7" s="47" t="s">
        <v>103</v>
      </c>
      <c r="E7" s="47">
        <f>VLOOKUP(M7,Revistas!$B$2:$H$64092,2,FALSE)</f>
        <v>3.6360000000000001</v>
      </c>
      <c r="F7" s="47" t="str">
        <f>VLOOKUP(M7,Revistas!$B$2:$H$64092,3,FALSE)</f>
        <v>Q2</v>
      </c>
      <c r="G7" s="47" t="str">
        <f>VLOOKUP(M7,Revistas!$B$2:$H$64092,4,FALSE)</f>
        <v>ONCOLOGY - SCIE</v>
      </c>
      <c r="H7" s="47" t="str">
        <f>VLOOKUP(M7,Revistas!$B$2:$H$64092,5,FALSE)</f>
        <v>71/213</v>
      </c>
      <c r="I7" s="47" t="str">
        <f>VLOOKUP(M7,Revistas!$B$2:$H$64092,6,FALSE)</f>
        <v>NO</v>
      </c>
      <c r="J7" s="47" t="s">
        <v>2186</v>
      </c>
      <c r="K7" s="47"/>
      <c r="L7" s="47">
        <v>0</v>
      </c>
      <c r="M7" s="47" t="s">
        <v>1242</v>
      </c>
      <c r="N7" s="47" t="s">
        <v>15</v>
      </c>
      <c r="O7" s="47">
        <v>2016</v>
      </c>
      <c r="P7" s="47">
        <v>51</v>
      </c>
      <c r="Q7" s="47"/>
      <c r="R7" s="47" t="s">
        <v>2187</v>
      </c>
      <c r="S7" s="47" t="s">
        <v>2187</v>
      </c>
    </row>
    <row r="8" spans="1:19">
      <c r="A8" s="23" t="s">
        <v>2188</v>
      </c>
      <c r="B8" s="23" t="s">
        <v>2189</v>
      </c>
      <c r="C8" s="23" t="s">
        <v>1240</v>
      </c>
      <c r="D8" s="47" t="s">
        <v>103</v>
      </c>
      <c r="E8" s="47">
        <f>VLOOKUP(M8,Revistas!$B$2:$H$64092,2,FALSE)</f>
        <v>3.6360000000000001</v>
      </c>
      <c r="F8" s="47" t="str">
        <f>VLOOKUP(M8,Revistas!$B$2:$H$64092,3,FALSE)</f>
        <v>Q2</v>
      </c>
      <c r="G8" s="47" t="str">
        <f>VLOOKUP(M8,Revistas!$B$2:$H$64092,4,FALSE)</f>
        <v>ONCOLOGY - SCIE</v>
      </c>
      <c r="H8" s="47" t="str">
        <f>VLOOKUP(M8,Revistas!$B$2:$H$64092,5,FALSE)</f>
        <v>71/213</v>
      </c>
      <c r="I8" s="47" t="str">
        <f>VLOOKUP(M8,Revistas!$B$2:$H$64092,6,FALSE)</f>
        <v>NO</v>
      </c>
      <c r="J8" s="47" t="s">
        <v>2190</v>
      </c>
      <c r="K8" s="47"/>
      <c r="L8" s="47">
        <v>0</v>
      </c>
      <c r="M8" s="47" t="s">
        <v>1242</v>
      </c>
      <c r="N8" s="47" t="s">
        <v>15</v>
      </c>
      <c r="O8" s="47">
        <v>2016</v>
      </c>
      <c r="P8" s="47">
        <v>51</v>
      </c>
      <c r="Q8" s="47"/>
      <c r="R8" s="47" t="s">
        <v>2191</v>
      </c>
      <c r="S8" s="47" t="s">
        <v>2191</v>
      </c>
    </row>
    <row r="9" spans="1:19">
      <c r="A9" s="23" t="s">
        <v>2197</v>
      </c>
      <c r="B9" s="23" t="s">
        <v>2198</v>
      </c>
      <c r="C9" s="23" t="s">
        <v>2199</v>
      </c>
      <c r="D9" s="47" t="s">
        <v>103</v>
      </c>
      <c r="E9" s="47">
        <f>VLOOKUP(M9,Revistas!$B$2:$H$64092,2,FALSE)</f>
        <v>8.5559999999999992</v>
      </c>
      <c r="F9" s="47" t="str">
        <f>VLOOKUP(M9,Revistas!$B$2:$H$64092,3,FALSE)</f>
        <v>Q1</v>
      </c>
      <c r="G9" s="47" t="str">
        <f>VLOOKUP(M9,Revistas!$B$2:$H$64092,4,FALSE)</f>
        <v>ONCOLOGY - SCIE</v>
      </c>
      <c r="H9" s="47" t="str">
        <f>VLOOKUP(M9,Revistas!$B$2:$H$64092,5,FALSE)</f>
        <v>13/213</v>
      </c>
      <c r="I9" s="47" t="str">
        <f>VLOOKUP(M9,Revistas!$B$2:$H$64092,6,FALSE)</f>
        <v>SI</v>
      </c>
      <c r="J9" s="47" t="s">
        <v>2200</v>
      </c>
      <c r="K9" s="47"/>
      <c r="L9" s="47">
        <v>0</v>
      </c>
      <c r="M9" s="47" t="s">
        <v>2201</v>
      </c>
      <c r="N9" s="48">
        <v>36951</v>
      </c>
      <c r="O9" s="47">
        <v>2016</v>
      </c>
      <c r="P9" s="47">
        <v>76</v>
      </c>
      <c r="Q9" s="47"/>
      <c r="R9" s="47"/>
      <c r="S9" s="47"/>
    </row>
    <row r="10" spans="1:19">
      <c r="A10" s="23" t="s">
        <v>2164</v>
      </c>
      <c r="B10" s="23" t="s">
        <v>2165</v>
      </c>
      <c r="C10" s="23" t="s">
        <v>2166</v>
      </c>
      <c r="D10" s="47" t="s">
        <v>19</v>
      </c>
      <c r="E10" s="47">
        <f>VLOOKUP(M10,Revistas!$B$2:$H$64092,2,FALSE)</f>
        <v>2.0750000000000002</v>
      </c>
      <c r="F10" s="47" t="str">
        <f>VLOOKUP(M10,Revistas!$B$2:$H$64092,3,FALSE)</f>
        <v>Q3</v>
      </c>
      <c r="G10" s="47" t="str">
        <f>VLOOKUP(M10,Revistas!$B$2:$H$64092,4,FALSE)</f>
        <v>ONCOLOGY - SCIE</v>
      </c>
      <c r="H10" s="47" t="str">
        <f>VLOOKUP(M10,Revistas!$B$2:$H$64092,5,FALSE)</f>
        <v>153/213</v>
      </c>
      <c r="I10" s="47" t="str">
        <f>VLOOKUP(M10,Revistas!$B$2:$H$64092,6,FALSE)</f>
        <v>NO</v>
      </c>
      <c r="J10" s="47" t="s">
        <v>2167</v>
      </c>
      <c r="K10" s="47" t="s">
        <v>2168</v>
      </c>
      <c r="L10" s="47">
        <v>0</v>
      </c>
      <c r="M10" s="47" t="s">
        <v>2169</v>
      </c>
      <c r="N10" s="47" t="s">
        <v>153</v>
      </c>
      <c r="O10" s="47">
        <v>2016</v>
      </c>
      <c r="P10" s="47">
        <v>18</v>
      </c>
      <c r="Q10" s="47">
        <v>7</v>
      </c>
      <c r="R10" s="47">
        <v>708</v>
      </c>
      <c r="S10" s="47">
        <v>713</v>
      </c>
    </row>
    <row r="11" spans="1:19">
      <c r="A11" s="23" t="s">
        <v>1909</v>
      </c>
      <c r="B11" s="23" t="s">
        <v>1910</v>
      </c>
      <c r="C11" s="23" t="s">
        <v>1911</v>
      </c>
      <c r="D11" s="47" t="s">
        <v>215</v>
      </c>
      <c r="E11" s="47">
        <f>VLOOKUP(M11,Revistas!$B$2:$H$64092,2,FALSE)</f>
        <v>4.0339999999999998</v>
      </c>
      <c r="F11" s="47" t="str">
        <f>VLOOKUP(M11,Revistas!$B$2:$H$64092,3,FALSE)</f>
        <v>Q2</v>
      </c>
      <c r="G11" s="47" t="str">
        <f>VLOOKUP(M11,Revistas!$B$2:$H$64092,4,FALSE)</f>
        <v>IMMUNOLOGY - SCIE</v>
      </c>
      <c r="H11" s="47" t="str">
        <f>VLOOKUP(M11,Revistas!$B$2:$H$64092,5,FALSE)</f>
        <v>45/151</v>
      </c>
      <c r="I11" s="47" t="str">
        <f>VLOOKUP(M11,Revistas!$B$2:$H$64092,6,FALSE)</f>
        <v>NO</v>
      </c>
      <c r="J11" s="47" t="s">
        <v>1912</v>
      </c>
      <c r="K11" s="47" t="s">
        <v>1913</v>
      </c>
      <c r="L11" s="47">
        <v>0</v>
      </c>
      <c r="M11" s="47" t="s">
        <v>1914</v>
      </c>
      <c r="N11" s="47" t="s">
        <v>240</v>
      </c>
      <c r="O11" s="47">
        <v>2016</v>
      </c>
      <c r="P11" s="47">
        <v>163</v>
      </c>
      <c r="Q11" s="47"/>
      <c r="R11" s="47">
        <v>120</v>
      </c>
      <c r="S11" s="47">
        <v>122</v>
      </c>
    </row>
    <row r="12" spans="1:19">
      <c r="A12" s="23" t="s">
        <v>2154</v>
      </c>
      <c r="B12" s="23" t="s">
        <v>2155</v>
      </c>
      <c r="C12" s="23" t="s">
        <v>1911</v>
      </c>
      <c r="D12" s="47" t="s">
        <v>19</v>
      </c>
      <c r="E12" s="47">
        <f>VLOOKUP(M12,Revistas!$B$2:$H$64092,2,FALSE)</f>
        <v>4.0339999999999998</v>
      </c>
      <c r="F12" s="47" t="str">
        <f>VLOOKUP(M12,Revistas!$B$2:$H$64092,3,FALSE)</f>
        <v>Q2</v>
      </c>
      <c r="G12" s="47" t="str">
        <f>VLOOKUP(M12,Revistas!$B$2:$H$64092,4,FALSE)</f>
        <v>IMMUNOLOGY - SCIE</v>
      </c>
      <c r="H12" s="47" t="str">
        <f>VLOOKUP(M12,Revistas!$B$2:$H$64092,5,FALSE)</f>
        <v>45/151</v>
      </c>
      <c r="I12" s="47" t="str">
        <f>VLOOKUP(M12,Revistas!$B$2:$H$64092,6,FALSE)</f>
        <v>NO</v>
      </c>
      <c r="J12" s="47" t="s">
        <v>2156</v>
      </c>
      <c r="K12" s="47" t="s">
        <v>2157</v>
      </c>
      <c r="L12" s="47">
        <v>0</v>
      </c>
      <c r="M12" s="47" t="s">
        <v>1914</v>
      </c>
      <c r="N12" s="47" t="s">
        <v>127</v>
      </c>
      <c r="O12" s="47">
        <v>2016</v>
      </c>
      <c r="P12" s="47">
        <v>169</v>
      </c>
      <c r="Q12" s="47"/>
      <c r="R12" s="47">
        <v>80</v>
      </c>
      <c r="S12" s="47">
        <v>84</v>
      </c>
    </row>
    <row r="13" spans="1:19">
      <c r="A13" s="23" t="s">
        <v>1619</v>
      </c>
      <c r="B13" s="23" t="s">
        <v>1620</v>
      </c>
      <c r="C13" s="23" t="s">
        <v>32</v>
      </c>
      <c r="D13" s="47" t="s">
        <v>215</v>
      </c>
      <c r="E13" s="47">
        <f>VLOOKUP(M13,Revistas!$B$2:$H$64092,2,FALSE)</f>
        <v>1.53</v>
      </c>
      <c r="F13" s="47" t="str">
        <f>VLOOKUP(M13,Revistas!$B$2:$H$64092,3,FALSE)</f>
        <v>Q3</v>
      </c>
      <c r="G13" s="47" t="str">
        <f>VLOOKUP(M13,Revistas!$B$2:$H$64092,4,FALSE)</f>
        <v>INFECTIOUS DISEASES - SCIE;</v>
      </c>
      <c r="H13" s="47" t="str">
        <f>VLOOKUP(M13,Revistas!$B$2:$H$64092,5,FALSE)</f>
        <v>59/83</v>
      </c>
      <c r="I13" s="47" t="str">
        <f>VLOOKUP(M13,Revistas!$B$2:$H$64092,6,FALSE)</f>
        <v>NO</v>
      </c>
      <c r="J13" s="47" t="s">
        <v>1621</v>
      </c>
      <c r="K13" s="47" t="s">
        <v>1622</v>
      </c>
      <c r="L13" s="47">
        <v>0</v>
      </c>
      <c r="M13" s="47" t="s">
        <v>35</v>
      </c>
      <c r="N13" s="47" t="s">
        <v>1445</v>
      </c>
      <c r="O13" s="47">
        <v>2016</v>
      </c>
      <c r="P13" s="47">
        <v>34</v>
      </c>
      <c r="Q13" s="47">
        <v>7</v>
      </c>
      <c r="R13" s="47">
        <v>464</v>
      </c>
      <c r="S13" s="47">
        <v>465</v>
      </c>
    </row>
    <row r="14" spans="1:19">
      <c r="A14" s="23" t="s">
        <v>2129</v>
      </c>
      <c r="B14" s="23" t="s">
        <v>2130</v>
      </c>
      <c r="C14" s="23" t="s">
        <v>2131</v>
      </c>
      <c r="D14" s="47" t="s">
        <v>19</v>
      </c>
      <c r="E14" s="47">
        <f>VLOOKUP(M14,Revistas!$B$2:$H$64092,2,FALSE)</f>
        <v>2.8570000000000002</v>
      </c>
      <c r="F14" s="47" t="str">
        <f>VLOOKUP(M14,Revistas!$B$2:$H$64092,3,FALSE)</f>
        <v>Q2</v>
      </c>
      <c r="G14" s="47" t="str">
        <f>VLOOKUP(M14,Revistas!$B$2:$H$64092,4,FALSE)</f>
        <v>MICROBIOLOGY - SCIE;</v>
      </c>
      <c r="H14" s="47" t="str">
        <f>VLOOKUP(M14,Revistas!$B$2:$H$64092,5,FALSE)</f>
        <v>50/123</v>
      </c>
      <c r="I14" s="47" t="str">
        <f>VLOOKUP(M14,Revistas!$B$2:$H$64092,6,FALSE)</f>
        <v>NO</v>
      </c>
      <c r="J14" s="47" t="s">
        <v>2132</v>
      </c>
      <c r="K14" s="47" t="s">
        <v>2133</v>
      </c>
      <c r="L14" s="47">
        <v>0</v>
      </c>
      <c r="M14" s="47" t="s">
        <v>2134</v>
      </c>
      <c r="N14" s="47" t="s">
        <v>548</v>
      </c>
      <c r="O14" s="47">
        <v>2016</v>
      </c>
      <c r="P14" s="47">
        <v>35</v>
      </c>
      <c r="Q14" s="47">
        <v>11</v>
      </c>
      <c r="R14" s="47">
        <v>1811</v>
      </c>
      <c r="S14" s="47">
        <v>1817</v>
      </c>
    </row>
    <row r="15" spans="1:19">
      <c r="A15" s="23" t="s">
        <v>695</v>
      </c>
      <c r="B15" s="23" t="s">
        <v>696</v>
      </c>
      <c r="C15" s="23" t="s">
        <v>654</v>
      </c>
      <c r="D15" s="47" t="s">
        <v>103</v>
      </c>
      <c r="E15" s="47">
        <f>VLOOKUP(M15,Revistas!$B$2:$H$64092,2,FALSE)</f>
        <v>5.1349999999999998</v>
      </c>
      <c r="F15" s="47" t="str">
        <f>VLOOKUP(M15,Revistas!$B$2:$H$64092,3,FALSE)</f>
        <v>Q1</v>
      </c>
      <c r="G15" s="47" t="str">
        <f>VLOOKUP(M15,Revistas!$B$2:$H$64092,4,FALSE)</f>
        <v>CARDIAC &amp; CARDIOVASCULAR SYSTEMS - SCIE</v>
      </c>
      <c r="H15" s="47" t="str">
        <f>VLOOKUP(M15,Revistas!$B$2:$H$64092,5,FALSE)</f>
        <v>17/124</v>
      </c>
      <c r="I15" s="47" t="str">
        <f>VLOOKUP(M15,Revistas!$B$2:$H$64092,6,FALSE)</f>
        <v>NO</v>
      </c>
      <c r="J15" s="47" t="s">
        <v>697</v>
      </c>
      <c r="K15" s="47"/>
      <c r="L15" s="47">
        <v>0</v>
      </c>
      <c r="M15" s="47" t="s">
        <v>657</v>
      </c>
      <c r="N15" s="47" t="s">
        <v>206</v>
      </c>
      <c r="O15" s="47">
        <v>2016</v>
      </c>
      <c r="P15" s="47">
        <v>18</v>
      </c>
      <c r="Q15" s="47"/>
      <c r="R15" s="47">
        <v>302</v>
      </c>
      <c r="S15" s="47">
        <v>302</v>
      </c>
    </row>
    <row r="16" spans="1:19">
      <c r="A16" s="23" t="s">
        <v>2142</v>
      </c>
      <c r="B16" s="23" t="s">
        <v>2143</v>
      </c>
      <c r="C16" s="23" t="s">
        <v>2144</v>
      </c>
      <c r="D16" s="47" t="s">
        <v>19</v>
      </c>
      <c r="E16" s="47">
        <f>VLOOKUP(M16,Revistas!$B$2:$H$64092,2,FALSE)</f>
        <v>5.6950000000000003</v>
      </c>
      <c r="F16" s="47" t="str">
        <f>VLOOKUP(M16,Revistas!$B$2:$H$64092,3,FALSE)</f>
        <v>Q1</v>
      </c>
      <c r="G16" s="47" t="str">
        <f>VLOOKUP(M16,Revistas!$B$2:$H$64092,4,FALSE)</f>
        <v>IMMUNOLOGY - SCIE</v>
      </c>
      <c r="H16" s="47" t="str">
        <f>VLOOKUP(M16,Revistas!$B$2:$H$64092,5,FALSE)</f>
        <v>25/151</v>
      </c>
      <c r="I16" s="47" t="str">
        <f>VLOOKUP(M16,Revistas!$B$2:$H$64092,6,FALSE)</f>
        <v>NO</v>
      </c>
      <c r="J16" s="47" t="s">
        <v>2145</v>
      </c>
      <c r="K16" s="47" t="s">
        <v>2146</v>
      </c>
      <c r="L16" s="47">
        <v>0</v>
      </c>
      <c r="M16" s="47" t="s">
        <v>2147</v>
      </c>
      <c r="N16" s="48">
        <v>46661</v>
      </c>
      <c r="O16" s="47">
        <v>2016</v>
      </c>
      <c r="P16" s="47">
        <v>7</v>
      </c>
      <c r="Q16" s="47"/>
      <c r="R16" s="47"/>
      <c r="S16" s="47">
        <v>443</v>
      </c>
    </row>
    <row r="17" spans="1:21">
      <c r="A17" s="23" t="s">
        <v>7346</v>
      </c>
      <c r="B17" s="23" t="s">
        <v>7347</v>
      </c>
      <c r="C17" s="23" t="s">
        <v>1606</v>
      </c>
      <c r="D17" s="47" t="s">
        <v>19</v>
      </c>
      <c r="E17" s="47">
        <f>VLOOKUP(M17,Revistas!$B$2:$H$64092,2,FALSE)</f>
        <v>2.6469999999999998</v>
      </c>
      <c r="F17" s="47" t="str">
        <f>VLOOKUP(M17,Revistas!$B$2:$H$64092,3,FALSE)</f>
        <v>Q2</v>
      </c>
      <c r="G17" s="47" t="str">
        <f>VLOOKUP(M17,Revistas!$B$2:$H$64092,4,FALSE)</f>
        <v>VIROLOGY - SCIE</v>
      </c>
      <c r="H17" s="47" t="str">
        <f>VLOOKUP(M17,Revistas!$B$2:$H$64092,5,FALSE)</f>
        <v>16/33</v>
      </c>
      <c r="I17" s="47" t="str">
        <f>VLOOKUP(M17,Revistas!$B$2:$H$64092,6,FALSE)</f>
        <v>NO</v>
      </c>
      <c r="J17" s="47" t="s">
        <v>7348</v>
      </c>
      <c r="K17" s="47" t="s">
        <v>7349</v>
      </c>
      <c r="L17" s="47">
        <v>0</v>
      </c>
      <c r="M17" s="47" t="s">
        <v>1608</v>
      </c>
      <c r="N17" s="47" t="s">
        <v>393</v>
      </c>
      <c r="O17" s="47">
        <v>2016</v>
      </c>
      <c r="P17" s="47">
        <v>85</v>
      </c>
      <c r="Q17" s="47"/>
      <c r="R17" s="47">
        <v>37</v>
      </c>
      <c r="S17" s="47">
        <v>39</v>
      </c>
    </row>
    <row r="18" spans="1:21">
      <c r="A18" s="23" t="s">
        <v>2116</v>
      </c>
      <c r="B18" s="23" t="s">
        <v>2117</v>
      </c>
      <c r="C18" s="23" t="s">
        <v>2118</v>
      </c>
      <c r="D18" s="47" t="s">
        <v>103</v>
      </c>
      <c r="E18" s="47">
        <f>VLOOKUP(M18,Revistas!$B$2:$H$64092,2,FALSE)</f>
        <v>2.6339999999999999</v>
      </c>
      <c r="F18" s="47" t="str">
        <f>VLOOKUP(M18,Revistas!$B$2:$H$64092,3,FALSE)</f>
        <v>Q1</v>
      </c>
      <c r="G18" s="47" t="str">
        <f>VLOOKUP(M18,Revistas!$B$2:$H$64092,4,FALSE)</f>
        <v>PEDIATRICS - SCIE;</v>
      </c>
      <c r="H18" s="47" t="str">
        <f>VLOOKUP(M18,Revistas!$B$2:$H$64092,5,FALSE)</f>
        <v>20/120</v>
      </c>
      <c r="I18" s="47" t="str">
        <f>VLOOKUP(M18,Revistas!$B$2:$H$64092,6,FALSE)</f>
        <v>NO</v>
      </c>
      <c r="J18" s="47" t="s">
        <v>2119</v>
      </c>
      <c r="K18" s="47"/>
      <c r="L18" s="47">
        <v>0</v>
      </c>
      <c r="M18" s="47" t="s">
        <v>2120</v>
      </c>
      <c r="N18" s="47" t="s">
        <v>548</v>
      </c>
      <c r="O18" s="47">
        <v>2016</v>
      </c>
      <c r="P18" s="47">
        <v>63</v>
      </c>
      <c r="Q18" s="47"/>
      <c r="R18" s="47" t="s">
        <v>7178</v>
      </c>
      <c r="S18" s="47">
        <v>188</v>
      </c>
    </row>
    <row r="19" spans="1:21">
      <c r="A19" s="23" t="s">
        <v>2122</v>
      </c>
      <c r="B19" s="23" t="s">
        <v>2123</v>
      </c>
      <c r="C19" s="23" t="s">
        <v>2118</v>
      </c>
      <c r="D19" s="47" t="s">
        <v>103</v>
      </c>
      <c r="E19" s="47">
        <f>VLOOKUP(M19,Revistas!$B$2:$H$64092,2,FALSE)</f>
        <v>2.6339999999999999</v>
      </c>
      <c r="F19" s="47" t="str">
        <f>VLOOKUP(M19,Revistas!$B$2:$H$64092,3,FALSE)</f>
        <v>Q1</v>
      </c>
      <c r="G19" s="47" t="str">
        <f>VLOOKUP(M19,Revistas!$B$2:$H$64092,4,FALSE)</f>
        <v>PEDIATRICS - SCIE;</v>
      </c>
      <c r="H19" s="47" t="str">
        <f>VLOOKUP(M19,Revistas!$B$2:$H$64092,5,FALSE)</f>
        <v>20/120</v>
      </c>
      <c r="I19" s="47" t="str">
        <f>VLOOKUP(M19,Revistas!$B$2:$H$64092,6,FALSE)</f>
        <v>NO</v>
      </c>
      <c r="J19" s="47" t="s">
        <v>2124</v>
      </c>
      <c r="K19" s="47"/>
      <c r="L19" s="47">
        <v>0</v>
      </c>
      <c r="M19" s="47" t="s">
        <v>2120</v>
      </c>
      <c r="N19" s="47" t="s">
        <v>548</v>
      </c>
      <c r="O19" s="47">
        <v>2016</v>
      </c>
      <c r="P19" s="47">
        <v>63</v>
      </c>
      <c r="Q19" s="47"/>
      <c r="R19" s="47" t="s">
        <v>2125</v>
      </c>
      <c r="S19" s="47" t="s">
        <v>2125</v>
      </c>
    </row>
    <row r="20" spans="1:21">
      <c r="A20" s="23" t="s">
        <v>2171</v>
      </c>
      <c r="B20" s="23" t="s">
        <v>2172</v>
      </c>
      <c r="C20" s="23" t="s">
        <v>2118</v>
      </c>
      <c r="D20" s="47" t="s">
        <v>103</v>
      </c>
      <c r="E20" s="47">
        <f>VLOOKUP(M20,Revistas!$B$2:$H$64092,2,FALSE)</f>
        <v>2.6339999999999999</v>
      </c>
      <c r="F20" s="47" t="str">
        <f>VLOOKUP(M20,Revistas!$B$2:$H$64092,3,FALSE)</f>
        <v>Q1</v>
      </c>
      <c r="G20" s="47" t="str">
        <f>VLOOKUP(M20,Revistas!$B$2:$H$64092,4,FALSE)</f>
        <v>PEDIATRICS - SCIE;</v>
      </c>
      <c r="H20" s="47" t="str">
        <f>VLOOKUP(M20,Revistas!$B$2:$H$64092,5,FALSE)</f>
        <v>20/120</v>
      </c>
      <c r="I20" s="47" t="str">
        <f>VLOOKUP(M20,Revistas!$B$2:$H$64092,6,FALSE)</f>
        <v>NO</v>
      </c>
      <c r="J20" s="47" t="s">
        <v>2173</v>
      </c>
      <c r="K20" s="47"/>
      <c r="L20" s="47">
        <v>0</v>
      </c>
      <c r="M20" s="47" t="s">
        <v>2120</v>
      </c>
      <c r="N20" s="47" t="s">
        <v>189</v>
      </c>
      <c r="O20" s="47">
        <v>2016</v>
      </c>
      <c r="P20" s="47">
        <v>63</v>
      </c>
      <c r="Q20" s="47"/>
      <c r="R20" s="47" t="s">
        <v>1662</v>
      </c>
      <c r="S20" s="47" t="s">
        <v>1662</v>
      </c>
      <c r="U20" s="29"/>
    </row>
    <row r="21" spans="1:21">
      <c r="A21" s="23" t="s">
        <v>2126</v>
      </c>
      <c r="B21" s="23" t="s">
        <v>2127</v>
      </c>
      <c r="C21" s="23" t="s">
        <v>2118</v>
      </c>
      <c r="D21" s="47" t="s">
        <v>103</v>
      </c>
      <c r="E21" s="47">
        <f>VLOOKUP(M21,Revistas!$B$2:$H$64092,2,FALSE)</f>
        <v>2.6339999999999999</v>
      </c>
      <c r="F21" s="47" t="str">
        <f>VLOOKUP(M21,Revistas!$B$2:$H$64092,3,FALSE)</f>
        <v>Q1</v>
      </c>
      <c r="G21" s="47" t="str">
        <f>VLOOKUP(M21,Revistas!$B$2:$H$64092,4,FALSE)</f>
        <v>PEDIATRICS - SCIE;</v>
      </c>
      <c r="H21" s="47" t="str">
        <f>VLOOKUP(M21,Revistas!$B$2:$H$64092,5,FALSE)</f>
        <v>20/120</v>
      </c>
      <c r="I21" s="47" t="str">
        <f>VLOOKUP(M21,Revistas!$B$2:$H$64092,6,FALSE)</f>
        <v>NO</v>
      </c>
      <c r="J21" s="47" t="s">
        <v>2128</v>
      </c>
      <c r="K21" s="47"/>
      <c r="L21" s="47">
        <v>0</v>
      </c>
      <c r="M21" s="47" t="s">
        <v>2120</v>
      </c>
      <c r="N21" s="47" t="s">
        <v>548</v>
      </c>
      <c r="O21" s="47">
        <v>2016</v>
      </c>
      <c r="P21" s="47">
        <v>63</v>
      </c>
      <c r="Q21" s="47"/>
      <c r="R21" s="47" t="s">
        <v>2125</v>
      </c>
      <c r="S21" s="47" t="s">
        <v>2125</v>
      </c>
    </row>
    <row r="22" spans="1:21">
      <c r="A22" s="23" t="s">
        <v>2158</v>
      </c>
      <c r="B22" s="23" t="s">
        <v>2159</v>
      </c>
      <c r="C22" s="23" t="s">
        <v>2160</v>
      </c>
      <c r="D22" s="47" t="s">
        <v>19</v>
      </c>
      <c r="E22" s="47">
        <f>VLOOKUP(M22,Revistas!$B$2:$H$64092,2,FALSE)</f>
        <v>2.5870000000000002</v>
      </c>
      <c r="F22" s="47" t="str">
        <f>VLOOKUP(M22,Revistas!$B$2:$H$64092,3,FALSE)</f>
        <v>Q1</v>
      </c>
      <c r="G22" s="47" t="str">
        <f>VLOOKUP(M22,Revistas!$B$2:$H$64092,4,FALSE)</f>
        <v>PEDIATRICS - SCIE;</v>
      </c>
      <c r="H22" s="47" t="str">
        <f>VLOOKUP(M22,Revistas!$B$2:$H$64092,5,FALSE)</f>
        <v>22/120</v>
      </c>
      <c r="I22" s="47" t="str">
        <f>VLOOKUP(M22,Revistas!$B$2:$H$64092,6,FALSE)</f>
        <v>NO</v>
      </c>
      <c r="J22" s="47" t="s">
        <v>2161</v>
      </c>
      <c r="K22" s="47" t="s">
        <v>2162</v>
      </c>
      <c r="L22" s="47">
        <v>0</v>
      </c>
      <c r="M22" s="47" t="s">
        <v>2163</v>
      </c>
      <c r="N22" s="47" t="s">
        <v>153</v>
      </c>
      <c r="O22" s="47">
        <v>2016</v>
      </c>
      <c r="P22" s="47">
        <v>35</v>
      </c>
      <c r="Q22" s="47">
        <v>7</v>
      </c>
      <c r="R22" s="47">
        <v>794</v>
      </c>
      <c r="S22" s="47">
        <v>798</v>
      </c>
    </row>
    <row r="23" spans="1:21">
      <c r="A23" s="23" t="s">
        <v>2136</v>
      </c>
      <c r="B23" s="23" t="s">
        <v>2137</v>
      </c>
      <c r="C23" s="23" t="s">
        <v>2138</v>
      </c>
      <c r="D23" s="47" t="s">
        <v>19</v>
      </c>
      <c r="E23" s="47">
        <f>VLOOKUP(M23,Revistas!$B$2:$H$64092,2,FALSE)</f>
        <v>2.8570000000000002</v>
      </c>
      <c r="F23" s="47" t="str">
        <f>VLOOKUP(M23,Revistas!$B$2:$H$64092,3,FALSE)</f>
        <v>Q2</v>
      </c>
      <c r="G23" s="47" t="str">
        <f>VLOOKUP(M23,Revistas!$B$2:$H$64092,4,FALSE)</f>
        <v>PHARMACOLOGY &amp; PHARMACY - SCIE;</v>
      </c>
      <c r="H23" s="47" t="str">
        <f>VLOOKUP(M23,Revistas!$B$2:$H$64092,5,FALSE)</f>
        <v>87/255</v>
      </c>
      <c r="I23" s="47" t="str">
        <f>VLOOKUP(M23,Revistas!$B$2:$H$64092,6,FALSE)</f>
        <v>NO</v>
      </c>
      <c r="J23" s="47" t="s">
        <v>2139</v>
      </c>
      <c r="K23" s="47" t="s">
        <v>2140</v>
      </c>
      <c r="L23" s="47">
        <v>0</v>
      </c>
      <c r="M23" s="47" t="s">
        <v>2141</v>
      </c>
      <c r="N23" s="47" t="s">
        <v>548</v>
      </c>
      <c r="O23" s="47">
        <v>2016</v>
      </c>
      <c r="P23" s="47">
        <v>26</v>
      </c>
      <c r="Q23" s="47">
        <v>11</v>
      </c>
      <c r="R23" s="47">
        <v>517</v>
      </c>
      <c r="S23" s="47">
        <v>525</v>
      </c>
    </row>
    <row r="24" spans="1:21" hidden="1"/>
    <row r="25" spans="1:21" hidden="1"/>
    <row r="26" spans="1:21" hidden="1"/>
    <row r="27" spans="1:21" hidden="1"/>
    <row r="28" spans="1:21" hidden="1"/>
    <row r="29" spans="1:21" hidden="1"/>
    <row r="30" spans="1:21" hidden="1"/>
    <row r="31" spans="1:21" hidden="1"/>
    <row r="32" spans="1:2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9</v>
      </c>
      <c r="C83" s="32" t="s">
        <v>19</v>
      </c>
      <c r="D83" s="36">
        <f>DSUM(A1:S78,E1,C82:C83)</f>
        <v>32.793999999999997</v>
      </c>
      <c r="E83" s="36" t="s">
        <v>19</v>
      </c>
      <c r="F83" s="36" t="s">
        <v>4330</v>
      </c>
      <c r="G83" s="36">
        <f>DCOUNTA(A1:S78,F1,E82:F83)</f>
        <v>3</v>
      </c>
      <c r="H83" s="36" t="s">
        <v>19</v>
      </c>
      <c r="I83" s="36" t="s">
        <v>1827</v>
      </c>
      <c r="J83" s="36">
        <f>DCOUNTA(A1:S78,I1,H82:I83)</f>
        <v>1</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2</v>
      </c>
      <c r="C86" s="32" t="s">
        <v>215</v>
      </c>
      <c r="D86" s="36">
        <f>DSUM(A1:S78,E1,C85:C86)</f>
        <v>5.5640000000000001</v>
      </c>
      <c r="E86" s="36" t="s">
        <v>215</v>
      </c>
      <c r="F86" s="36" t="s">
        <v>4330</v>
      </c>
      <c r="G86" s="36">
        <f>DCOUNTA(A1:S78,F1,E85:F86)</f>
        <v>0</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0</v>
      </c>
      <c r="C89" s="32" t="s">
        <v>458</v>
      </c>
      <c r="D89" s="36">
        <f>DSUM(A1:S78,D88,C88:C89)</f>
        <v>0</v>
      </c>
      <c r="E89" s="36" t="s">
        <v>458</v>
      </c>
      <c r="F89" s="36" t="s">
        <v>4330</v>
      </c>
      <c r="G89" s="36">
        <f>DCOUNTA(A1:S78,F1,E88:F89)</f>
        <v>0</v>
      </c>
      <c r="H89" s="36" t="s">
        <v>458</v>
      </c>
      <c r="I89" s="36" t="s">
        <v>1827</v>
      </c>
      <c r="J89" s="36">
        <f>DCOUNTA(A1:S78,I1,H88:I89)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0</v>
      </c>
      <c r="C92" s="32" t="s">
        <v>294</v>
      </c>
      <c r="D92" s="36">
        <f>DSUM(A1:S78,E1,C91:C92)</f>
        <v>0</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11</v>
      </c>
      <c r="C96" s="32" t="s">
        <v>103</v>
      </c>
      <c r="D96" s="36">
        <f>DSUM(A1:S78,E1,C95:C96)</f>
        <v>42.406999999999996</v>
      </c>
      <c r="E96" s="36" t="s">
        <v>103</v>
      </c>
      <c r="F96" s="36" t="s">
        <v>4330</v>
      </c>
      <c r="G96" s="36">
        <f>DCOUNTA(A1:S78,F95,E95:F96)</f>
        <v>6</v>
      </c>
      <c r="H96" s="36" t="s">
        <v>103</v>
      </c>
      <c r="I96" s="36" t="s">
        <v>1827</v>
      </c>
      <c r="J96" s="36">
        <f>DCOUNTA(A1:S78,I1,H95:I96)</f>
        <v>1</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0</v>
      </c>
      <c r="C99" s="32" t="s">
        <v>10</v>
      </c>
      <c r="D99" s="36">
        <f>DSUM(A1:S78,D98,C98:C99)</f>
        <v>0</v>
      </c>
      <c r="E99" s="36" t="s">
        <v>10</v>
      </c>
      <c r="F99" s="36" t="s">
        <v>4330</v>
      </c>
      <c r="G99" s="36">
        <f>DCOUNTA(A1:S78,F1,E98:F99)</f>
        <v>0</v>
      </c>
      <c r="H99" s="36" t="s">
        <v>10</v>
      </c>
      <c r="I99" s="36" t="s">
        <v>1827</v>
      </c>
      <c r="J99" s="36">
        <f>DCOUNTA(A1:S78,I1,H98:I99)</f>
        <v>0</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9</v>
      </c>
      <c r="C104" s="57" t="s">
        <v>7171</v>
      </c>
      <c r="D104" s="57">
        <f>D83</f>
        <v>32.793999999999997</v>
      </c>
      <c r="E104" s="57">
        <f>G83</f>
        <v>3</v>
      </c>
      <c r="F104" s="57">
        <f>J83</f>
        <v>1</v>
      </c>
      <c r="G104" s="37"/>
      <c r="H104" s="37"/>
      <c r="I104" s="37"/>
      <c r="J104" s="37"/>
      <c r="K104" s="37"/>
      <c r="L104" s="37"/>
      <c r="M104" s="37"/>
      <c r="N104" s="37"/>
      <c r="O104" s="37"/>
      <c r="P104" s="37"/>
      <c r="Q104" s="37"/>
      <c r="R104" s="37"/>
      <c r="S104" s="37"/>
    </row>
    <row r="105" spans="1:19" s="33" customFormat="1" ht="16.8">
      <c r="B105" s="57">
        <f>B86</f>
        <v>2</v>
      </c>
      <c r="C105" s="57" t="s">
        <v>7172</v>
      </c>
      <c r="D105" s="57">
        <f>D86</f>
        <v>5.5640000000000001</v>
      </c>
      <c r="E105" s="57">
        <f>G86</f>
        <v>0</v>
      </c>
      <c r="F105" s="57">
        <f>J86</f>
        <v>0</v>
      </c>
      <c r="G105" s="37"/>
      <c r="H105" s="37"/>
      <c r="I105" s="37"/>
      <c r="J105" s="37"/>
      <c r="K105" s="37"/>
      <c r="L105" s="37"/>
      <c r="M105" s="37"/>
      <c r="N105" s="37"/>
      <c r="O105" s="37"/>
      <c r="P105" s="37"/>
      <c r="Q105" s="37"/>
      <c r="R105" s="37"/>
      <c r="S105" s="37"/>
    </row>
    <row r="106" spans="1:19" s="33" customFormat="1" ht="16.8">
      <c r="B106" s="58">
        <f>B89</f>
        <v>0</v>
      </c>
      <c r="C106" s="58" t="s">
        <v>7173</v>
      </c>
      <c r="D106" s="58">
        <f>D89</f>
        <v>0</v>
      </c>
      <c r="E106" s="58">
        <f>G89</f>
        <v>0</v>
      </c>
      <c r="F106" s="58">
        <f>J89</f>
        <v>0</v>
      </c>
      <c r="G106" s="37"/>
      <c r="H106" s="37"/>
      <c r="I106" s="37"/>
      <c r="J106" s="37"/>
      <c r="K106" s="37"/>
      <c r="L106" s="37"/>
      <c r="M106" s="37"/>
      <c r="N106" s="37"/>
      <c r="O106" s="37"/>
      <c r="P106" s="37"/>
      <c r="Q106" s="37"/>
      <c r="R106" s="37"/>
      <c r="S106" s="37"/>
    </row>
    <row r="107" spans="1:19" s="33" customFormat="1" ht="16.8">
      <c r="B107" s="58">
        <f>B92</f>
        <v>0</v>
      </c>
      <c r="C107" s="58" t="s">
        <v>7174</v>
      </c>
      <c r="D107" s="58">
        <f>D92</f>
        <v>0</v>
      </c>
      <c r="E107" s="58">
        <f>G92</f>
        <v>0</v>
      </c>
      <c r="F107" s="58">
        <f>J92</f>
        <v>0</v>
      </c>
      <c r="G107" s="37"/>
      <c r="H107" s="37"/>
      <c r="I107" s="37"/>
      <c r="J107" s="37"/>
      <c r="K107" s="37"/>
      <c r="L107" s="37"/>
      <c r="M107" s="37"/>
      <c r="N107" s="37"/>
      <c r="O107" s="37"/>
      <c r="P107" s="37"/>
      <c r="Q107" s="37"/>
      <c r="R107" s="37"/>
      <c r="S107" s="37"/>
    </row>
    <row r="108" spans="1:19" s="33" customFormat="1" ht="16.8">
      <c r="B108" s="57">
        <f>B96</f>
        <v>11</v>
      </c>
      <c r="C108" s="57" t="s">
        <v>103</v>
      </c>
      <c r="D108" s="57">
        <f>D96</f>
        <v>42.406999999999996</v>
      </c>
      <c r="E108" s="57">
        <f>G96</f>
        <v>6</v>
      </c>
      <c r="F108" s="57">
        <f>J96</f>
        <v>1</v>
      </c>
      <c r="G108" s="37"/>
      <c r="H108" s="37"/>
      <c r="I108" s="37"/>
      <c r="J108" s="37"/>
      <c r="K108" s="37"/>
      <c r="L108" s="37"/>
      <c r="M108" s="37"/>
      <c r="N108" s="37"/>
      <c r="O108" s="37"/>
      <c r="P108" s="37"/>
      <c r="Q108" s="37"/>
      <c r="R108" s="37"/>
      <c r="S108" s="37"/>
    </row>
    <row r="109" spans="1:19" s="33" customFormat="1" ht="16.8">
      <c r="B109" s="57">
        <f>B99</f>
        <v>0</v>
      </c>
      <c r="C109" s="58" t="s">
        <v>7175</v>
      </c>
      <c r="D109" s="57">
        <f>D99</f>
        <v>0</v>
      </c>
      <c r="E109" s="57">
        <f>G99</f>
        <v>0</v>
      </c>
      <c r="F109" s="57">
        <f>J99</f>
        <v>0</v>
      </c>
      <c r="G109" s="37"/>
      <c r="H109" s="37"/>
      <c r="I109" s="37"/>
      <c r="J109" s="37"/>
      <c r="K109" s="37"/>
      <c r="L109" s="37"/>
      <c r="M109" s="37"/>
      <c r="N109" s="37"/>
      <c r="O109" s="37"/>
      <c r="P109" s="37"/>
      <c r="Q109" s="37"/>
      <c r="R109" s="37"/>
      <c r="S109" s="37"/>
    </row>
    <row r="110" spans="1:19" s="33" customFormat="1" ht="16.8">
      <c r="B110" s="34"/>
      <c r="C110" s="59" t="s">
        <v>7176</v>
      </c>
      <c r="D110" s="62">
        <f>D104</f>
        <v>32.793999999999997</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80.764999999999986</v>
      </c>
      <c r="E111" s="39"/>
      <c r="F111" s="39"/>
      <c r="G111" s="37"/>
      <c r="H111" s="37"/>
      <c r="I111" s="37"/>
      <c r="J111" s="37"/>
      <c r="K111" s="37"/>
      <c r="L111" s="37"/>
      <c r="M111" s="37"/>
      <c r="N111" s="37"/>
      <c r="O111" s="37"/>
      <c r="P111" s="37"/>
      <c r="Q111" s="37"/>
      <c r="R111" s="37"/>
      <c r="S111" s="37"/>
    </row>
    <row r="112" spans="1:19" s="33" customFormat="1">
      <c r="D112" s="64"/>
      <c r="E112" s="37"/>
      <c r="F112" s="37"/>
      <c r="G112" s="37"/>
      <c r="H112" s="37"/>
      <c r="I112" s="37"/>
      <c r="J112" s="37"/>
      <c r="K112" s="37"/>
      <c r="L112" s="37"/>
      <c r="M112" s="37"/>
      <c r="N112" s="37"/>
      <c r="O112" s="37"/>
      <c r="P112" s="37"/>
      <c r="Q112" s="37"/>
      <c r="R112" s="37"/>
      <c r="S112" s="37"/>
    </row>
    <row r="113" spans="4:4">
      <c r="D113" s="44"/>
    </row>
    <row r="114" spans="4:4">
      <c r="D114" s="44"/>
    </row>
    <row r="115" spans="4:4">
      <c r="D115" s="44"/>
    </row>
    <row r="116" spans="4:4">
      <c r="D116" s="44"/>
    </row>
    <row r="117" spans="4:4">
      <c r="D117" s="44"/>
    </row>
    <row r="118" spans="4:4">
      <c r="D118" s="44"/>
    </row>
  </sheetData>
  <sortState ref="A2:S23">
    <sortCondition ref="C2:C23"/>
    <sortCondition ref="B2:B23"/>
    <sortCondition ref="A2:A23"/>
  </sortState>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theme="7" tint="0.39997558519241921"/>
  </sheetPr>
  <dimension ref="A1:U111"/>
  <sheetViews>
    <sheetView workbookViewId="0">
      <selection activeCell="B103" sqref="B103:B108"/>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88671875" style="40" customWidth="1"/>
    <col min="19" max="19" width="5.4414062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2026</v>
      </c>
      <c r="B2" s="24" t="s">
        <v>2027</v>
      </c>
      <c r="C2" s="24" t="s">
        <v>2006</v>
      </c>
      <c r="D2" s="46" t="s">
        <v>19</v>
      </c>
      <c r="E2" s="46" t="str">
        <f>VLOOKUP(M2,Revistas!$B$2:$H$64092,2,FALSE)</f>
        <v>NO TIENE</v>
      </c>
      <c r="F2" s="46" t="str">
        <f>VLOOKUP(M2,Revistas!$B$2:$H$64092,3,FALSE)</f>
        <v>NO TIENE</v>
      </c>
      <c r="G2" s="46" t="str">
        <f>VLOOKUP(M2,Revistas!$B$2:$H$64092,4,FALSE)</f>
        <v>NO TIENE</v>
      </c>
      <c r="H2" s="46" t="str">
        <f>VLOOKUP(M2,Revistas!$B$2:$H$64092,5,FALSE)</f>
        <v>NO TIENE</v>
      </c>
      <c r="I2" s="46" t="str">
        <f>VLOOKUP(M2,Revistas!$B$2:$H$64092,6,FALSE)</f>
        <v>NO</v>
      </c>
      <c r="J2" s="46" t="s">
        <v>2028</v>
      </c>
      <c r="K2" s="46" t="s">
        <v>2029</v>
      </c>
      <c r="L2" s="46">
        <v>0</v>
      </c>
      <c r="M2" s="46" t="s">
        <v>2009</v>
      </c>
      <c r="N2" s="46" t="s">
        <v>15</v>
      </c>
      <c r="O2" s="46">
        <v>2016</v>
      </c>
      <c r="P2" s="46">
        <v>107</v>
      </c>
      <c r="Q2" s="46">
        <v>2</v>
      </c>
      <c r="R2" s="46">
        <v>142</v>
      </c>
      <c r="S2" s="46">
        <v>148</v>
      </c>
      <c r="U2" s="29"/>
    </row>
    <row r="3" spans="1:21">
      <c r="A3" s="23" t="s">
        <v>2011</v>
      </c>
      <c r="B3" s="23" t="s">
        <v>2012</v>
      </c>
      <c r="C3" s="23" t="s">
        <v>2006</v>
      </c>
      <c r="D3" s="47" t="s">
        <v>19</v>
      </c>
      <c r="E3" s="47" t="str">
        <f>VLOOKUP(M3,Revistas!$B$2:$H$64092,2,FALSE)</f>
        <v>NO TIENE</v>
      </c>
      <c r="F3" s="47" t="str">
        <f>VLOOKUP(M3,Revistas!$B$2:$H$64092,3,FALSE)</f>
        <v>NO TIENE</v>
      </c>
      <c r="G3" s="47" t="str">
        <f>VLOOKUP(M3,Revistas!$B$2:$H$64092,4,FALSE)</f>
        <v>NO TIENE</v>
      </c>
      <c r="H3" s="47" t="str">
        <f>VLOOKUP(M3,Revistas!$B$2:$H$64092,5,FALSE)</f>
        <v>NO TIENE</v>
      </c>
      <c r="I3" s="47" t="str">
        <f>VLOOKUP(M3,Revistas!$B$2:$H$64092,6,FALSE)</f>
        <v>NO</v>
      </c>
      <c r="J3" s="47" t="s">
        <v>2013</v>
      </c>
      <c r="K3" s="47" t="s">
        <v>2014</v>
      </c>
      <c r="L3" s="47">
        <v>1</v>
      </c>
      <c r="M3" s="47" t="s">
        <v>2009</v>
      </c>
      <c r="N3" s="47" t="s">
        <v>206</v>
      </c>
      <c r="O3" s="47">
        <v>2016</v>
      </c>
      <c r="P3" s="47">
        <v>107</v>
      </c>
      <c r="Q3" s="47">
        <v>4</v>
      </c>
      <c r="R3" s="47" t="s">
        <v>2015</v>
      </c>
      <c r="S3" s="47" t="s">
        <v>2016</v>
      </c>
    </row>
    <row r="4" spans="1:21">
      <c r="A4" s="23" t="s">
        <v>2112</v>
      </c>
      <c r="B4" s="23" t="s">
        <v>2111</v>
      </c>
      <c r="C4" s="23" t="s">
        <v>2113</v>
      </c>
      <c r="D4" s="47" t="s">
        <v>19</v>
      </c>
      <c r="E4" s="47" t="str">
        <f>VLOOKUP(M4,Revistas!$B$2:$H$64092,2,FALSE)</f>
        <v>NO TIENE</v>
      </c>
      <c r="F4" s="47" t="str">
        <f>VLOOKUP(M4,Revistas!$B$2:$H$64092,3,FALSE)</f>
        <v>NO TIENE</v>
      </c>
      <c r="G4" s="47" t="str">
        <f>VLOOKUP(M4,Revistas!$B$2:$H$64092,4,FALSE)</f>
        <v>NO TIENE</v>
      </c>
      <c r="H4" s="47" t="str">
        <f>VLOOKUP(M4,Revistas!$B$2:$H$64092,5,FALSE)</f>
        <v>NO TIENE</v>
      </c>
      <c r="I4" s="47" t="str">
        <f>VLOOKUP(M4,Revistas!$B$2:$H$64092,6,FALSE)</f>
        <v>NO</v>
      </c>
      <c r="J4" s="47" t="s">
        <v>2115</v>
      </c>
      <c r="K4" s="47"/>
      <c r="L4" s="47" t="s">
        <v>361</v>
      </c>
      <c r="M4" s="47" t="s">
        <v>2010</v>
      </c>
      <c r="N4" s="47" t="s">
        <v>2114</v>
      </c>
      <c r="O4" s="47">
        <v>2016</v>
      </c>
      <c r="P4" s="47">
        <v>107</v>
      </c>
      <c r="Q4" s="47">
        <v>4</v>
      </c>
      <c r="R4" s="47">
        <v>284</v>
      </c>
      <c r="S4" s="47">
        <v>293</v>
      </c>
    </row>
    <row r="5" spans="1:21">
      <c r="A5" s="23" t="s">
        <v>1986</v>
      </c>
      <c r="B5" s="23" t="s">
        <v>1987</v>
      </c>
      <c r="C5" s="23" t="s">
        <v>185</v>
      </c>
      <c r="D5" s="47" t="s">
        <v>19</v>
      </c>
      <c r="E5" s="47">
        <f>VLOOKUP(M5,Revistas!$B$2:$H$64092,2,FALSE)</f>
        <v>4.3170000000000002</v>
      </c>
      <c r="F5" s="47" t="str">
        <f>VLOOKUP(M5,Revistas!$B$2:$H$64092,3,FALSE)</f>
        <v>Q1</v>
      </c>
      <c r="G5" s="47" t="str">
        <f>VLOOKUP(M5,Revistas!$B$2:$H$64092,4,FALSE)</f>
        <v>DERMATOLOGY - SCIE</v>
      </c>
      <c r="H5" s="47" t="str">
        <f>VLOOKUP(M5,Revistas!$B$2:$H$64092,5,FALSE)</f>
        <v>61/5</v>
      </c>
      <c r="I5" s="47" t="str">
        <f>VLOOKUP(M5,Revistas!$B$2:$H$64092,6,FALSE)</f>
        <v>SI</v>
      </c>
      <c r="J5" s="47" t="s">
        <v>1988</v>
      </c>
      <c r="K5" s="47" t="s">
        <v>1989</v>
      </c>
      <c r="L5" s="47">
        <v>0</v>
      </c>
      <c r="M5" s="47" t="s">
        <v>188</v>
      </c>
      <c r="N5" s="47" t="s">
        <v>99</v>
      </c>
      <c r="O5" s="47">
        <v>2016</v>
      </c>
      <c r="P5" s="47">
        <v>175</v>
      </c>
      <c r="Q5" s="47">
        <v>3</v>
      </c>
      <c r="R5" s="47">
        <v>604</v>
      </c>
      <c r="S5" s="47">
        <v>607</v>
      </c>
    </row>
    <row r="6" spans="1:21">
      <c r="A6" s="23" t="s">
        <v>2054</v>
      </c>
      <c r="B6" s="23" t="s">
        <v>2055</v>
      </c>
      <c r="C6" s="23" t="s">
        <v>185</v>
      </c>
      <c r="D6" s="47" t="s">
        <v>19</v>
      </c>
      <c r="E6" s="47">
        <f>VLOOKUP(M6,Revistas!$B$2:$H$64092,2,FALSE)</f>
        <v>4.3170000000000002</v>
      </c>
      <c r="F6" s="47" t="str">
        <f>VLOOKUP(M6,Revistas!$B$2:$H$64092,3,FALSE)</f>
        <v>Q1</v>
      </c>
      <c r="G6" s="47" t="str">
        <f>VLOOKUP(M6,Revistas!$B$2:$H$64092,4,FALSE)</f>
        <v>DERMATOLOGY - SCIE</v>
      </c>
      <c r="H6" s="47" t="str">
        <f>VLOOKUP(M6,Revistas!$B$2:$H$64092,5,FALSE)</f>
        <v>61/5</v>
      </c>
      <c r="I6" s="47" t="str">
        <f>VLOOKUP(M6,Revistas!$B$2:$H$64092,6,FALSE)</f>
        <v>SI</v>
      </c>
      <c r="J6" s="47" t="s">
        <v>2056</v>
      </c>
      <c r="K6" s="47" t="s">
        <v>2057</v>
      </c>
      <c r="L6" s="47">
        <v>1</v>
      </c>
      <c r="M6" s="47" t="s">
        <v>188</v>
      </c>
      <c r="N6" s="47" t="s">
        <v>15</v>
      </c>
      <c r="O6" s="47">
        <v>2016</v>
      </c>
      <c r="P6" s="47">
        <v>174</v>
      </c>
      <c r="Q6" s="47">
        <v>3</v>
      </c>
      <c r="R6" s="47">
        <v>621</v>
      </c>
      <c r="S6" s="47">
        <v>624</v>
      </c>
    </row>
    <row r="7" spans="1:21">
      <c r="A7" s="23" t="s">
        <v>2091</v>
      </c>
      <c r="B7" s="23" t="s">
        <v>2092</v>
      </c>
      <c r="C7" s="23" t="s">
        <v>2093</v>
      </c>
      <c r="D7" s="47" t="s">
        <v>19</v>
      </c>
      <c r="E7" s="47">
        <f>VLOOKUP(M7,Revistas!$B$2:$H$64092,2,FALSE)</f>
        <v>3.206</v>
      </c>
      <c r="F7" s="47" t="str">
        <f>VLOOKUP(M7,Revistas!$B$2:$H$64092,3,FALSE)</f>
        <v>Q1</v>
      </c>
      <c r="G7" s="47" t="str">
        <f>VLOOKUP(M7,Revistas!$B$2:$H$64092,4,FALSE)</f>
        <v>PUBLIC, ENVIRONMENTAL &amp; OCCUPATIONAL HEALTH - SCIE</v>
      </c>
      <c r="H7" s="47" t="str">
        <f>VLOOKUP(M7,Revistas!$B$2:$H$64092,5,FALSE)</f>
        <v>29/173</v>
      </c>
      <c r="I7" s="47" t="str">
        <f>VLOOKUP(M7,Revistas!$B$2:$H$64092,6,FALSE)</f>
        <v>NO</v>
      </c>
      <c r="J7" s="47" t="s">
        <v>2094</v>
      </c>
      <c r="K7" s="47" t="s">
        <v>2095</v>
      </c>
      <c r="L7" s="47">
        <v>2</v>
      </c>
      <c r="M7" s="47" t="s">
        <v>2096</v>
      </c>
      <c r="N7" s="47" t="s">
        <v>37</v>
      </c>
      <c r="O7" s="47">
        <v>2016</v>
      </c>
      <c r="P7" s="47">
        <v>39</v>
      </c>
      <c r="Q7" s="47">
        <v>1</v>
      </c>
      <c r="R7" s="47">
        <v>29</v>
      </c>
      <c r="S7" s="47">
        <v>43</v>
      </c>
    </row>
    <row r="8" spans="1:21">
      <c r="A8" s="23" t="s">
        <v>2079</v>
      </c>
      <c r="B8" s="23" t="s">
        <v>2080</v>
      </c>
      <c r="C8" s="23" t="s">
        <v>831</v>
      </c>
      <c r="D8" s="47" t="s">
        <v>19</v>
      </c>
      <c r="E8" s="47">
        <f>VLOOKUP(M8,Revistas!$B$2:$H$64092,2,FALSE)</f>
        <v>2.1309999999999998</v>
      </c>
      <c r="F8" s="47" t="str">
        <f>VLOOKUP(M8,Revistas!$B$2:$H$64092,3,FALSE)</f>
        <v>Q3</v>
      </c>
      <c r="G8" s="47" t="str">
        <f>VLOOKUP(M8,Revistas!$B$2:$H$64092,4,FALSE)</f>
        <v>IMMUNOLOGY - SCIE;</v>
      </c>
      <c r="H8" s="47" t="str">
        <f>VLOOKUP(M8,Revistas!$B$2:$H$64092,5,FALSE)</f>
        <v>17/25</v>
      </c>
      <c r="I8" s="47" t="str">
        <f>VLOOKUP(M8,Revistas!$B$2:$H$64092,6,FALSE)</f>
        <v>NO</v>
      </c>
      <c r="J8" s="47" t="s">
        <v>2081</v>
      </c>
      <c r="K8" s="47" t="s">
        <v>2082</v>
      </c>
      <c r="L8" s="47">
        <v>0</v>
      </c>
      <c r="M8" s="47" t="s">
        <v>834</v>
      </c>
      <c r="N8" s="47"/>
      <c r="O8" s="47">
        <v>2016</v>
      </c>
      <c r="P8" s="47">
        <v>26</v>
      </c>
      <c r="Q8" s="47">
        <v>6</v>
      </c>
      <c r="R8" s="47">
        <v>383</v>
      </c>
      <c r="S8" s="47">
        <v>386</v>
      </c>
    </row>
    <row r="9" spans="1:21">
      <c r="A9" s="23" t="s">
        <v>2064</v>
      </c>
      <c r="B9" s="23" t="s">
        <v>2065</v>
      </c>
      <c r="C9" s="23" t="s">
        <v>1976</v>
      </c>
      <c r="D9" s="47" t="s">
        <v>19</v>
      </c>
      <c r="E9" s="47">
        <f>VLOOKUP(M9,Revistas!$B$2:$H$64092,2,FALSE)</f>
        <v>1.544</v>
      </c>
      <c r="F9" s="47" t="str">
        <f>VLOOKUP(M9,Revistas!$B$2:$H$64092,3,FALSE)</f>
        <v>Q2</v>
      </c>
      <c r="G9" s="47" t="str">
        <f>VLOOKUP(M9,Revistas!$B$2:$H$64092,4,FALSE)</f>
        <v>ACOUSTICS - SCIE;</v>
      </c>
      <c r="H9" s="47" t="str">
        <f>VLOOKUP(M9,Revistas!$B$2:$H$64092,5,FALSE)</f>
        <v>32/12</v>
      </c>
      <c r="I9" s="47" t="str">
        <f>VLOOKUP(M9,Revistas!$B$2:$H$64092,6,FALSE)</f>
        <v>NO</v>
      </c>
      <c r="J9" s="47" t="s">
        <v>2066</v>
      </c>
      <c r="K9" s="47" t="s">
        <v>2067</v>
      </c>
      <c r="L9" s="47">
        <v>3</v>
      </c>
      <c r="M9" s="47" t="s">
        <v>1979</v>
      </c>
      <c r="N9" s="48">
        <v>36951</v>
      </c>
      <c r="O9" s="47">
        <v>2016</v>
      </c>
      <c r="P9" s="47">
        <v>35</v>
      </c>
      <c r="Q9" s="47">
        <v>3</v>
      </c>
      <c r="R9" s="47">
        <v>577</v>
      </c>
      <c r="S9" s="47">
        <v>580</v>
      </c>
    </row>
    <row r="10" spans="1:21">
      <c r="A10" s="23" t="s">
        <v>2000</v>
      </c>
      <c r="B10" s="23" t="s">
        <v>2001</v>
      </c>
      <c r="C10" s="23" t="s">
        <v>1976</v>
      </c>
      <c r="D10" s="47" t="s">
        <v>19</v>
      </c>
      <c r="E10" s="47">
        <f>VLOOKUP(M10,Revistas!$B$2:$H$64092,2,FALSE)</f>
        <v>1.544</v>
      </c>
      <c r="F10" s="47" t="str">
        <f>VLOOKUP(M10,Revistas!$B$2:$H$64092,3,FALSE)</f>
        <v>Q2</v>
      </c>
      <c r="G10" s="47" t="str">
        <f>VLOOKUP(M10,Revistas!$B$2:$H$64092,4,FALSE)</f>
        <v>ACOUSTICS - SCIE;</v>
      </c>
      <c r="H10" s="47" t="str">
        <f>VLOOKUP(M10,Revistas!$B$2:$H$64092,5,FALSE)</f>
        <v>32/12</v>
      </c>
      <c r="I10" s="47" t="str">
        <f>VLOOKUP(M10,Revistas!$B$2:$H$64092,6,FALSE)</f>
        <v>NO</v>
      </c>
      <c r="J10" s="47" t="s">
        <v>2002</v>
      </c>
      <c r="K10" s="47" t="s">
        <v>2003</v>
      </c>
      <c r="L10" s="47">
        <v>0</v>
      </c>
      <c r="M10" s="47" t="s">
        <v>1979</v>
      </c>
      <c r="N10" s="47" t="s">
        <v>119</v>
      </c>
      <c r="O10" s="47">
        <v>2016</v>
      </c>
      <c r="P10" s="47">
        <v>35</v>
      </c>
      <c r="Q10" s="47">
        <v>8</v>
      </c>
      <c r="R10" s="47">
        <v>1821</v>
      </c>
      <c r="S10" s="47">
        <v>1825</v>
      </c>
    </row>
    <row r="11" spans="1:21">
      <c r="A11" s="23" t="s">
        <v>2046</v>
      </c>
      <c r="B11" s="23" t="s">
        <v>2047</v>
      </c>
      <c r="C11" s="23" t="s">
        <v>1992</v>
      </c>
      <c r="D11" s="47" t="s">
        <v>19</v>
      </c>
      <c r="E11" s="47">
        <f>VLOOKUP(M11,Revistas!$B$2:$H$64092,2,FALSE)</f>
        <v>2.9079999999999999</v>
      </c>
      <c r="F11" s="47" t="str">
        <f>VLOOKUP(M11,Revistas!$B$2:$H$64092,3,FALSE)</f>
        <v>Q2</v>
      </c>
      <c r="G11" s="47" t="str">
        <f>VLOOKUP(M11,Revistas!$B$2:$H$64092,4,FALSE)</f>
        <v>PHARMACOLOGY &amp; PHARMACY - SCIE</v>
      </c>
      <c r="H11" s="47" t="str">
        <f>VLOOKUP(M11,Revistas!$B$2:$H$64092,5,FALSE)</f>
        <v>82/255</v>
      </c>
      <c r="I11" s="47" t="str">
        <f>VLOOKUP(M11,Revistas!$B$2:$H$64092,6,FALSE)</f>
        <v>NO</v>
      </c>
      <c r="J11" s="47" t="s">
        <v>2048</v>
      </c>
      <c r="K11" s="47" t="s">
        <v>2049</v>
      </c>
      <c r="L11" s="47">
        <v>2</v>
      </c>
      <c r="M11" s="47" t="s">
        <v>1994</v>
      </c>
      <c r="N11" s="47" t="s">
        <v>15</v>
      </c>
      <c r="O11" s="47">
        <v>2016</v>
      </c>
      <c r="P11" s="47">
        <v>25</v>
      </c>
      <c r="Q11" s="47"/>
      <c r="R11" s="47">
        <v>79</v>
      </c>
      <c r="S11" s="47">
        <v>87</v>
      </c>
    </row>
    <row r="12" spans="1:21">
      <c r="A12" s="23" t="s">
        <v>2038</v>
      </c>
      <c r="B12" s="23" t="s">
        <v>2039</v>
      </c>
      <c r="C12" s="23" t="s">
        <v>1992</v>
      </c>
      <c r="D12" s="47" t="s">
        <v>19</v>
      </c>
      <c r="E12" s="47">
        <f>VLOOKUP(M12,Revistas!$B$2:$H$64092,2,FALSE)</f>
        <v>2.9079999999999999</v>
      </c>
      <c r="F12" s="47" t="str">
        <f>VLOOKUP(M12,Revistas!$B$2:$H$64092,3,FALSE)</f>
        <v>Q2</v>
      </c>
      <c r="G12" s="47" t="str">
        <f>VLOOKUP(M12,Revistas!$B$2:$H$64092,4,FALSE)</f>
        <v>PHARMACOLOGY &amp; PHARMACY - SCIE</v>
      </c>
      <c r="H12" s="47" t="str">
        <f>VLOOKUP(M12,Revistas!$B$2:$H$64092,5,FALSE)</f>
        <v>82/255</v>
      </c>
      <c r="I12" s="47" t="str">
        <f>VLOOKUP(M12,Revistas!$B$2:$H$64092,6,FALSE)</f>
        <v>NO</v>
      </c>
      <c r="J12" s="47" t="s">
        <v>2040</v>
      </c>
      <c r="K12" s="47" t="s">
        <v>2041</v>
      </c>
      <c r="L12" s="47">
        <v>6</v>
      </c>
      <c r="M12" s="47" t="s">
        <v>1994</v>
      </c>
      <c r="N12" s="47" t="s">
        <v>15</v>
      </c>
      <c r="O12" s="47">
        <v>2016</v>
      </c>
      <c r="P12" s="47">
        <v>25</v>
      </c>
      <c r="Q12" s="47"/>
      <c r="R12" s="47">
        <v>56</v>
      </c>
      <c r="S12" s="47">
        <v>65</v>
      </c>
    </row>
    <row r="13" spans="1:21">
      <c r="A13" s="23" t="s">
        <v>2042</v>
      </c>
      <c r="B13" s="23" t="s">
        <v>2043</v>
      </c>
      <c r="C13" s="23" t="s">
        <v>1992</v>
      </c>
      <c r="D13" s="47" t="s">
        <v>19</v>
      </c>
      <c r="E13" s="47">
        <f>VLOOKUP(M13,Revistas!$B$2:$H$64092,2,FALSE)</f>
        <v>2.9079999999999999</v>
      </c>
      <c r="F13" s="47" t="str">
        <f>VLOOKUP(M13,Revistas!$B$2:$H$64092,3,FALSE)</f>
        <v>Q2</v>
      </c>
      <c r="G13" s="47" t="str">
        <f>VLOOKUP(M13,Revistas!$B$2:$H$64092,4,FALSE)</f>
        <v>PHARMACOLOGY &amp; PHARMACY - SCIE</v>
      </c>
      <c r="H13" s="47" t="str">
        <f>VLOOKUP(M13,Revistas!$B$2:$H$64092,5,FALSE)</f>
        <v>82/255</v>
      </c>
      <c r="I13" s="47" t="str">
        <f>VLOOKUP(M13,Revistas!$B$2:$H$64092,6,FALSE)</f>
        <v>NO</v>
      </c>
      <c r="J13" s="47" t="s">
        <v>2044</v>
      </c>
      <c r="K13" s="47" t="s">
        <v>2045</v>
      </c>
      <c r="L13" s="47">
        <v>5</v>
      </c>
      <c r="M13" s="47" t="s">
        <v>1994</v>
      </c>
      <c r="N13" s="47" t="s">
        <v>15</v>
      </c>
      <c r="O13" s="47">
        <v>2016</v>
      </c>
      <c r="P13" s="47">
        <v>25</v>
      </c>
      <c r="Q13" s="47"/>
      <c r="R13" s="47">
        <v>66</v>
      </c>
      <c r="S13" s="47">
        <v>78</v>
      </c>
    </row>
    <row r="14" spans="1:21">
      <c r="A14" s="23" t="s">
        <v>2030</v>
      </c>
      <c r="B14" s="23" t="s">
        <v>2031</v>
      </c>
      <c r="C14" s="23" t="s">
        <v>1992</v>
      </c>
      <c r="D14" s="47" t="s">
        <v>19</v>
      </c>
      <c r="E14" s="47">
        <f>VLOOKUP(M14,Revistas!$B$2:$H$64092,2,FALSE)</f>
        <v>2.9079999999999999</v>
      </c>
      <c r="F14" s="47" t="str">
        <f>VLOOKUP(M14,Revistas!$B$2:$H$64092,3,FALSE)</f>
        <v>Q2</v>
      </c>
      <c r="G14" s="47" t="str">
        <f>VLOOKUP(M14,Revistas!$B$2:$H$64092,4,FALSE)</f>
        <v>PHARMACOLOGY &amp; PHARMACY - SCIE</v>
      </c>
      <c r="H14" s="47" t="str">
        <f>VLOOKUP(M14,Revistas!$B$2:$H$64092,5,FALSE)</f>
        <v>82/255</v>
      </c>
      <c r="I14" s="47" t="str">
        <f>VLOOKUP(M14,Revistas!$B$2:$H$64092,6,FALSE)</f>
        <v>NO</v>
      </c>
      <c r="J14" s="47" t="s">
        <v>2032</v>
      </c>
      <c r="K14" s="47" t="s">
        <v>2033</v>
      </c>
      <c r="L14" s="47">
        <v>4</v>
      </c>
      <c r="M14" s="47" t="s">
        <v>1994</v>
      </c>
      <c r="N14" s="47" t="s">
        <v>15</v>
      </c>
      <c r="O14" s="47">
        <v>2016</v>
      </c>
      <c r="P14" s="47">
        <v>25</v>
      </c>
      <c r="Q14" s="47"/>
      <c r="R14" s="47">
        <v>11</v>
      </c>
      <c r="S14" s="47">
        <v>20</v>
      </c>
    </row>
    <row r="15" spans="1:21">
      <c r="A15" s="23" t="s">
        <v>2034</v>
      </c>
      <c r="B15" s="23" t="s">
        <v>2035</v>
      </c>
      <c r="C15" s="23" t="s">
        <v>1992</v>
      </c>
      <c r="D15" s="47" t="s">
        <v>19</v>
      </c>
      <c r="E15" s="47">
        <f>VLOOKUP(M15,Revistas!$B$2:$H$64092,2,FALSE)</f>
        <v>2.9079999999999999</v>
      </c>
      <c r="F15" s="47" t="str">
        <f>VLOOKUP(M15,Revistas!$B$2:$H$64092,3,FALSE)</f>
        <v>Q2</v>
      </c>
      <c r="G15" s="47" t="str">
        <f>VLOOKUP(M15,Revistas!$B$2:$H$64092,4,FALSE)</f>
        <v>PHARMACOLOGY &amp; PHARMACY - SCIE</v>
      </c>
      <c r="H15" s="47" t="str">
        <f>VLOOKUP(M15,Revistas!$B$2:$H$64092,5,FALSE)</f>
        <v>82/255</v>
      </c>
      <c r="I15" s="47" t="str">
        <f>VLOOKUP(M15,Revistas!$B$2:$H$64092,6,FALSE)</f>
        <v>NO</v>
      </c>
      <c r="J15" s="47" t="s">
        <v>2036</v>
      </c>
      <c r="K15" s="47" t="s">
        <v>2037</v>
      </c>
      <c r="L15" s="47">
        <v>1</v>
      </c>
      <c r="M15" s="47" t="s">
        <v>1994</v>
      </c>
      <c r="N15" s="47" t="s">
        <v>15</v>
      </c>
      <c r="O15" s="47">
        <v>2016</v>
      </c>
      <c r="P15" s="47">
        <v>25</v>
      </c>
      <c r="Q15" s="47"/>
      <c r="R15" s="47">
        <v>29</v>
      </c>
      <c r="S15" s="47">
        <v>38</v>
      </c>
    </row>
    <row r="16" spans="1:21">
      <c r="A16" s="23" t="s">
        <v>2050</v>
      </c>
      <c r="B16" s="23" t="s">
        <v>2051</v>
      </c>
      <c r="C16" s="23" t="s">
        <v>1992</v>
      </c>
      <c r="D16" s="47" t="s">
        <v>19</v>
      </c>
      <c r="E16" s="47">
        <f>VLOOKUP(M16,Revistas!$B$2:$H$64092,2,FALSE)</f>
        <v>2.9079999999999999</v>
      </c>
      <c r="F16" s="47" t="str">
        <f>VLOOKUP(M16,Revistas!$B$2:$H$64092,3,FALSE)</f>
        <v>Q2</v>
      </c>
      <c r="G16" s="47" t="str">
        <f>VLOOKUP(M16,Revistas!$B$2:$H$64092,4,FALSE)</f>
        <v>PHARMACOLOGY &amp; PHARMACY - SCIE</v>
      </c>
      <c r="H16" s="47" t="str">
        <f>VLOOKUP(M16,Revistas!$B$2:$H$64092,5,FALSE)</f>
        <v>82/255</v>
      </c>
      <c r="I16" s="47" t="str">
        <f>VLOOKUP(M16,Revistas!$B$2:$H$64092,6,FALSE)</f>
        <v>NO</v>
      </c>
      <c r="J16" s="47" t="s">
        <v>2052</v>
      </c>
      <c r="K16" s="47" t="s">
        <v>2053</v>
      </c>
      <c r="L16" s="47">
        <v>1</v>
      </c>
      <c r="M16" s="47" t="s">
        <v>1994</v>
      </c>
      <c r="N16" s="47" t="s">
        <v>15</v>
      </c>
      <c r="O16" s="47">
        <v>2016</v>
      </c>
      <c r="P16" s="47">
        <v>25</v>
      </c>
      <c r="Q16" s="47"/>
      <c r="R16" s="47">
        <v>88</v>
      </c>
      <c r="S16" s="47">
        <v>102</v>
      </c>
    </row>
    <row r="17" spans="1:19">
      <c r="A17" s="23" t="s">
        <v>2020</v>
      </c>
      <c r="B17" s="23" t="s">
        <v>2021</v>
      </c>
      <c r="C17" s="23" t="s">
        <v>2022</v>
      </c>
      <c r="D17" s="47" t="s">
        <v>19</v>
      </c>
      <c r="E17" s="47">
        <f>VLOOKUP(M17,Revistas!$B$2:$H$64092,2,FALSE)</f>
        <v>2.71</v>
      </c>
      <c r="F17" s="47" t="str">
        <f>VLOOKUP(M17,Revistas!$B$2:$H$64092,3,FALSE)</f>
        <v>Q2</v>
      </c>
      <c r="G17" s="47" t="str">
        <f>VLOOKUP(M17,Revistas!$B$2:$H$64092,4,FALSE)</f>
        <v>PHARMACOLOGY &amp; PHARMACY - SCIE</v>
      </c>
      <c r="H17" s="47" t="str">
        <f>VLOOKUP(M17,Revistas!$B$2:$H$64092,5,FALSE)</f>
        <v>93/255</v>
      </c>
      <c r="I17" s="47" t="str">
        <f>VLOOKUP(M17,Revistas!$B$2:$H$64092,6,FALSE)</f>
        <v>NO</v>
      </c>
      <c r="J17" s="47" t="s">
        <v>2023</v>
      </c>
      <c r="K17" s="47" t="s">
        <v>2024</v>
      </c>
      <c r="L17" s="47">
        <v>0</v>
      </c>
      <c r="M17" s="47" t="s">
        <v>2025</v>
      </c>
      <c r="N17" s="47" t="s">
        <v>462</v>
      </c>
      <c r="O17" s="47">
        <v>2016</v>
      </c>
      <c r="P17" s="47">
        <v>17</v>
      </c>
      <c r="Q17" s="47">
        <v>6</v>
      </c>
      <c r="R17" s="47">
        <v>541</v>
      </c>
      <c r="S17" s="47">
        <v>545</v>
      </c>
    </row>
    <row r="18" spans="1:19">
      <c r="A18" s="23" t="s">
        <v>2104</v>
      </c>
      <c r="B18" s="23" t="s">
        <v>2103</v>
      </c>
      <c r="C18" s="23" t="s">
        <v>2105</v>
      </c>
      <c r="D18" s="47" t="s">
        <v>19</v>
      </c>
      <c r="E18" s="47" t="str">
        <f>VLOOKUP(M18,Revistas!$B$2:$H$64092,2,FALSE)</f>
        <v>NO TIENE</v>
      </c>
      <c r="F18" s="47" t="str">
        <f>VLOOKUP(M18,Revistas!$B$2:$H$64092,3,FALSE)</f>
        <v>NO TIENE</v>
      </c>
      <c r="G18" s="47" t="str">
        <f>VLOOKUP(M18,Revistas!$B$2:$H$64092,4,FALSE)</f>
        <v>NO TIENE</v>
      </c>
      <c r="H18" s="47" t="str">
        <f>VLOOKUP(M18,Revistas!$B$2:$H$64092,5,FALSE)</f>
        <v>NO TIENE</v>
      </c>
      <c r="I18" s="47" t="str">
        <f>VLOOKUP(M18,Revistas!$B$2:$H$64092,6,FALSE)</f>
        <v>NO</v>
      </c>
      <c r="J18" s="47" t="s">
        <v>2108</v>
      </c>
      <c r="K18" s="47"/>
      <c r="L18" s="47" t="s">
        <v>361</v>
      </c>
      <c r="M18" s="47" t="s">
        <v>2109</v>
      </c>
      <c r="N18" s="47" t="s">
        <v>2107</v>
      </c>
      <c r="O18" s="47">
        <v>2016</v>
      </c>
      <c r="P18" s="47">
        <v>2</v>
      </c>
      <c r="Q18" s="47">
        <v>4</v>
      </c>
      <c r="R18" s="47" t="s">
        <v>2106</v>
      </c>
      <c r="S18" s="47"/>
    </row>
    <row r="19" spans="1:19">
      <c r="A19" s="23" t="s">
        <v>2083</v>
      </c>
      <c r="B19" s="23" t="s">
        <v>2084</v>
      </c>
      <c r="C19" s="23" t="s">
        <v>831</v>
      </c>
      <c r="D19" s="47" t="s">
        <v>294</v>
      </c>
      <c r="E19" s="47">
        <f>VLOOKUP(M19,Revistas!$B$2:$H$64092,2,FALSE)</f>
        <v>2.1309999999999998</v>
      </c>
      <c r="F19" s="47" t="str">
        <f>VLOOKUP(M19,Revistas!$B$2:$H$64092,3,FALSE)</f>
        <v>Q3</v>
      </c>
      <c r="G19" s="47" t="str">
        <f>VLOOKUP(M19,Revistas!$B$2:$H$64092,4,FALSE)</f>
        <v>IMMUNOLOGY - SCIE;</v>
      </c>
      <c r="H19" s="47" t="str">
        <f>VLOOKUP(M19,Revistas!$B$2:$H$64092,5,FALSE)</f>
        <v>17/25</v>
      </c>
      <c r="I19" s="47" t="str">
        <f>VLOOKUP(M19,Revistas!$B$2:$H$64092,6,FALSE)</f>
        <v>NO</v>
      </c>
      <c r="J19" s="47" t="s">
        <v>2085</v>
      </c>
      <c r="K19" s="47" t="s">
        <v>2086</v>
      </c>
      <c r="L19" s="47">
        <v>0</v>
      </c>
      <c r="M19" s="47" t="s">
        <v>834</v>
      </c>
      <c r="N19" s="47"/>
      <c r="O19" s="47">
        <v>2016</v>
      </c>
      <c r="P19" s="47">
        <v>26</v>
      </c>
      <c r="Q19" s="47">
        <v>3</v>
      </c>
      <c r="R19" s="47">
        <v>200</v>
      </c>
      <c r="S19" s="47">
        <v>201</v>
      </c>
    </row>
    <row r="20" spans="1:19">
      <c r="A20" s="23" t="s">
        <v>2087</v>
      </c>
      <c r="B20" s="23" t="s">
        <v>2088</v>
      </c>
      <c r="C20" s="23" t="s">
        <v>831</v>
      </c>
      <c r="D20" s="47" t="s">
        <v>294</v>
      </c>
      <c r="E20" s="47">
        <f>VLOOKUP(M20,Revistas!$B$2:$H$64092,2,FALSE)</f>
        <v>2.1309999999999998</v>
      </c>
      <c r="F20" s="47" t="str">
        <f>VLOOKUP(M20,Revistas!$B$2:$H$64092,3,FALSE)</f>
        <v>Q3</v>
      </c>
      <c r="G20" s="47" t="str">
        <f>VLOOKUP(M20,Revistas!$B$2:$H$64092,4,FALSE)</f>
        <v>IMMUNOLOGY - SCIE;</v>
      </c>
      <c r="H20" s="47" t="str">
        <f>VLOOKUP(M20,Revistas!$B$2:$H$64092,5,FALSE)</f>
        <v>17/25</v>
      </c>
      <c r="I20" s="47" t="str">
        <f>VLOOKUP(M20,Revistas!$B$2:$H$64092,6,FALSE)</f>
        <v>NO</v>
      </c>
      <c r="J20" s="47" t="s">
        <v>2089</v>
      </c>
      <c r="K20" s="47" t="s">
        <v>2090</v>
      </c>
      <c r="L20" s="47">
        <v>0</v>
      </c>
      <c r="M20" s="47" t="s">
        <v>834</v>
      </c>
      <c r="N20" s="47"/>
      <c r="O20" s="47">
        <v>2016</v>
      </c>
      <c r="P20" s="47">
        <v>26</v>
      </c>
      <c r="Q20" s="47">
        <v>2</v>
      </c>
      <c r="R20" s="47">
        <v>119</v>
      </c>
      <c r="S20" s="47">
        <v>120</v>
      </c>
    </row>
    <row r="21" spans="1:19">
      <c r="A21" s="23" t="s">
        <v>1974</v>
      </c>
      <c r="B21" s="23" t="s">
        <v>1975</v>
      </c>
      <c r="C21" s="23" t="s">
        <v>1976</v>
      </c>
      <c r="D21" s="47" t="s">
        <v>294</v>
      </c>
      <c r="E21" s="47">
        <f>VLOOKUP(M21,Revistas!$B$2:$H$64092,2,FALSE)</f>
        <v>1.544</v>
      </c>
      <c r="F21" s="47" t="str">
        <f>VLOOKUP(M21,Revistas!$B$2:$H$64092,3,FALSE)</f>
        <v>Q2</v>
      </c>
      <c r="G21" s="47" t="str">
        <f>VLOOKUP(M21,Revistas!$B$2:$H$64092,4,FALSE)</f>
        <v>ACOUSTICS - SCIE;</v>
      </c>
      <c r="H21" s="47" t="str">
        <f>VLOOKUP(M21,Revistas!$B$2:$H$64092,5,FALSE)</f>
        <v>32/12</v>
      </c>
      <c r="I21" s="47" t="str">
        <f>VLOOKUP(M21,Revistas!$B$2:$H$64092,6,FALSE)</f>
        <v>NO</v>
      </c>
      <c r="J21" s="47" t="s">
        <v>1977</v>
      </c>
      <c r="K21" s="47" t="s">
        <v>1978</v>
      </c>
      <c r="L21" s="47">
        <v>0</v>
      </c>
      <c r="M21" s="47" t="s">
        <v>1979</v>
      </c>
      <c r="N21" s="48">
        <v>37196</v>
      </c>
      <c r="O21" s="47">
        <v>2016</v>
      </c>
      <c r="P21" s="47">
        <v>35</v>
      </c>
      <c r="Q21" s="47">
        <v>11</v>
      </c>
      <c r="R21" s="47">
        <v>2305</v>
      </c>
      <c r="S21" s="47">
        <v>2309</v>
      </c>
    </row>
    <row r="22" spans="1:19">
      <c r="A22" s="23" t="s">
        <v>1980</v>
      </c>
      <c r="B22" s="23" t="s">
        <v>1981</v>
      </c>
      <c r="C22" s="23" t="s">
        <v>1982</v>
      </c>
      <c r="D22" s="47" t="s">
        <v>215</v>
      </c>
      <c r="E22" s="47">
        <f>VLOOKUP(M22,Revistas!$B$2:$H$64092,2,FALSE)</f>
        <v>2.355</v>
      </c>
      <c r="F22" s="47" t="str">
        <f>VLOOKUP(M22,Revistas!$B$2:$H$64092,3,FALSE)</f>
        <v>Q3</v>
      </c>
      <c r="G22" s="47" t="str">
        <f>VLOOKUP(M22,Revistas!$B$2:$H$64092,4,FALSE)</f>
        <v>ALLERGY - SCIE;</v>
      </c>
      <c r="H22" s="47" t="str">
        <f>VLOOKUP(M22,Revistas!$B$2:$H$64092,5,FALSE)</f>
        <v>13 DE 25</v>
      </c>
      <c r="I22" s="47" t="str">
        <f>VLOOKUP(M22,Revistas!$B$2:$H$64092,6,FALSE)</f>
        <v>NO</v>
      </c>
      <c r="J22" s="47" t="s">
        <v>1983</v>
      </c>
      <c r="K22" s="47" t="s">
        <v>1984</v>
      </c>
      <c r="L22" s="47">
        <v>0</v>
      </c>
      <c r="M22" s="47" t="s">
        <v>1985</v>
      </c>
      <c r="N22" s="47" t="s">
        <v>75</v>
      </c>
      <c r="O22" s="47">
        <v>2016</v>
      </c>
      <c r="P22" s="47">
        <v>65</v>
      </c>
      <c r="Q22" s="47">
        <v>4</v>
      </c>
      <c r="R22" s="47">
        <v>469</v>
      </c>
      <c r="S22" s="47">
        <v>471</v>
      </c>
    </row>
    <row r="23" spans="1:19">
      <c r="A23" s="23" t="s">
        <v>2073</v>
      </c>
      <c r="B23" s="23" t="s">
        <v>2074</v>
      </c>
      <c r="C23" s="23" t="s">
        <v>2075</v>
      </c>
      <c r="D23" s="47" t="s">
        <v>215</v>
      </c>
      <c r="E23" s="47">
        <f>VLOOKUP(M23,Revistas!$B$2:$H$64092,2,FALSE)</f>
        <v>3.4750000000000001</v>
      </c>
      <c r="F23" s="47" t="str">
        <f>VLOOKUP(M23,Revistas!$B$2:$H$64092,3,FALSE)</f>
        <v>Q2</v>
      </c>
      <c r="G23" s="47" t="str">
        <f>VLOOKUP(M23,Revistas!$B$2:$H$64092,4,FALSE)</f>
        <v>IMMUNOLOGY - SCIE;</v>
      </c>
      <c r="H23" s="47" t="str">
        <f>VLOOKUP(M23,Revistas!$B$2:$H$64092,5,FALSE)</f>
        <v>58/151</v>
      </c>
      <c r="I23" s="47" t="str">
        <f>VLOOKUP(M23,Revistas!$B$2:$H$64092,6,FALSE)</f>
        <v>NO</v>
      </c>
      <c r="J23" s="47" t="s">
        <v>2076</v>
      </c>
      <c r="K23" s="47" t="s">
        <v>2077</v>
      </c>
      <c r="L23" s="47">
        <v>0</v>
      </c>
      <c r="M23" s="47" t="s">
        <v>2078</v>
      </c>
      <c r="N23" s="47" t="s">
        <v>240</v>
      </c>
      <c r="O23" s="47">
        <v>2016</v>
      </c>
      <c r="P23" s="47">
        <v>116</v>
      </c>
      <c r="Q23" s="47">
        <v>2</v>
      </c>
      <c r="R23" s="47">
        <v>177</v>
      </c>
      <c r="S23" s="47">
        <v>177</v>
      </c>
    </row>
    <row r="24" spans="1:19">
      <c r="A24" s="23" t="s">
        <v>2058</v>
      </c>
      <c r="B24" s="23" t="s">
        <v>2059</v>
      </c>
      <c r="C24" s="23" t="s">
        <v>2060</v>
      </c>
      <c r="D24" s="47" t="s">
        <v>215</v>
      </c>
      <c r="E24" s="47">
        <f>VLOOKUP(M24,Revistas!$B$2:$H$64092,2,FALSE)</f>
        <v>5.2489999999999997</v>
      </c>
      <c r="F24" s="47" t="str">
        <f>VLOOKUP(M24,Revistas!$B$2:$H$64092,3,FALSE)</f>
        <v>Q1</v>
      </c>
      <c r="G24" s="47" t="str">
        <f>VLOOKUP(M24,Revistas!$B$2:$H$64092,4,FALSE)</f>
        <v>ALLERGY - SCIE;</v>
      </c>
      <c r="H24" s="47" t="str">
        <f>VLOOKUP(M24,Revistas!$B$2:$H$64092,5,FALSE)</f>
        <v>5 DE 25</v>
      </c>
      <c r="I24" s="47" t="str">
        <f>VLOOKUP(M24,Revistas!$B$2:$H$64092,6,FALSE)</f>
        <v>NO</v>
      </c>
      <c r="J24" s="47" t="s">
        <v>2061</v>
      </c>
      <c r="K24" s="47" t="s">
        <v>2062</v>
      </c>
      <c r="L24" s="47">
        <v>1</v>
      </c>
      <c r="M24" s="47" t="s">
        <v>2063</v>
      </c>
      <c r="N24" s="47" t="s">
        <v>754</v>
      </c>
      <c r="O24" s="47">
        <v>2016</v>
      </c>
      <c r="P24" s="47">
        <v>4</v>
      </c>
      <c r="Q24" s="47">
        <v>2</v>
      </c>
      <c r="R24" s="47">
        <v>350</v>
      </c>
      <c r="S24" s="47">
        <v>351</v>
      </c>
    </row>
    <row r="25" spans="1:19">
      <c r="A25" s="23" t="s">
        <v>1995</v>
      </c>
      <c r="B25" s="23" t="s">
        <v>1996</v>
      </c>
      <c r="C25" s="23" t="s">
        <v>1997</v>
      </c>
      <c r="D25" s="47" t="s">
        <v>103</v>
      </c>
      <c r="E25" s="47">
        <f>VLOOKUP(M25,Revistas!$B$2:$H$64092,2,FALSE)</f>
        <v>6.335</v>
      </c>
      <c r="F25" s="47" t="str">
        <f>VLOOKUP(M25,Revistas!$B$2:$H$64092,3,FALSE)</f>
        <v>Q1</v>
      </c>
      <c r="G25" s="47" t="str">
        <f>VLOOKUP(M25,Revistas!$B$2:$H$64092,4,FALSE)</f>
        <v>ALLERGY - SCIE;</v>
      </c>
      <c r="H25" s="47" t="str">
        <f>VLOOKUP(M25,Revistas!$B$2:$H$64092,5,FALSE)</f>
        <v>2 DE 25</v>
      </c>
      <c r="I25" s="47" t="str">
        <f>VLOOKUP(M25,Revistas!$B$2:$H$64092,6,FALSE)</f>
        <v>SI</v>
      </c>
      <c r="J25" s="47" t="s">
        <v>1998</v>
      </c>
      <c r="K25" s="47"/>
      <c r="L25" s="47">
        <v>0</v>
      </c>
      <c r="M25" s="47" t="s">
        <v>1999</v>
      </c>
      <c r="N25" s="47" t="s">
        <v>127</v>
      </c>
      <c r="O25" s="47">
        <v>2016</v>
      </c>
      <c r="P25" s="47">
        <v>71</v>
      </c>
      <c r="Q25" s="47"/>
      <c r="R25" s="47">
        <v>85</v>
      </c>
      <c r="S25" s="47">
        <v>85</v>
      </c>
    </row>
    <row r="26" spans="1:19">
      <c r="A26" s="23" t="s">
        <v>2068</v>
      </c>
      <c r="B26" s="23" t="s">
        <v>2069</v>
      </c>
      <c r="C26" s="23" t="s">
        <v>2070</v>
      </c>
      <c r="D26" s="47" t="s">
        <v>103</v>
      </c>
      <c r="E26" s="47">
        <f>VLOOKUP(M26,Revistas!$B$2:$H$64092,2,FALSE)</f>
        <v>2.6749999999999998</v>
      </c>
      <c r="F26" s="47" t="str">
        <f>VLOOKUP(M26,Revistas!$B$2:$H$64092,3,FALSE)</f>
        <v>Q1</v>
      </c>
      <c r="G26" s="47" t="str">
        <f>VLOOKUP(M26,Revistas!$B$2:$H$64092,4,FALSE)</f>
        <v>DERMATOLOGY - SCIE</v>
      </c>
      <c r="H26" s="47" t="str">
        <f>VLOOKUP(M26,Revistas!$B$2:$H$64092,5,FALSE)</f>
        <v>61/11</v>
      </c>
      <c r="I26" s="47" t="str">
        <f>VLOOKUP(M26,Revistas!$B$2:$H$64092,6,FALSE)</f>
        <v>NO</v>
      </c>
      <c r="J26" s="47" t="s">
        <v>2071</v>
      </c>
      <c r="K26" s="47"/>
      <c r="L26" s="47">
        <v>0</v>
      </c>
      <c r="M26" s="47" t="s">
        <v>2072</v>
      </c>
      <c r="N26" s="47" t="s">
        <v>240</v>
      </c>
      <c r="O26" s="47">
        <v>2016</v>
      </c>
      <c r="P26" s="47">
        <v>25</v>
      </c>
      <c r="Q26" s="47"/>
      <c r="R26" s="47">
        <v>5</v>
      </c>
      <c r="S26" s="47">
        <v>5</v>
      </c>
    </row>
    <row r="27" spans="1:19">
      <c r="A27" s="23" t="s">
        <v>2017</v>
      </c>
      <c r="B27" s="23" t="s">
        <v>2018</v>
      </c>
      <c r="C27" s="23" t="s">
        <v>1323</v>
      </c>
      <c r="D27" s="47" t="s">
        <v>103</v>
      </c>
      <c r="E27" s="47">
        <f>VLOOKUP(M27,Revistas!$B$2:$H$64092,2,FALSE)</f>
        <v>4.085</v>
      </c>
      <c r="F27" s="47" t="str">
        <f>VLOOKUP(M27,Revistas!$B$2:$H$64092,3,FALSE)</f>
        <v>Q1</v>
      </c>
      <c r="G27" s="47" t="str">
        <f>VLOOKUP(M27,Revistas!$B$2:$H$64092,4,FALSE)</f>
        <v>UROLOGY &amp; NEPHROLOGY - SCIE;</v>
      </c>
      <c r="H27" s="47" t="str">
        <f>VLOOKUP(M27,Revistas!$B$2:$H$64092,5,FALSE)</f>
        <v>77/11</v>
      </c>
      <c r="I27" s="47" t="str">
        <f>VLOOKUP(M27,Revistas!$B$2:$H$64092,6,FALSE)</f>
        <v>NO</v>
      </c>
      <c r="J27" s="47" t="s">
        <v>2019</v>
      </c>
      <c r="K27" s="47"/>
      <c r="L27" s="47">
        <v>0</v>
      </c>
      <c r="M27" s="47" t="s">
        <v>1325</v>
      </c>
      <c r="N27" s="47" t="s">
        <v>206</v>
      </c>
      <c r="O27" s="47">
        <v>2016</v>
      </c>
      <c r="P27" s="47">
        <v>31</v>
      </c>
      <c r="Q27" s="47"/>
      <c r="R27" s="47">
        <v>226</v>
      </c>
      <c r="S27" s="47">
        <v>226</v>
      </c>
    </row>
    <row r="28" spans="1:19">
      <c r="A28" s="23" t="s">
        <v>1990</v>
      </c>
      <c r="B28" s="23" t="s">
        <v>1991</v>
      </c>
      <c r="C28" s="23" t="s">
        <v>1992</v>
      </c>
      <c r="D28" s="47" t="s">
        <v>103</v>
      </c>
      <c r="E28" s="47">
        <f>VLOOKUP(M28,Revistas!$B$2:$H$64092,2,FALSE)</f>
        <v>2.9079999999999999</v>
      </c>
      <c r="F28" s="47" t="str">
        <f>VLOOKUP(M28,Revistas!$B$2:$H$64092,3,FALSE)</f>
        <v>Q2</v>
      </c>
      <c r="G28" s="47" t="str">
        <f>VLOOKUP(M28,Revistas!$B$2:$H$64092,4,FALSE)</f>
        <v>PHARMACOLOGY &amp; PHARMACY - SCIE</v>
      </c>
      <c r="H28" s="47" t="str">
        <f>VLOOKUP(M28,Revistas!$B$2:$H$64092,5,FALSE)</f>
        <v>82/255</v>
      </c>
      <c r="I28" s="47" t="str">
        <f>VLOOKUP(M28,Revistas!$B$2:$H$64092,6,FALSE)</f>
        <v>NO</v>
      </c>
      <c r="J28" s="47" t="s">
        <v>1993</v>
      </c>
      <c r="K28" s="47"/>
      <c r="L28" s="47">
        <v>0</v>
      </c>
      <c r="M28" s="47" t="s">
        <v>1994</v>
      </c>
      <c r="N28" s="47" t="s">
        <v>127</v>
      </c>
      <c r="O28" s="47">
        <v>2016</v>
      </c>
      <c r="P28" s="47">
        <v>25</v>
      </c>
      <c r="Q28" s="47"/>
      <c r="R28" s="47">
        <v>456</v>
      </c>
      <c r="S28" s="47">
        <v>457</v>
      </c>
    </row>
    <row r="29" spans="1:19">
      <c r="A29" s="23" t="s">
        <v>2004</v>
      </c>
      <c r="B29" s="23" t="s">
        <v>2005</v>
      </c>
      <c r="C29" s="23" t="s">
        <v>2006</v>
      </c>
      <c r="D29" s="47" t="s">
        <v>10</v>
      </c>
      <c r="E29" s="47" t="str">
        <f>VLOOKUP(M29,Revistas!$B$2:$H$64092,2,FALSE)</f>
        <v>NO TIENE</v>
      </c>
      <c r="F29" s="47" t="str">
        <f>VLOOKUP(M29,Revistas!$B$2:$H$64092,3,FALSE)</f>
        <v>NO TIENE</v>
      </c>
      <c r="G29" s="47" t="str">
        <f>VLOOKUP(M29,Revistas!$B$2:$H$64092,4,FALSE)</f>
        <v>NO TIENE</v>
      </c>
      <c r="H29" s="47" t="str">
        <f>VLOOKUP(M29,Revistas!$B$2:$H$64092,5,FALSE)</f>
        <v>NO TIENE</v>
      </c>
      <c r="I29" s="47" t="str">
        <f>VLOOKUP(M29,Revistas!$B$2:$H$64092,6,FALSE)</f>
        <v>NO</v>
      </c>
      <c r="J29" s="47" t="s">
        <v>2007</v>
      </c>
      <c r="K29" s="47" t="s">
        <v>2008</v>
      </c>
      <c r="L29" s="47">
        <v>0</v>
      </c>
      <c r="M29" s="47" t="s">
        <v>2009</v>
      </c>
      <c r="N29" s="47" t="s">
        <v>206</v>
      </c>
      <c r="O29" s="47">
        <v>2016</v>
      </c>
      <c r="P29" s="47">
        <v>107</v>
      </c>
      <c r="Q29" s="47">
        <v>4</v>
      </c>
      <c r="R29" s="47">
        <v>284</v>
      </c>
      <c r="S29" s="47">
        <v>293</v>
      </c>
    </row>
    <row r="30" spans="1:19">
      <c r="A30" s="23" t="s">
        <v>2097</v>
      </c>
      <c r="B30" s="23" t="s">
        <v>2098</v>
      </c>
      <c r="C30" s="23" t="s">
        <v>2099</v>
      </c>
      <c r="D30" s="47" t="s">
        <v>10</v>
      </c>
      <c r="E30" s="47">
        <f>VLOOKUP(M30,Revistas!$B$2:$H$64092,2,FALSE)</f>
        <v>1.6890000000000001</v>
      </c>
      <c r="F30" s="47" t="str">
        <f>VLOOKUP(M30,Revistas!$B$2:$H$64092,3,FALSE)</f>
        <v>Q4</v>
      </c>
      <c r="G30" s="47" t="str">
        <f>VLOOKUP(M30,Revistas!$B$2:$H$64092,4,FALSE)</f>
        <v>IMMUNOLOGY - SCIE;</v>
      </c>
      <c r="H30" s="47" t="str">
        <f>VLOOKUP(M30,Revistas!$B$2:$H$64092,5,FALSE)</f>
        <v>127/151</v>
      </c>
      <c r="I30" s="47" t="str">
        <f>VLOOKUP(M30,Revistas!$B$2:$H$64092,6,FALSE)</f>
        <v>NO</v>
      </c>
      <c r="J30" s="47" t="s">
        <v>2100</v>
      </c>
      <c r="K30" s="47" t="s">
        <v>2101</v>
      </c>
      <c r="L30" s="47">
        <v>1</v>
      </c>
      <c r="M30" s="47" t="s">
        <v>2102</v>
      </c>
      <c r="N30" s="47" t="s">
        <v>828</v>
      </c>
      <c r="O30" s="47">
        <v>2016</v>
      </c>
      <c r="P30" s="47">
        <v>44</v>
      </c>
      <c r="Q30" s="47">
        <v>1</v>
      </c>
      <c r="R30" s="47">
        <v>83</v>
      </c>
      <c r="S30" s="47">
        <v>95</v>
      </c>
    </row>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17</v>
      </c>
      <c r="C82" s="32" t="s">
        <v>19</v>
      </c>
      <c r="D82" s="36">
        <f>DSUM(A1:S77,E1,C81:C82)</f>
        <v>37.217000000000006</v>
      </c>
      <c r="E82" s="36" t="s">
        <v>19</v>
      </c>
      <c r="F82" s="36" t="s">
        <v>4330</v>
      </c>
      <c r="G82" s="36">
        <f>DCOUNTA(A1:S77,F1,E81:F82)</f>
        <v>3</v>
      </c>
      <c r="H82" s="36" t="s">
        <v>19</v>
      </c>
      <c r="I82" s="36" t="s">
        <v>1827</v>
      </c>
      <c r="J82" s="36">
        <f>DCOUNTA(A1:S77,I1,H81:I82)</f>
        <v>2</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3</v>
      </c>
      <c r="C85" s="32" t="s">
        <v>215</v>
      </c>
      <c r="D85" s="36">
        <f>DSUM(A1:S77,E1,C84:C85)</f>
        <v>11.079000000000001</v>
      </c>
      <c r="E85" s="36" t="s">
        <v>215</v>
      </c>
      <c r="F85" s="36" t="s">
        <v>4330</v>
      </c>
      <c r="G85" s="36">
        <f>DCOUNTA(A1:S77,F1,E84:F85)</f>
        <v>1</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3</v>
      </c>
      <c r="C91" s="32" t="s">
        <v>294</v>
      </c>
      <c r="D91" s="36">
        <f>DSUM(A1:S77,E1,C90:C91)</f>
        <v>5.8059999999999992</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4</v>
      </c>
      <c r="C95" s="32" t="s">
        <v>103</v>
      </c>
      <c r="D95" s="36">
        <f>DSUM(A1:S77,E1,C94:C95)</f>
        <v>16.003</v>
      </c>
      <c r="E95" s="36" t="s">
        <v>103</v>
      </c>
      <c r="F95" s="36" t="s">
        <v>4330</v>
      </c>
      <c r="G95" s="36">
        <f>DCOUNTA(A1:S77,F94,E94:F95)</f>
        <v>3</v>
      </c>
      <c r="H95" s="36" t="s">
        <v>103</v>
      </c>
      <c r="I95" s="36" t="s">
        <v>1827</v>
      </c>
      <c r="J95" s="36">
        <f>DCOUNTA(A1:S77,I1,H94:I95)</f>
        <v>1</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2</v>
      </c>
      <c r="C98" s="32" t="s">
        <v>10</v>
      </c>
      <c r="D98" s="36">
        <f>DSUM(A1:S77,D97,C97:C98)</f>
        <v>1.6890000000000001</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17</v>
      </c>
      <c r="C103" s="57" t="s">
        <v>7171</v>
      </c>
      <c r="D103" s="57">
        <f>D82</f>
        <v>37.217000000000006</v>
      </c>
      <c r="E103" s="57">
        <f>G82</f>
        <v>3</v>
      </c>
      <c r="F103" s="57">
        <f>J82</f>
        <v>2</v>
      </c>
      <c r="G103" s="37"/>
      <c r="H103" s="37"/>
      <c r="I103" s="37"/>
      <c r="J103" s="37"/>
      <c r="K103" s="37"/>
      <c r="L103" s="37"/>
      <c r="M103" s="37"/>
      <c r="N103" s="37"/>
      <c r="O103" s="37"/>
      <c r="P103" s="37"/>
      <c r="Q103" s="37"/>
      <c r="R103" s="37"/>
      <c r="S103" s="37"/>
    </row>
    <row r="104" spans="1:19" s="33" customFormat="1" ht="16.8">
      <c r="B104" s="57">
        <f>B85</f>
        <v>3</v>
      </c>
      <c r="C104" s="57" t="s">
        <v>7172</v>
      </c>
      <c r="D104" s="57">
        <f>D85</f>
        <v>11.079000000000001</v>
      </c>
      <c r="E104" s="57">
        <f>G85</f>
        <v>1</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3</v>
      </c>
      <c r="C106" s="58" t="s">
        <v>7174</v>
      </c>
      <c r="D106" s="58">
        <f>D91</f>
        <v>5.8059999999999992</v>
      </c>
      <c r="E106" s="58">
        <f>G91</f>
        <v>0</v>
      </c>
      <c r="F106" s="58">
        <f>J91</f>
        <v>0</v>
      </c>
      <c r="G106" s="37"/>
      <c r="H106" s="37"/>
      <c r="I106" s="37"/>
      <c r="J106" s="37"/>
      <c r="K106" s="37"/>
      <c r="L106" s="37"/>
      <c r="M106" s="37"/>
      <c r="N106" s="37"/>
      <c r="O106" s="37"/>
      <c r="P106" s="37"/>
      <c r="Q106" s="37"/>
      <c r="R106" s="37"/>
      <c r="S106" s="37"/>
    </row>
    <row r="107" spans="1:19" s="33" customFormat="1" ht="16.8">
      <c r="B107" s="57">
        <f>B95</f>
        <v>4</v>
      </c>
      <c r="C107" s="57" t="s">
        <v>103</v>
      </c>
      <c r="D107" s="57">
        <f>D95</f>
        <v>16.003</v>
      </c>
      <c r="E107" s="57">
        <f>G95</f>
        <v>3</v>
      </c>
      <c r="F107" s="57">
        <f>J95</f>
        <v>1</v>
      </c>
      <c r="G107" s="37"/>
      <c r="H107" s="37"/>
      <c r="I107" s="37"/>
      <c r="J107" s="37"/>
      <c r="K107" s="37"/>
      <c r="L107" s="37"/>
      <c r="M107" s="37"/>
      <c r="N107" s="37"/>
      <c r="O107" s="37"/>
      <c r="P107" s="37"/>
      <c r="Q107" s="37"/>
      <c r="R107" s="37"/>
      <c r="S107" s="37"/>
    </row>
    <row r="108" spans="1:19" s="33" customFormat="1" ht="16.8">
      <c r="B108" s="57">
        <f>B98</f>
        <v>2</v>
      </c>
      <c r="C108" s="58" t="s">
        <v>7175</v>
      </c>
      <c r="D108" s="57">
        <f>D98</f>
        <v>1.6890000000000001</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37.217000000000006</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71.794000000000011</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T30">
    <sortCondition ref="C2:C30"/>
    <sortCondition ref="B2:B30"/>
  </sortState>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theme="5" tint="0.39997558519241921"/>
  </sheetPr>
  <dimension ref="A1:U111"/>
  <sheetViews>
    <sheetView workbookViewId="0">
      <selection activeCell="E2" sqref="E2:E8"/>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4.4414062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4053</v>
      </c>
      <c r="B2" s="24" t="s">
        <v>4054</v>
      </c>
      <c r="C2" s="24" t="s">
        <v>4055</v>
      </c>
      <c r="D2" s="46" t="s">
        <v>19</v>
      </c>
      <c r="E2" s="46">
        <f>VLOOKUP(M2,Revistas!$B$2:$H$64092,2,FALSE)</f>
        <v>1.994</v>
      </c>
      <c r="F2" s="46" t="str">
        <f>VLOOKUP(M2,Revistas!$B$2:$H$64092,3,FALSE)</f>
        <v>Q3</v>
      </c>
      <c r="G2" s="46" t="str">
        <f>VLOOKUP(M2,Revistas!$B$2:$H$64092,4,FALSE)</f>
        <v>CARDIAC &amp; CARDIOVASCULAR SYSTEMS - SCIE</v>
      </c>
      <c r="H2" s="46" t="str">
        <f>VLOOKUP(M2,Revistas!$B$2:$H$64092,5,FALSE)</f>
        <v>70/124</v>
      </c>
      <c r="I2" s="46" t="str">
        <f>VLOOKUP(M2,Revistas!$B$2:$H$64092,6,FALSE)</f>
        <v>NO</v>
      </c>
      <c r="J2" s="46" t="s">
        <v>4056</v>
      </c>
      <c r="K2" s="46" t="s">
        <v>4057</v>
      </c>
      <c r="L2" s="46">
        <v>0</v>
      </c>
      <c r="M2" s="46" t="s">
        <v>4058</v>
      </c>
      <c r="N2" s="46"/>
      <c r="O2" s="46">
        <v>2016</v>
      </c>
      <c r="P2" s="46">
        <v>135</v>
      </c>
      <c r="Q2" s="46">
        <v>3</v>
      </c>
      <c r="R2" s="46">
        <v>196</v>
      </c>
      <c r="S2" s="46">
        <v>201</v>
      </c>
    </row>
    <row r="3" spans="1:21">
      <c r="A3" s="23" t="s">
        <v>4049</v>
      </c>
      <c r="B3" s="23" t="s">
        <v>4050</v>
      </c>
      <c r="C3" s="23" t="s">
        <v>551</v>
      </c>
      <c r="D3" s="47" t="s">
        <v>19</v>
      </c>
      <c r="E3" s="47">
        <f>VLOOKUP(M3,Revistas!$B$2:$H$64092,2,FALSE)</f>
        <v>4.6379999999999999</v>
      </c>
      <c r="F3" s="47" t="str">
        <f>VLOOKUP(M3,Revistas!$B$2:$H$64092,3,FALSE)</f>
        <v>Q1</v>
      </c>
      <c r="G3" s="47" t="str">
        <f>VLOOKUP(M3,Revistas!$B$2:$H$64092,4,FALSE)</f>
        <v>CARDIAC &amp; CARDIOVASCULAR SYSTEMS - SCIE</v>
      </c>
      <c r="H3" s="47" t="str">
        <f>VLOOKUP(M3,Revistas!$B$2:$H$64092,5,FALSE)</f>
        <v>20/124</v>
      </c>
      <c r="I3" s="47" t="str">
        <f>VLOOKUP(M3,Revistas!$B$2:$H$64092,6,FALSE)</f>
        <v>NO</v>
      </c>
      <c r="J3" s="47" t="s">
        <v>4051</v>
      </c>
      <c r="K3" s="47" t="s">
        <v>4052</v>
      </c>
      <c r="L3" s="47">
        <v>0</v>
      </c>
      <c r="M3" s="47" t="s">
        <v>554</v>
      </c>
      <c r="N3" s="48">
        <v>42248</v>
      </c>
      <c r="O3" s="47">
        <v>2016</v>
      </c>
      <c r="P3" s="47">
        <v>219</v>
      </c>
      <c r="Q3" s="47"/>
      <c r="R3" s="47">
        <v>150</v>
      </c>
      <c r="S3" s="47">
        <v>155</v>
      </c>
    </row>
    <row r="4" spans="1:21">
      <c r="A4" s="23" t="s">
        <v>849</v>
      </c>
      <c r="B4" s="23" t="s">
        <v>850</v>
      </c>
      <c r="C4" s="23" t="s">
        <v>631</v>
      </c>
      <c r="D4" s="47" t="s">
        <v>19</v>
      </c>
      <c r="E4" s="47">
        <f>VLOOKUP(M4,Revistas!$B$2:$H$64092,2,FALSE)</f>
        <v>4.5960000000000001</v>
      </c>
      <c r="F4" s="47" t="str">
        <f>VLOOKUP(M4,Revistas!$B$2:$H$64092,3,FALSE)</f>
        <v>Q1</v>
      </c>
      <c r="G4" s="47" t="str">
        <f>VLOOKUP(M4,Revistas!$B$2:$H$64092,4,FALSE)</f>
        <v>CARDIAC &amp; CARDIOVASCULAR SYSTEMS - SCIE</v>
      </c>
      <c r="H4" s="47" t="str">
        <f>VLOOKUP(M4,Revistas!$B$2:$H$64092,5,FALSE)</f>
        <v>22/124</v>
      </c>
      <c r="I4" s="47" t="str">
        <f>VLOOKUP(M4,Revistas!$B$2:$H$64092,6,FALSE)</f>
        <v>NO</v>
      </c>
      <c r="J4" s="47" t="s">
        <v>851</v>
      </c>
      <c r="K4" s="47" t="s">
        <v>852</v>
      </c>
      <c r="L4" s="47">
        <v>2</v>
      </c>
      <c r="M4" s="47" t="s">
        <v>634</v>
      </c>
      <c r="N4" s="47" t="s">
        <v>37</v>
      </c>
      <c r="O4" s="47">
        <v>2016</v>
      </c>
      <c r="P4" s="47">
        <v>69</v>
      </c>
      <c r="Q4" s="47">
        <v>1</v>
      </c>
      <c r="R4" s="47">
        <v>54</v>
      </c>
      <c r="S4" s="47">
        <v>60</v>
      </c>
    </row>
    <row r="5" spans="1:21">
      <c r="A5" s="23" t="s">
        <v>1619</v>
      </c>
      <c r="B5" s="23" t="s">
        <v>1620</v>
      </c>
      <c r="C5" s="23" t="s">
        <v>32</v>
      </c>
      <c r="D5" s="47" t="s">
        <v>215</v>
      </c>
      <c r="E5" s="47">
        <f>VLOOKUP(M5,Revistas!$B$2:$H$64092,2,FALSE)</f>
        <v>1.53</v>
      </c>
      <c r="F5" s="47" t="str">
        <f>VLOOKUP(M5,Revistas!$B$2:$H$64092,3,FALSE)</f>
        <v>Q3</v>
      </c>
      <c r="G5" s="47" t="str">
        <f>VLOOKUP(M5,Revistas!$B$2:$H$64092,4,FALSE)</f>
        <v>INFECTIOUS DISEASES - SCIE;</v>
      </c>
      <c r="H5" s="47" t="str">
        <f>VLOOKUP(M5,Revistas!$B$2:$H$64092,5,FALSE)</f>
        <v>59/83</v>
      </c>
      <c r="I5" s="47" t="str">
        <f>VLOOKUP(M5,Revistas!$B$2:$H$64092,6,FALSE)</f>
        <v>NO</v>
      </c>
      <c r="J5" s="47" t="s">
        <v>1621</v>
      </c>
      <c r="K5" s="47" t="s">
        <v>1622</v>
      </c>
      <c r="L5" s="47">
        <v>0</v>
      </c>
      <c r="M5" s="47" t="s">
        <v>35</v>
      </c>
      <c r="N5" s="47" t="s">
        <v>1445</v>
      </c>
      <c r="O5" s="47">
        <v>2016</v>
      </c>
      <c r="P5" s="47">
        <v>34</v>
      </c>
      <c r="Q5" s="47">
        <v>7</v>
      </c>
      <c r="R5" s="47">
        <v>464</v>
      </c>
      <c r="S5" s="47">
        <v>465</v>
      </c>
    </row>
    <row r="6" spans="1:21">
      <c r="A6" s="23" t="s">
        <v>1450</v>
      </c>
      <c r="B6" s="23" t="s">
        <v>1451</v>
      </c>
      <c r="C6" s="23" t="s">
        <v>32</v>
      </c>
      <c r="D6" s="47" t="s">
        <v>10</v>
      </c>
      <c r="E6" s="47">
        <f>VLOOKUP(M6,Revistas!$B$2:$H$64092,2,FALSE)</f>
        <v>1.53</v>
      </c>
      <c r="F6" s="47" t="str">
        <f>VLOOKUP(M6,Revistas!$B$2:$H$64092,3,FALSE)</f>
        <v>Q3</v>
      </c>
      <c r="G6" s="47" t="str">
        <f>VLOOKUP(M6,Revistas!$B$2:$H$64092,4,FALSE)</f>
        <v>INFECTIOUS DISEASES - SCIE;</v>
      </c>
      <c r="H6" s="47" t="str">
        <f>VLOOKUP(M6,Revistas!$B$2:$H$64092,5,FALSE)</f>
        <v>59/83</v>
      </c>
      <c r="I6" s="47" t="str">
        <f>VLOOKUP(M6,Revistas!$B$2:$H$64092,6,FALSE)</f>
        <v>NO</v>
      </c>
      <c r="J6" s="47" t="s">
        <v>1452</v>
      </c>
      <c r="K6" s="47" t="s">
        <v>1453</v>
      </c>
      <c r="L6" s="47">
        <v>0</v>
      </c>
      <c r="M6" s="47" t="s">
        <v>35</v>
      </c>
      <c r="N6" s="47" t="s">
        <v>1445</v>
      </c>
      <c r="O6" s="47">
        <v>2016</v>
      </c>
      <c r="P6" s="47">
        <v>34</v>
      </c>
      <c r="Q6" s="47">
        <v>7</v>
      </c>
      <c r="R6" s="47">
        <v>452</v>
      </c>
      <c r="S6" s="47">
        <v>460</v>
      </c>
    </row>
    <row r="7" spans="1:21">
      <c r="A7" s="23" t="s">
        <v>2230</v>
      </c>
      <c r="B7" s="23" t="s">
        <v>2231</v>
      </c>
      <c r="C7" s="23" t="s">
        <v>1109</v>
      </c>
      <c r="D7" s="47" t="s">
        <v>10</v>
      </c>
      <c r="E7" s="47">
        <f>VLOOKUP(M7,Revistas!$B$2:$H$64092,2,FALSE)</f>
        <v>0.76</v>
      </c>
      <c r="F7" s="47" t="str">
        <f>VLOOKUP(M7,Revistas!$B$2:$H$64092,3,FALSE)</f>
        <v>Q3</v>
      </c>
      <c r="G7" s="47" t="str">
        <f>VLOOKUP(M7,Revistas!$B$2:$H$64092,4,FALSE)</f>
        <v>MEDICINE, GENERAL &amp; INTERNAL - SCIE</v>
      </c>
      <c r="H7" s="47" t="str">
        <f>VLOOKUP(M7,Revistas!$B$2:$H$64092,5,FALSE)</f>
        <v>105/155</v>
      </c>
      <c r="I7" s="47" t="str">
        <f>VLOOKUP(M7,Revistas!$B$2:$H$64092,6,FALSE)</f>
        <v>NO</v>
      </c>
      <c r="J7" s="47" t="s">
        <v>2232</v>
      </c>
      <c r="K7" s="47" t="s">
        <v>2233</v>
      </c>
      <c r="L7" s="47">
        <v>0</v>
      </c>
      <c r="M7" s="47" t="s">
        <v>1112</v>
      </c>
      <c r="N7" s="47" t="s">
        <v>548</v>
      </c>
      <c r="O7" s="47">
        <v>2016</v>
      </c>
      <c r="P7" s="47">
        <v>216</v>
      </c>
      <c r="Q7" s="47">
        <v>8</v>
      </c>
      <c r="R7" s="47">
        <v>436</v>
      </c>
      <c r="S7" s="47">
        <v>444</v>
      </c>
      <c r="U7" s="29"/>
    </row>
    <row r="8" spans="1:21">
      <c r="A8" s="23" t="s">
        <v>4045</v>
      </c>
      <c r="B8" s="23" t="s">
        <v>4046</v>
      </c>
      <c r="C8" s="23" t="s">
        <v>1809</v>
      </c>
      <c r="D8" s="47" t="s">
        <v>10</v>
      </c>
      <c r="E8" s="47">
        <f>VLOOKUP(M8,Revistas!$B$2:$H$64092,2,FALSE)</f>
        <v>3.9460000000000002</v>
      </c>
      <c r="F8" s="47" t="str">
        <f>VLOOKUP(M8,Revistas!$B$2:$H$64092,3,FALSE)</f>
        <v>Q2</v>
      </c>
      <c r="G8" s="47" t="str">
        <f>VLOOKUP(M8,Revistas!$B$2:$H$64092,4,FALSE)</f>
        <v>RHEUMATOLOGY - SCIE</v>
      </c>
      <c r="H8" s="47" t="str">
        <f>VLOOKUP(M8,Revistas!$B$2:$H$64092,5,FALSE)</f>
        <v>32/9</v>
      </c>
      <c r="I8" s="47" t="str">
        <f>VLOOKUP(M8,Revistas!$B$2:$H$64092,6,FALSE)</f>
        <v>NO</v>
      </c>
      <c r="J8" s="47" t="s">
        <v>4047</v>
      </c>
      <c r="K8" s="47" t="s">
        <v>4048</v>
      </c>
      <c r="L8" s="47">
        <v>0</v>
      </c>
      <c r="M8" s="47" t="s">
        <v>1812</v>
      </c>
      <c r="N8" s="47" t="s">
        <v>75</v>
      </c>
      <c r="O8" s="47">
        <v>2016</v>
      </c>
      <c r="P8" s="47">
        <v>46</v>
      </c>
      <c r="Q8" s="47">
        <v>2</v>
      </c>
      <c r="R8" s="47">
        <v>200</v>
      </c>
      <c r="S8" s="47">
        <v>208</v>
      </c>
    </row>
    <row r="9" spans="1:21" hidden="1"/>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3</v>
      </c>
      <c r="C82" s="32" t="s">
        <v>19</v>
      </c>
      <c r="D82" s="36">
        <f>DSUM(A1:S77,E1,C81:C82)</f>
        <v>11.228</v>
      </c>
      <c r="E82" s="36" t="s">
        <v>19</v>
      </c>
      <c r="F82" s="36" t="s">
        <v>4330</v>
      </c>
      <c r="G82" s="36">
        <f>DCOUNTA(A1:S77,F1,E81:F82)</f>
        <v>2</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1</v>
      </c>
      <c r="C85" s="32" t="s">
        <v>215</v>
      </c>
      <c r="D85" s="36">
        <f>DSUM(A1:S77,E1,C84:C85)</f>
        <v>1.53</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3</v>
      </c>
      <c r="C98" s="32" t="s">
        <v>10</v>
      </c>
      <c r="D98" s="36">
        <f>DSUM(A1:S77,D97,C97:C98)</f>
        <v>6.2360000000000007</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3</v>
      </c>
      <c r="C103" s="57" t="s">
        <v>7171</v>
      </c>
      <c r="D103" s="57">
        <f>D82</f>
        <v>11.228</v>
      </c>
      <c r="E103" s="57">
        <f>G82</f>
        <v>2</v>
      </c>
      <c r="F103" s="57">
        <f>J82</f>
        <v>0</v>
      </c>
      <c r="G103" s="37"/>
      <c r="H103" s="37"/>
      <c r="I103" s="37"/>
      <c r="J103" s="37"/>
      <c r="K103" s="37"/>
      <c r="L103" s="37"/>
      <c r="M103" s="37"/>
      <c r="N103" s="37"/>
      <c r="O103" s="37"/>
      <c r="P103" s="37"/>
      <c r="Q103" s="37"/>
      <c r="R103" s="37"/>
      <c r="S103" s="37"/>
    </row>
    <row r="104" spans="1:19" s="33" customFormat="1" ht="16.8">
      <c r="B104" s="57">
        <f>B85</f>
        <v>1</v>
      </c>
      <c r="C104" s="57" t="s">
        <v>7172</v>
      </c>
      <c r="D104" s="57">
        <f>D85</f>
        <v>1.53</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3</v>
      </c>
      <c r="C108" s="58" t="s">
        <v>7175</v>
      </c>
      <c r="D108" s="57">
        <f>D98</f>
        <v>6.2360000000000007</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11.228</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18.994</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U8">
    <sortCondition ref="D2:D8"/>
    <sortCondition ref="C2:C8"/>
    <sortCondition ref="B2:B8"/>
  </sortState>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theme="5" tint="0.39997558519241921"/>
  </sheetPr>
  <dimension ref="A1:AV111"/>
  <sheetViews>
    <sheetView workbookViewId="0">
      <selection activeCell="E2" sqref="E2:E13"/>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5.33203125" style="40" customWidth="1"/>
    <col min="20" max="16384" width="7.33203125" style="21"/>
  </cols>
  <sheetData>
    <row r="1" spans="1:48"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8">
      <c r="A2" s="24" t="s">
        <v>4319</v>
      </c>
      <c r="B2" s="24" t="s">
        <v>4318</v>
      </c>
      <c r="C2" s="24" t="s">
        <v>4320</v>
      </c>
      <c r="D2" s="46" t="s">
        <v>19</v>
      </c>
      <c r="E2" s="46" t="str">
        <f>VLOOKUP(M2,Revistas!$B$2:$H$64092,2,FALSE)</f>
        <v>NO TIENE</v>
      </c>
      <c r="F2" s="46" t="str">
        <f>VLOOKUP(M2,Revistas!$B$2:$H$64092,3,FALSE)</f>
        <v>NO TIENE</v>
      </c>
      <c r="G2" s="46" t="str">
        <f>VLOOKUP(M2,Revistas!$B$2:$H$64092,4,FALSE)</f>
        <v>NO TIENE</v>
      </c>
      <c r="H2" s="46" t="str">
        <f>VLOOKUP(M2,Revistas!$B$2:$H$64092,5,FALSE)</f>
        <v>NO TIENE</v>
      </c>
      <c r="I2" s="46" t="str">
        <f>VLOOKUP(M2,Revistas!$B$2:$H$64092,6,FALSE)</f>
        <v>NO</v>
      </c>
      <c r="J2" s="46" t="s">
        <v>4322</v>
      </c>
      <c r="K2" s="46"/>
      <c r="L2" s="46" t="s">
        <v>361</v>
      </c>
      <c r="M2" s="46" t="s">
        <v>4323</v>
      </c>
      <c r="N2" s="46" t="s">
        <v>4321</v>
      </c>
      <c r="O2" s="46">
        <v>2016</v>
      </c>
      <c r="P2" s="46">
        <v>29</v>
      </c>
      <c r="Q2" s="46">
        <v>3</v>
      </c>
      <c r="R2" s="46">
        <v>183</v>
      </c>
      <c r="S2" s="46">
        <v>188</v>
      </c>
      <c r="U2" s="29"/>
    </row>
    <row r="3" spans="1:48">
      <c r="A3" s="23" t="s">
        <v>7071</v>
      </c>
      <c r="B3" s="23" t="s">
        <v>7072</v>
      </c>
      <c r="C3" s="23" t="s">
        <v>1456</v>
      </c>
      <c r="D3" s="47" t="s">
        <v>19</v>
      </c>
      <c r="E3" s="47">
        <f>VLOOKUP(M3,Revistas!$B$2:$H$64092,2,FALSE)</f>
        <v>4.415</v>
      </c>
      <c r="F3" s="47" t="str">
        <f>VLOOKUP(M3,Revistas!$B$2:$H$64092,3,FALSE)</f>
        <v>Q1</v>
      </c>
      <c r="G3" s="47" t="str">
        <f>VLOOKUP(M3,Revistas!$B$2:$H$64092,4,FALSE)</f>
        <v>PHARMACOLOGY &amp; PHARMACY - SCIE;</v>
      </c>
      <c r="H3" s="47" t="str">
        <f>VLOOKUP(M3,Revistas!$B$2:$H$64092,5,FALSE)</f>
        <v>34/255</v>
      </c>
      <c r="I3" s="47" t="str">
        <f>VLOOKUP(M3,Revistas!$B$2:$H$64092,6,FALSE)</f>
        <v>NO</v>
      </c>
      <c r="J3" s="47" t="s">
        <v>7073</v>
      </c>
      <c r="K3" s="47" t="s">
        <v>7074</v>
      </c>
      <c r="L3" s="47">
        <v>0</v>
      </c>
      <c r="M3" s="47" t="s">
        <v>1459</v>
      </c>
      <c r="N3" s="47" t="s">
        <v>75</v>
      </c>
      <c r="O3" s="47">
        <v>2016</v>
      </c>
      <c r="P3" s="47">
        <v>60</v>
      </c>
      <c r="Q3" s="47">
        <v>10</v>
      </c>
      <c r="R3" s="47">
        <v>5914</v>
      </c>
      <c r="S3" s="47">
        <v>5921</v>
      </c>
    </row>
    <row r="4" spans="1:48">
      <c r="A4" s="23" t="s">
        <v>1986</v>
      </c>
      <c r="B4" s="23" t="s">
        <v>1987</v>
      </c>
      <c r="C4" s="23" t="s">
        <v>185</v>
      </c>
      <c r="D4" s="47" t="s">
        <v>19</v>
      </c>
      <c r="E4" s="47">
        <f>VLOOKUP(M4,Revistas!$B$2:$H$64092,2,FALSE)</f>
        <v>4.3170000000000002</v>
      </c>
      <c r="F4" s="47" t="str">
        <f>VLOOKUP(M4,Revistas!$B$2:$H$64092,3,FALSE)</f>
        <v>Q1</v>
      </c>
      <c r="G4" s="47" t="str">
        <f>VLOOKUP(M4,Revistas!$B$2:$H$64092,4,FALSE)</f>
        <v>DERMATOLOGY - SCIE</v>
      </c>
      <c r="H4" s="47" t="str">
        <f>VLOOKUP(M4,Revistas!$B$2:$H$64092,5,FALSE)</f>
        <v>61/5</v>
      </c>
      <c r="I4" s="47" t="str">
        <f>VLOOKUP(M4,Revistas!$B$2:$H$64092,6,FALSE)</f>
        <v>SI</v>
      </c>
      <c r="J4" s="47" t="s">
        <v>1988</v>
      </c>
      <c r="K4" s="47" t="s">
        <v>1989</v>
      </c>
      <c r="L4" s="47">
        <v>0</v>
      </c>
      <c r="M4" s="47" t="s">
        <v>188</v>
      </c>
      <c r="N4" s="47" t="s">
        <v>99</v>
      </c>
      <c r="O4" s="47">
        <v>2016</v>
      </c>
      <c r="P4" s="47">
        <v>175</v>
      </c>
      <c r="Q4" s="47">
        <v>3</v>
      </c>
      <c r="R4" s="47">
        <v>604</v>
      </c>
      <c r="S4" s="47">
        <v>607</v>
      </c>
    </row>
    <row r="5" spans="1:48">
      <c r="A5" s="23" t="s">
        <v>7085</v>
      </c>
      <c r="B5" s="23" t="s">
        <v>7086</v>
      </c>
      <c r="C5" s="23" t="s">
        <v>5129</v>
      </c>
      <c r="D5" s="47" t="s">
        <v>19</v>
      </c>
      <c r="E5" s="47">
        <f>VLOOKUP(M5,Revistas!$B$2:$H$64092,2,FALSE)</f>
        <v>4.95</v>
      </c>
      <c r="F5" s="47" t="str">
        <f>VLOOKUP(M5,Revistas!$B$2:$H$64092,3,FALSE)</f>
        <v>Q1</v>
      </c>
      <c r="G5" s="47" t="str">
        <f>VLOOKUP(M5,Revistas!$B$2:$H$64092,4,FALSE)</f>
        <v>CRITICAL CARE MEDICINE - SCIE</v>
      </c>
      <c r="H5" s="47" t="str">
        <f>VLOOKUP(M5,Revistas!$B$2:$H$64092,5,FALSE)</f>
        <v>33/7</v>
      </c>
      <c r="I5" s="47" t="str">
        <f>VLOOKUP(M5,Revistas!$B$2:$H$64092,6,FALSE)</f>
        <v>NO</v>
      </c>
      <c r="J5" s="47" t="s">
        <v>7087</v>
      </c>
      <c r="K5" s="47" t="s">
        <v>7088</v>
      </c>
      <c r="L5" s="47">
        <v>4</v>
      </c>
      <c r="M5" s="47" t="s">
        <v>5130</v>
      </c>
      <c r="N5" s="48">
        <v>45078</v>
      </c>
      <c r="O5" s="47">
        <v>2016</v>
      </c>
      <c r="P5" s="47">
        <v>20</v>
      </c>
      <c r="Q5" s="47"/>
      <c r="R5" s="47"/>
      <c r="S5" s="47">
        <v>196</v>
      </c>
    </row>
    <row r="6" spans="1:48">
      <c r="A6" s="23" t="s">
        <v>7081</v>
      </c>
      <c r="B6" s="23" t="s">
        <v>7082</v>
      </c>
      <c r="C6" s="23" t="s">
        <v>5132</v>
      </c>
      <c r="D6" s="47" t="s">
        <v>19</v>
      </c>
      <c r="E6" s="47">
        <f>VLOOKUP(M6,Revistas!$B$2:$H$64092,2,FALSE)</f>
        <v>7.4219999999999997</v>
      </c>
      <c r="F6" s="47" t="str">
        <f>VLOOKUP(M6,Revistas!$B$2:$H$64092,3,FALSE)</f>
        <v>Q1</v>
      </c>
      <c r="G6" s="47" t="str">
        <f>VLOOKUP(M6,Revistas!$B$2:$H$64092,4,FALSE)</f>
        <v>CRITICAL CARE MEDICINE - SCIE</v>
      </c>
      <c r="H6" s="47" t="str">
        <f>VLOOKUP(M6,Revistas!$B$2:$H$64092,5,FALSE)</f>
        <v>33/4</v>
      </c>
      <c r="I6" s="47" t="str">
        <f>VLOOKUP(M6,Revistas!$B$2:$H$64092,6,FALSE)</f>
        <v>NO</v>
      </c>
      <c r="J6" s="47" t="s">
        <v>7083</v>
      </c>
      <c r="K6" s="47" t="s">
        <v>7084</v>
      </c>
      <c r="L6" s="47">
        <v>8</v>
      </c>
      <c r="M6" s="47" t="s">
        <v>5133</v>
      </c>
      <c r="N6" s="47" t="s">
        <v>153</v>
      </c>
      <c r="O6" s="47">
        <v>2016</v>
      </c>
      <c r="P6" s="47">
        <v>44</v>
      </c>
      <c r="Q6" s="47">
        <v>7</v>
      </c>
      <c r="R6" s="47">
        <v>1361</v>
      </c>
      <c r="S6" s="47">
        <v>1369</v>
      </c>
    </row>
    <row r="7" spans="1:48">
      <c r="A7" s="23" t="s">
        <v>7075</v>
      </c>
      <c r="B7" s="23" t="s">
        <v>7076</v>
      </c>
      <c r="C7" s="23" t="s">
        <v>7077</v>
      </c>
      <c r="D7" s="47" t="s">
        <v>19</v>
      </c>
      <c r="E7" s="47">
        <f>VLOOKUP(M7,Revistas!$B$2:$H$64092,2,FALSE)</f>
        <v>2.1139999999999999</v>
      </c>
      <c r="F7" s="47" t="str">
        <f>VLOOKUP(M7,Revistas!$B$2:$H$64092,3,FALSE)</f>
        <v>Q1</v>
      </c>
      <c r="G7" s="47" t="str">
        <f>VLOOKUP(M7,Revistas!$B$2:$H$64092,4,FALSE)</f>
        <v>COMPUTER SCIENCE, INFORMATION SYSTEMS - SCIE;</v>
      </c>
      <c r="H7" s="47" t="str">
        <f>VLOOKUP(M7,Revistas!$B$2:$H$64092,5,FALSE)</f>
        <v>27/144</v>
      </c>
      <c r="I7" s="47" t="str">
        <f>VLOOKUP(M7,Revistas!$B$2:$H$64092,6,FALSE)</f>
        <v>NO</v>
      </c>
      <c r="J7" s="47" t="s">
        <v>7078</v>
      </c>
      <c r="K7" s="47" t="s">
        <v>7079</v>
      </c>
      <c r="L7" s="47">
        <v>0</v>
      </c>
      <c r="M7" s="47" t="s">
        <v>7080</v>
      </c>
      <c r="N7" s="47" t="s">
        <v>99</v>
      </c>
      <c r="O7" s="47">
        <v>2016</v>
      </c>
      <c r="P7" s="47">
        <v>10</v>
      </c>
      <c r="Q7" s="47">
        <v>3</v>
      </c>
      <c r="R7" s="47">
        <v>957</v>
      </c>
      <c r="S7" s="47">
        <v>966</v>
      </c>
    </row>
    <row r="8" spans="1:48">
      <c r="A8" s="23" t="s">
        <v>7097</v>
      </c>
      <c r="B8" s="23" t="s">
        <v>7098</v>
      </c>
      <c r="C8" s="23" t="s">
        <v>3102</v>
      </c>
      <c r="D8" s="47" t="s">
        <v>19</v>
      </c>
      <c r="E8" s="47">
        <f>VLOOKUP(M8,Revistas!$B$2:$H$64092,2,FALSE)</f>
        <v>1.1930000000000001</v>
      </c>
      <c r="F8" s="47" t="str">
        <f>VLOOKUP(M8,Revistas!$B$2:$H$64092,3,FALSE)</f>
        <v>Q4</v>
      </c>
      <c r="G8" s="47" t="str">
        <f>VLOOKUP(M8,Revistas!$B$2:$H$64092,4,FALSE)</f>
        <v>CRITICAL CARE MEDICINE - SCIE</v>
      </c>
      <c r="H8" s="47" t="str">
        <f>VLOOKUP(M8,Revistas!$B$2:$H$64092,5,FALSE)</f>
        <v>33/31</v>
      </c>
      <c r="I8" s="47" t="str">
        <f>VLOOKUP(M8,Revistas!$B$2:$H$64092,6,FALSE)</f>
        <v>NO</v>
      </c>
      <c r="J8" s="47" t="s">
        <v>7099</v>
      </c>
      <c r="K8" s="47" t="s">
        <v>7100</v>
      </c>
      <c r="L8" s="47">
        <v>0</v>
      </c>
      <c r="M8" s="47" t="s">
        <v>3105</v>
      </c>
      <c r="N8" s="47" t="s">
        <v>15</v>
      </c>
      <c r="O8" s="47">
        <v>2016</v>
      </c>
      <c r="P8" s="47">
        <v>40</v>
      </c>
      <c r="Q8" s="47">
        <v>2</v>
      </c>
      <c r="R8" s="47">
        <v>118</v>
      </c>
      <c r="S8" s="47">
        <v>124</v>
      </c>
    </row>
    <row r="9" spans="1:48">
      <c r="A9" s="23" t="s">
        <v>7105</v>
      </c>
      <c r="B9" s="23" t="s">
        <v>7162</v>
      </c>
      <c r="C9" s="23" t="s">
        <v>3908</v>
      </c>
      <c r="D9" s="47" t="s">
        <v>19</v>
      </c>
      <c r="E9" s="47">
        <f>VLOOKUP(M9,Revistas!$B$2:$H$64092,2,FALSE)</f>
        <v>1.4970000000000001</v>
      </c>
      <c r="F9" s="47" t="str">
        <f>VLOOKUP(M9,Revistas!$B$2:$H$64092,3,FALSE)</f>
        <v>Q3</v>
      </c>
      <c r="G9" s="47" t="str">
        <f>VLOOKUP(M9,Revistas!$B$2:$H$64092,4,FALSE)</f>
        <v>NUTRITION &amp; DIETETICS - SCIE</v>
      </c>
      <c r="H9" s="47" t="str">
        <f>VLOOKUP(M9,Revistas!$B$2:$H$64092,5,FALSE)</f>
        <v>60/80</v>
      </c>
      <c r="I9" s="47" t="str">
        <f>VLOOKUP(M9,Revistas!$B$2:$H$64092,6,FALSE)</f>
        <v>NO</v>
      </c>
      <c r="J9" s="47" t="s">
        <v>7107</v>
      </c>
      <c r="K9" s="47"/>
      <c r="L9" s="47" t="s">
        <v>361</v>
      </c>
      <c r="M9" s="47" t="s">
        <v>3912</v>
      </c>
      <c r="N9" s="47" t="s">
        <v>7106</v>
      </c>
      <c r="O9" s="47">
        <v>2016</v>
      </c>
      <c r="P9" s="47">
        <v>33</v>
      </c>
      <c r="Q9" s="47">
        <v>2</v>
      </c>
      <c r="R9" s="47">
        <v>101</v>
      </c>
      <c r="S9" s="47"/>
      <c r="AV9" s="22"/>
    </row>
    <row r="10" spans="1:48">
      <c r="A10" s="23" t="s">
        <v>7093</v>
      </c>
      <c r="B10" s="23" t="s">
        <v>7094</v>
      </c>
      <c r="C10" s="23" t="s">
        <v>3908</v>
      </c>
      <c r="D10" s="47" t="s">
        <v>19</v>
      </c>
      <c r="E10" s="47">
        <f>VLOOKUP(M10,Revistas!$B$2:$H$64092,2,FALSE)</f>
        <v>1.4970000000000001</v>
      </c>
      <c r="F10" s="47" t="str">
        <f>VLOOKUP(M10,Revistas!$B$2:$H$64092,3,FALSE)</f>
        <v>Q3</v>
      </c>
      <c r="G10" s="47" t="str">
        <f>VLOOKUP(M10,Revistas!$B$2:$H$64092,4,FALSE)</f>
        <v>NUTRITION &amp; DIETETICS - SCIE</v>
      </c>
      <c r="H10" s="47" t="str">
        <f>VLOOKUP(M10,Revistas!$B$2:$H$64092,5,FALSE)</f>
        <v>60/80</v>
      </c>
      <c r="I10" s="47" t="str">
        <f>VLOOKUP(M10,Revistas!$B$2:$H$64092,6,FALSE)</f>
        <v>NO</v>
      </c>
      <c r="J10" s="47" t="s">
        <v>7095</v>
      </c>
      <c r="K10" s="47" t="s">
        <v>7096</v>
      </c>
      <c r="L10" s="47">
        <v>1</v>
      </c>
      <c r="M10" s="47" t="s">
        <v>3911</v>
      </c>
      <c r="N10" s="47" t="s">
        <v>754</v>
      </c>
      <c r="O10" s="47">
        <v>2016</v>
      </c>
      <c r="P10" s="47">
        <v>33</v>
      </c>
      <c r="Q10" s="47">
        <v>2</v>
      </c>
      <c r="R10" s="47">
        <v>263</v>
      </c>
      <c r="S10" s="47">
        <v>269</v>
      </c>
    </row>
    <row r="11" spans="1:48">
      <c r="A11" s="23" t="s">
        <v>7089</v>
      </c>
      <c r="B11" s="23" t="s">
        <v>7090</v>
      </c>
      <c r="C11" s="23" t="s">
        <v>6626</v>
      </c>
      <c r="D11" s="47" t="s">
        <v>19</v>
      </c>
      <c r="E11" s="47">
        <f>VLOOKUP(M11,Revistas!$B$2:$H$64092,2,FALSE)</f>
        <v>2.99</v>
      </c>
      <c r="F11" s="47" t="str">
        <f>VLOOKUP(M11,Revistas!$B$2:$H$64092,3,FALSE)</f>
        <v>Q1</v>
      </c>
      <c r="G11" s="47" t="str">
        <f>VLOOKUP(M11,Revistas!$B$2:$H$64092,4,FALSE)</f>
        <v>GEOCHEMISTRY &amp; GEOPHYSICS - SCIE</v>
      </c>
      <c r="H11" s="47" t="str">
        <f>VLOOKUP(M11,Revistas!$B$2:$H$64092,5,FALSE)</f>
        <v>18/81</v>
      </c>
      <c r="I11" s="47" t="str">
        <f>VLOOKUP(M11,Revistas!$B$2:$H$64092,6,FALSE)</f>
        <v>NO</v>
      </c>
      <c r="J11" s="47" t="s">
        <v>7091</v>
      </c>
      <c r="K11" s="47" t="s">
        <v>7092</v>
      </c>
      <c r="L11" s="47">
        <v>4</v>
      </c>
      <c r="M11" s="47" t="s">
        <v>6627</v>
      </c>
      <c r="N11" s="47" t="s">
        <v>206</v>
      </c>
      <c r="O11" s="47">
        <v>2016</v>
      </c>
      <c r="P11" s="47">
        <v>95</v>
      </c>
      <c r="Q11" s="47"/>
      <c r="R11" s="47">
        <v>41</v>
      </c>
      <c r="S11" s="47">
        <v>54</v>
      </c>
    </row>
    <row r="12" spans="1:48">
      <c r="A12" s="23" t="s">
        <v>7101</v>
      </c>
      <c r="B12" s="23" t="s">
        <v>7102</v>
      </c>
      <c r="C12" s="23" t="s">
        <v>6901</v>
      </c>
      <c r="D12" s="47" t="s">
        <v>19</v>
      </c>
      <c r="E12" s="47">
        <f>VLOOKUP(M12,Revistas!$B$2:$H$64092,2,FALSE)</f>
        <v>2.5350000000000001</v>
      </c>
      <c r="F12" s="47" t="str">
        <f>VLOOKUP(M12,Revistas!$B$2:$H$64092,3,FALSE)</f>
        <v>Q1</v>
      </c>
      <c r="G12" s="47" t="str">
        <f>VLOOKUP(M12,Revistas!$B$2:$H$64092,4,FALSE)</f>
        <v>REHABILITATION - SCIE;</v>
      </c>
      <c r="H12" s="47" t="str">
        <f>VLOOKUP(M12,Revistas!$B$2:$H$64092,5,FALSE)</f>
        <v>63/8</v>
      </c>
      <c r="I12" s="47" t="str">
        <f>VLOOKUP(M12,Revistas!$B$2:$H$64092,6,FALSE)</f>
        <v>NO</v>
      </c>
      <c r="J12" s="47" t="s">
        <v>7103</v>
      </c>
      <c r="K12" s="47" t="s">
        <v>7104</v>
      </c>
      <c r="L12" s="47">
        <v>0</v>
      </c>
      <c r="M12" s="47" t="s">
        <v>6902</v>
      </c>
      <c r="N12" s="47" t="s">
        <v>37</v>
      </c>
      <c r="O12" s="47">
        <v>2016</v>
      </c>
      <c r="P12" s="47">
        <v>24</v>
      </c>
      <c r="Q12" s="47">
        <v>1</v>
      </c>
      <c r="R12" s="47">
        <v>429</v>
      </c>
      <c r="S12" s="47">
        <v>435</v>
      </c>
    </row>
    <row r="13" spans="1:48">
      <c r="A13" s="23" t="s">
        <v>769</v>
      </c>
      <c r="B13" s="23" t="s">
        <v>770</v>
      </c>
      <c r="C13" s="23" t="s">
        <v>631</v>
      </c>
      <c r="D13" s="47" t="s">
        <v>215</v>
      </c>
      <c r="E13" s="47">
        <f>VLOOKUP(M13,Revistas!$B$2:$H$64092,2,FALSE)</f>
        <v>4.5960000000000001</v>
      </c>
      <c r="F13" s="47" t="str">
        <f>VLOOKUP(M13,Revistas!$B$2:$H$64092,3,FALSE)</f>
        <v>Q1</v>
      </c>
      <c r="G13" s="47" t="str">
        <f>VLOOKUP(M13,Revistas!$B$2:$H$64092,4,FALSE)</f>
        <v>CARDIAC &amp; CARDIOVASCULAR SYSTEMS - SCIE</v>
      </c>
      <c r="H13" s="47" t="str">
        <f>VLOOKUP(M13,Revistas!$B$2:$H$64092,5,FALSE)</f>
        <v>22/124</v>
      </c>
      <c r="I13" s="47" t="str">
        <f>VLOOKUP(M13,Revistas!$B$2:$H$64092,6,FALSE)</f>
        <v>NO</v>
      </c>
      <c r="J13" s="47" t="s">
        <v>771</v>
      </c>
      <c r="K13" s="47" t="s">
        <v>772</v>
      </c>
      <c r="L13" s="47">
        <v>3</v>
      </c>
      <c r="M13" s="47" t="s">
        <v>634</v>
      </c>
      <c r="N13" s="47" t="s">
        <v>15</v>
      </c>
      <c r="O13" s="47">
        <v>2016</v>
      </c>
      <c r="P13" s="47">
        <v>69</v>
      </c>
      <c r="Q13" s="47">
        <v>3</v>
      </c>
      <c r="R13" s="47">
        <v>340</v>
      </c>
      <c r="S13" s="47">
        <v>342</v>
      </c>
    </row>
    <row r="14" spans="1:48" hidden="1"/>
    <row r="15" spans="1:48" hidden="1"/>
    <row r="16" spans="1:48"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11</v>
      </c>
      <c r="C82" s="32" t="s">
        <v>19</v>
      </c>
      <c r="D82" s="36">
        <f>DSUM(A1:S77,E1,C81:C82)</f>
        <v>32.930000000000007</v>
      </c>
      <c r="E82" s="36" t="s">
        <v>19</v>
      </c>
      <c r="F82" s="36" t="s">
        <v>4330</v>
      </c>
      <c r="G82" s="36">
        <f>DCOUNTA(A1:S77,F1,E81:F82)</f>
        <v>7</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1</v>
      </c>
      <c r="C85" s="32" t="s">
        <v>215</v>
      </c>
      <c r="D85" s="36">
        <f>DSUM(A1:S77,E1,C84:C85)</f>
        <v>4.5960000000000001</v>
      </c>
      <c r="E85" s="36" t="s">
        <v>215</v>
      </c>
      <c r="F85" s="36" t="s">
        <v>4330</v>
      </c>
      <c r="G85" s="36">
        <f>DCOUNTA(A1:S77,F1,E84:F85)</f>
        <v>1</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11</v>
      </c>
      <c r="C103" s="57" t="s">
        <v>7171</v>
      </c>
      <c r="D103" s="57">
        <f>D82</f>
        <v>32.930000000000007</v>
      </c>
      <c r="E103" s="57">
        <f>G82</f>
        <v>7</v>
      </c>
      <c r="F103" s="57">
        <f>J82</f>
        <v>1</v>
      </c>
      <c r="G103" s="37"/>
      <c r="H103" s="37"/>
      <c r="I103" s="37"/>
      <c r="J103" s="37"/>
      <c r="K103" s="37"/>
      <c r="L103" s="37"/>
      <c r="M103" s="37"/>
      <c r="N103" s="37"/>
      <c r="O103" s="37"/>
      <c r="P103" s="37"/>
      <c r="Q103" s="37"/>
      <c r="R103" s="37"/>
      <c r="S103" s="37"/>
    </row>
    <row r="104" spans="1:19" s="33" customFormat="1" ht="16.8">
      <c r="B104" s="57">
        <f>B85</f>
        <v>1</v>
      </c>
      <c r="C104" s="57" t="s">
        <v>7172</v>
      </c>
      <c r="D104" s="57">
        <f>D85</f>
        <v>4.5960000000000001</v>
      </c>
      <c r="E104" s="57">
        <f>G85</f>
        <v>1</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32.930000000000007</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37.52600000000001</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AW13">
    <sortCondition ref="C2:C13"/>
    <sortCondition ref="B2:B13"/>
  </sortState>
  <pageMargins left="0.7" right="0.7" top="0.75" bottom="0.75" header="0.3" footer="0.3"/>
</worksheet>
</file>

<file path=xl/worksheets/sheet24.xml><?xml version="1.0" encoding="utf-8"?>
<worksheet xmlns="http://schemas.openxmlformats.org/spreadsheetml/2006/main" xmlns:r="http://schemas.openxmlformats.org/officeDocument/2006/relationships">
  <sheetPr>
    <tabColor theme="5" tint="0.39997558519241921"/>
  </sheetPr>
  <dimension ref="A1:AV112"/>
  <sheetViews>
    <sheetView topLeftCell="A10" workbookViewId="0">
      <selection activeCell="E2" sqref="E2:E102"/>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4.4414062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2218</v>
      </c>
      <c r="B2" s="24" t="s">
        <v>2219</v>
      </c>
      <c r="C2" s="24" t="s">
        <v>2220</v>
      </c>
      <c r="D2" s="46" t="s">
        <v>19</v>
      </c>
      <c r="E2" s="46">
        <f>VLOOKUP(M2,Revistas!$B$2:$H$64092,2,FALSE)</f>
        <v>2.4020000000000001</v>
      </c>
      <c r="F2" s="46" t="str">
        <f>VLOOKUP(M2,Revistas!$B$2:$H$64092,3,FALSE)</f>
        <v>Q3</v>
      </c>
      <c r="G2" s="46" t="str">
        <f>VLOOKUP(M2,Revistas!$B$2:$H$64092,4,FALSE)</f>
        <v>EVOLUTIONARY BIOLOGY - SCIE</v>
      </c>
      <c r="H2" s="46" t="str">
        <f>VLOOKUP(M2,Revistas!$B$2:$H$64092,5,FALSE)</f>
        <v>26/46</v>
      </c>
      <c r="I2" s="46" t="str">
        <f>VLOOKUP(M2,Revistas!$B$2:$H$64092,6,FALSE)</f>
        <v>NO</v>
      </c>
      <c r="J2" s="46" t="s">
        <v>2221</v>
      </c>
      <c r="K2" s="46" t="s">
        <v>2222</v>
      </c>
      <c r="L2" s="46">
        <v>0</v>
      </c>
      <c r="M2" s="46" t="s">
        <v>2223</v>
      </c>
      <c r="N2" s="46" t="s">
        <v>548</v>
      </c>
      <c r="O2" s="46">
        <v>2016</v>
      </c>
      <c r="P2" s="46">
        <v>161</v>
      </c>
      <c r="Q2" s="46">
        <v>3</v>
      </c>
      <c r="R2" s="46">
        <v>467</v>
      </c>
      <c r="S2" s="46">
        <v>477</v>
      </c>
      <c r="U2" s="29"/>
    </row>
    <row r="3" spans="1:21">
      <c r="A3" s="23" t="s">
        <v>2252</v>
      </c>
      <c r="B3" s="23" t="s">
        <v>2253</v>
      </c>
      <c r="C3" s="23" t="s">
        <v>2248</v>
      </c>
      <c r="D3" s="47" t="s">
        <v>19</v>
      </c>
      <c r="E3" s="47">
        <f>VLOOKUP(M3,Revistas!$B$2:$H$64092,2,FALSE)</f>
        <v>13.118</v>
      </c>
      <c r="F3" s="47" t="str">
        <f>VLOOKUP(M3,Revistas!$B$2:$H$64092,3,FALSE)</f>
        <v>Q1</v>
      </c>
      <c r="G3" s="47" t="str">
        <f>VLOOKUP(M3,Revistas!$B$2:$H$64092,4,FALSE)</f>
        <v>CRITICAL CARE MEDICINE - SCIE;</v>
      </c>
      <c r="H3" s="47" t="str">
        <f>VLOOKUP(M3,Revistas!$B$2:$H$64092,5,FALSE)</f>
        <v>33/2</v>
      </c>
      <c r="I3" s="47" t="str">
        <f>VLOOKUP(M3,Revistas!$B$2:$H$64092,6,FALSE)</f>
        <v>SI</v>
      </c>
      <c r="J3" s="47" t="s">
        <v>2254</v>
      </c>
      <c r="K3" s="47" t="s">
        <v>2255</v>
      </c>
      <c r="L3" s="47">
        <v>7</v>
      </c>
      <c r="M3" s="47" t="s">
        <v>2251</v>
      </c>
      <c r="N3" s="47" t="s">
        <v>590</v>
      </c>
      <c r="O3" s="47">
        <v>2016</v>
      </c>
      <c r="P3" s="47">
        <v>194</v>
      </c>
      <c r="Q3" s="47">
        <v>4</v>
      </c>
      <c r="R3" s="47">
        <v>476</v>
      </c>
      <c r="S3" s="47">
        <v>485</v>
      </c>
    </row>
    <row r="4" spans="1:21">
      <c r="A4" s="23" t="s">
        <v>2246</v>
      </c>
      <c r="B4" s="23" t="s">
        <v>2247</v>
      </c>
      <c r="C4" s="23" t="s">
        <v>2248</v>
      </c>
      <c r="D4" s="47" t="s">
        <v>19</v>
      </c>
      <c r="E4" s="47">
        <f>VLOOKUP(M4,Revistas!$B$2:$H$64092,2,FALSE)</f>
        <v>13.118</v>
      </c>
      <c r="F4" s="47" t="str">
        <f>VLOOKUP(M4,Revistas!$B$2:$H$64092,3,FALSE)</f>
        <v>Q1</v>
      </c>
      <c r="G4" s="47" t="str">
        <f>VLOOKUP(M4,Revistas!$B$2:$H$64092,4,FALSE)</f>
        <v>CRITICAL CARE MEDICINE - SCIE;</v>
      </c>
      <c r="H4" s="47" t="str">
        <f>VLOOKUP(M4,Revistas!$B$2:$H$64092,5,FALSE)</f>
        <v>33/2</v>
      </c>
      <c r="I4" s="47" t="str">
        <f>VLOOKUP(M4,Revistas!$B$2:$H$64092,6,FALSE)</f>
        <v>SI</v>
      </c>
      <c r="J4" s="47" t="s">
        <v>2249</v>
      </c>
      <c r="K4" s="47" t="s">
        <v>2250</v>
      </c>
      <c r="L4" s="47">
        <v>3</v>
      </c>
      <c r="M4" s="47" t="s">
        <v>2251</v>
      </c>
      <c r="N4" s="48">
        <v>37135</v>
      </c>
      <c r="O4" s="47">
        <v>2016</v>
      </c>
      <c r="P4" s="47">
        <v>194</v>
      </c>
      <c r="Q4" s="47">
        <v>5</v>
      </c>
      <c r="R4" s="47">
        <v>568</v>
      </c>
      <c r="S4" s="47">
        <v>576</v>
      </c>
    </row>
    <row r="5" spans="1:21">
      <c r="A5" s="23" t="s">
        <v>2174</v>
      </c>
      <c r="B5" s="23" t="s">
        <v>2175</v>
      </c>
      <c r="C5" s="23" t="s">
        <v>2176</v>
      </c>
      <c r="D5" s="47" t="s">
        <v>19</v>
      </c>
      <c r="E5" s="47">
        <f>VLOOKUP(M5,Revistas!$B$2:$H$64092,2,FALSE)</f>
        <v>0.77300000000000002</v>
      </c>
      <c r="F5" s="47" t="str">
        <f>VLOOKUP(M5,Revistas!$B$2:$H$64092,3,FALSE)</f>
        <v>Q4</v>
      </c>
      <c r="G5" s="47" t="str">
        <f>VLOOKUP(M5,Revistas!$B$2:$H$64092,4,FALSE)</f>
        <v>PEDIATRICS - SCIE</v>
      </c>
      <c r="H5" s="47" t="str">
        <f>VLOOKUP(M5,Revistas!$B$2:$H$64092,5,FALSE)</f>
        <v>106/120</v>
      </c>
      <c r="I5" s="47" t="str">
        <f>VLOOKUP(M5,Revistas!$B$2:$H$64092,6,FALSE)</f>
        <v>NO</v>
      </c>
      <c r="J5" s="47" t="s">
        <v>2177</v>
      </c>
      <c r="K5" s="47" t="s">
        <v>2178</v>
      </c>
      <c r="L5" s="47">
        <v>0</v>
      </c>
      <c r="M5" s="47" t="s">
        <v>2179</v>
      </c>
      <c r="N5" s="47" t="s">
        <v>462</v>
      </c>
      <c r="O5" s="47">
        <v>2016</v>
      </c>
      <c r="P5" s="47">
        <v>84</v>
      </c>
      <c r="Q5" s="47">
        <v>4</v>
      </c>
      <c r="R5" s="47">
        <v>195</v>
      </c>
      <c r="S5" s="47">
        <v>202</v>
      </c>
    </row>
    <row r="6" spans="1:21">
      <c r="A6" s="23" t="s">
        <v>2298</v>
      </c>
      <c r="B6" s="23" t="s">
        <v>2299</v>
      </c>
      <c r="C6" s="23" t="s">
        <v>1626</v>
      </c>
      <c r="D6" s="47" t="s">
        <v>19</v>
      </c>
      <c r="E6" s="47">
        <f>VLOOKUP(M6,Revistas!$B$2:$H$64092,2,FALSE)</f>
        <v>1.7709999999999999</v>
      </c>
      <c r="F6" s="47" t="str">
        <f>VLOOKUP(M6,Revistas!$B$2:$H$64092,3,FALSE)</f>
        <v>Q3</v>
      </c>
      <c r="G6" s="47" t="str">
        <f>VLOOKUP(M6,Revistas!$B$2:$H$64092,4,FALSE)</f>
        <v>RESPIRATORY SYSTEM - SCIE</v>
      </c>
      <c r="H6" s="47" t="str">
        <f>VLOOKUP(M6,Revistas!$B$2:$H$64092,5,FALSE)</f>
        <v>41/58</v>
      </c>
      <c r="I6" s="47" t="str">
        <f>VLOOKUP(M6,Revistas!$B$2:$H$64092,6,FALSE)</f>
        <v>NO</v>
      </c>
      <c r="J6" s="47" t="s">
        <v>2300</v>
      </c>
      <c r="K6" s="47" t="s">
        <v>2301</v>
      </c>
      <c r="L6" s="47">
        <v>1</v>
      </c>
      <c r="M6" s="47" t="s">
        <v>1629</v>
      </c>
      <c r="N6" s="47" t="s">
        <v>15</v>
      </c>
      <c r="O6" s="47">
        <v>2016</v>
      </c>
      <c r="P6" s="47">
        <v>52</v>
      </c>
      <c r="Q6" s="47">
        <v>3</v>
      </c>
      <c r="R6" s="47">
        <v>158</v>
      </c>
      <c r="S6" s="47">
        <v>165</v>
      </c>
    </row>
    <row r="7" spans="1:21">
      <c r="A7" s="23" t="s">
        <v>2283</v>
      </c>
      <c r="B7" s="23" t="s">
        <v>2284</v>
      </c>
      <c r="C7" s="23" t="s">
        <v>2285</v>
      </c>
      <c r="D7" s="47" t="s">
        <v>19</v>
      </c>
      <c r="E7" s="47">
        <f>VLOOKUP(M7,Revistas!$B$2:$H$64092,2,FALSE)</f>
        <v>1.6759999999999999</v>
      </c>
      <c r="F7" s="47" t="str">
        <f>VLOOKUP(M7,Revistas!$B$2:$H$64092,3,FALSE)</f>
        <v>Q3</v>
      </c>
      <c r="G7" s="47" t="str">
        <f>VLOOKUP(M7,Revistas!$B$2:$H$64092,4,FALSE)</f>
        <v>HEALTH CARE SCIENCES &amp; SERVICES - SCIE</v>
      </c>
      <c r="H7" s="47" t="str">
        <f>VLOOKUP(M7,Revistas!$B$2:$H$64092,5,FALSE)</f>
        <v>46/88</v>
      </c>
      <c r="I7" s="47" t="str">
        <f>VLOOKUP(M7,Revistas!$B$2:$H$64092,6,FALSE)</f>
        <v>NO</v>
      </c>
      <c r="J7" s="47" t="s">
        <v>2286</v>
      </c>
      <c r="K7" s="47" t="s">
        <v>2287</v>
      </c>
      <c r="L7" s="47">
        <v>0</v>
      </c>
      <c r="M7" s="47" t="s">
        <v>2288</v>
      </c>
      <c r="N7" s="48">
        <v>44621</v>
      </c>
      <c r="O7" s="47">
        <v>2016</v>
      </c>
      <c r="P7" s="47">
        <v>15</v>
      </c>
      <c r="Q7" s="47"/>
      <c r="R7" s="47"/>
      <c r="S7" s="47">
        <v>35</v>
      </c>
    </row>
    <row r="8" spans="1:21">
      <c r="A8" s="23" t="s">
        <v>2260</v>
      </c>
      <c r="B8" s="23" t="s">
        <v>2261</v>
      </c>
      <c r="C8" s="23" t="s">
        <v>2262</v>
      </c>
      <c r="D8" s="47" t="s">
        <v>19</v>
      </c>
      <c r="E8" s="47">
        <f>VLOOKUP(M8,Revistas!$B$2:$H$64092,2,FALSE)</f>
        <v>2.3290000000000002</v>
      </c>
      <c r="F8" s="47" t="str">
        <f>VLOOKUP(M8,Revistas!$B$2:$H$64092,3,FALSE)</f>
        <v>Q3</v>
      </c>
      <c r="G8" s="47" t="str">
        <f>VLOOKUP(M8,Revistas!$B$2:$H$64092,4,FALSE)</f>
        <v>RESPIRATORY SYSTEM - SCIE</v>
      </c>
      <c r="H8" s="47" t="str">
        <f>VLOOKUP(M8,Revistas!$B$2:$H$64092,5,FALSE)</f>
        <v>30/58</v>
      </c>
      <c r="I8" s="47" t="str">
        <f>VLOOKUP(M8,Revistas!$B$2:$H$64092,6,FALSE)</f>
        <v>NO</v>
      </c>
      <c r="J8" s="47" t="s">
        <v>2263</v>
      </c>
      <c r="K8" s="47" t="s">
        <v>2264</v>
      </c>
      <c r="L8" s="47">
        <v>0</v>
      </c>
      <c r="M8" s="47" t="s">
        <v>2265</v>
      </c>
      <c r="N8" s="48">
        <v>39264</v>
      </c>
      <c r="O8" s="47">
        <v>2016</v>
      </c>
      <c r="P8" s="47">
        <v>16</v>
      </c>
      <c r="Q8" s="47"/>
      <c r="R8" s="47"/>
      <c r="S8" s="47">
        <v>97</v>
      </c>
    </row>
    <row r="9" spans="1:21">
      <c r="A9" s="23" t="s">
        <v>2327</v>
      </c>
      <c r="B9" s="23" t="s">
        <v>2328</v>
      </c>
      <c r="C9" s="23" t="s">
        <v>2329</v>
      </c>
      <c r="D9" s="47" t="s">
        <v>19</v>
      </c>
      <c r="E9" s="47">
        <f>VLOOKUP(M9,Revistas!$B$2:$H$64092,2,FALSE)</f>
        <v>2.16</v>
      </c>
      <c r="F9" s="47" t="str">
        <f>VLOOKUP(M9,Revistas!$B$2:$H$64092,3,FALSE)</f>
        <v>Q3</v>
      </c>
      <c r="G9" s="47" t="str">
        <f>VLOOKUP(M9,Revistas!$B$2:$H$64092,4,FALSE)</f>
        <v>RESPIRATORY SYSTEM - SCIE</v>
      </c>
      <c r="H9" s="47" t="str">
        <f>VLOOKUP(M9,Revistas!$B$2:$H$64092,5,FALSE)</f>
        <v>34/58</v>
      </c>
      <c r="I9" s="47" t="str">
        <f>VLOOKUP(M9,Revistas!$B$2:$H$64092,6,FALSE)</f>
        <v>NO</v>
      </c>
      <c r="J9" s="47" t="s">
        <v>2330</v>
      </c>
      <c r="K9" s="47" t="s">
        <v>2331</v>
      </c>
      <c r="L9" s="47">
        <v>0</v>
      </c>
      <c r="M9" s="47" t="s">
        <v>2332</v>
      </c>
      <c r="N9" s="47" t="s">
        <v>1552</v>
      </c>
      <c r="O9" s="47">
        <v>2016</v>
      </c>
      <c r="P9" s="47">
        <v>13</v>
      </c>
      <c r="Q9" s="47">
        <v>1</v>
      </c>
      <c r="R9" s="47">
        <v>11</v>
      </c>
      <c r="S9" s="47">
        <v>18</v>
      </c>
    </row>
    <row r="10" spans="1:21">
      <c r="A10" s="23" t="s">
        <v>2202</v>
      </c>
      <c r="B10" s="23" t="s">
        <v>2203</v>
      </c>
      <c r="C10" s="23" t="s">
        <v>2204</v>
      </c>
      <c r="D10" s="47" t="s">
        <v>19</v>
      </c>
      <c r="E10" s="47">
        <f>VLOOKUP(M10,Revistas!$B$2:$H$64092,2,FALSE)</f>
        <v>6.1360000000000001</v>
      </c>
      <c r="F10" s="47" t="str">
        <f>VLOOKUP(M10,Revistas!$B$2:$H$64092,3,FALSE)</f>
        <v>Q1</v>
      </c>
      <c r="G10" s="47" t="str">
        <f>VLOOKUP(M10,Revistas!$B$2:$H$64092,4,FALSE)</f>
        <v>CRITICAL CARE MEDICINE - SCIE;</v>
      </c>
      <c r="H10" s="47" t="str">
        <f>VLOOKUP(M10,Revistas!$B$2:$H$64092,5,FALSE)</f>
        <v>33/5</v>
      </c>
      <c r="I10" s="47" t="str">
        <f>VLOOKUP(M10,Revistas!$B$2:$H$64092,6,FALSE)</f>
        <v>NO</v>
      </c>
      <c r="J10" s="47" t="s">
        <v>2205</v>
      </c>
      <c r="K10" s="47" t="s">
        <v>2206</v>
      </c>
      <c r="L10" s="47">
        <v>0</v>
      </c>
      <c r="M10" s="47" t="s">
        <v>2207</v>
      </c>
      <c r="N10" s="47" t="s">
        <v>393</v>
      </c>
      <c r="O10" s="47">
        <v>2016</v>
      </c>
      <c r="P10" s="47">
        <v>150</v>
      </c>
      <c r="Q10" s="47">
        <v>6</v>
      </c>
      <c r="R10" s="47">
        <v>1291</v>
      </c>
      <c r="S10" s="47">
        <v>1301</v>
      </c>
    </row>
    <row r="11" spans="1:21">
      <c r="A11" s="23" t="s">
        <v>2224</v>
      </c>
      <c r="B11" s="23" t="s">
        <v>2225</v>
      </c>
      <c r="C11" s="23" t="s">
        <v>2226</v>
      </c>
      <c r="D11" s="47" t="s">
        <v>19</v>
      </c>
      <c r="E11" s="47">
        <f>VLOOKUP(M11,Revistas!$B$2:$H$64092,2,FALSE)</f>
        <v>1.6459999999999999</v>
      </c>
      <c r="F11" s="47" t="str">
        <f>VLOOKUP(M11,Revistas!$B$2:$H$64092,3,FALSE)</f>
        <v>Q3</v>
      </c>
      <c r="G11" s="47" t="str">
        <f>VLOOKUP(M11,Revistas!$B$2:$H$64092,4,FALSE)</f>
        <v>RESPIRATORY SYSTEM - SCIE</v>
      </c>
      <c r="H11" s="47" t="str">
        <f>VLOOKUP(M11,Revistas!$B$2:$H$64092,5,FALSE)</f>
        <v>43/58</v>
      </c>
      <c r="I11" s="47" t="str">
        <f>VLOOKUP(M11,Revistas!$B$2:$H$64092,6,FALSE)</f>
        <v>NO</v>
      </c>
      <c r="J11" s="47" t="s">
        <v>2227</v>
      </c>
      <c r="K11" s="47" t="s">
        <v>2228</v>
      </c>
      <c r="L11" s="47">
        <v>0</v>
      </c>
      <c r="M11" s="47" t="s">
        <v>2229</v>
      </c>
      <c r="N11" s="47" t="s">
        <v>548</v>
      </c>
      <c r="O11" s="47">
        <v>2016</v>
      </c>
      <c r="P11" s="47">
        <v>13</v>
      </c>
      <c r="Q11" s="47">
        <v>4</v>
      </c>
      <c r="R11" s="47">
        <v>361</v>
      </c>
      <c r="S11" s="47">
        <v>371</v>
      </c>
    </row>
    <row r="12" spans="1:21">
      <c r="A12" s="23" t="s">
        <v>7617</v>
      </c>
      <c r="B12" s="23" t="s">
        <v>7618</v>
      </c>
      <c r="C12" s="23" t="s">
        <v>7619</v>
      </c>
      <c r="D12" s="47" t="s">
        <v>19</v>
      </c>
      <c r="E12" s="47">
        <f>VLOOKUP(M12,Revistas!$B$2:$H$64092,2,FALSE)</f>
        <v>2.3809999999999998</v>
      </c>
      <c r="F12" s="47" t="str">
        <f>VLOOKUP(M12,Revistas!$B$2:$H$64092,3,FALSE)</f>
        <v>Q2</v>
      </c>
      <c r="G12" s="47" t="str">
        <f>VLOOKUP(M12,Revistas!$B$2:$H$64092,4,FALSE)</f>
        <v>PSYCHIATRY - SCIE</v>
      </c>
      <c r="H12" s="47" t="str">
        <f>VLOOKUP(M12,Revistas!$B$2:$H$64092,5,FALSE)</f>
        <v>66/142</v>
      </c>
      <c r="I12" s="47" t="str">
        <f>VLOOKUP(M12,Revistas!$B$2:$H$64092,6,FALSE)</f>
        <v>NO</v>
      </c>
      <c r="J12" s="47" t="s">
        <v>7620</v>
      </c>
      <c r="K12" s="47" t="s">
        <v>7621</v>
      </c>
      <c r="L12" s="47">
        <v>0</v>
      </c>
      <c r="M12" s="47" t="s">
        <v>7622</v>
      </c>
      <c r="N12" s="47" t="s">
        <v>2887</v>
      </c>
      <c r="O12" s="47">
        <v>2016</v>
      </c>
      <c r="P12" s="47">
        <v>40</v>
      </c>
      <c r="Q12" s="47"/>
      <c r="R12" s="47">
        <v>39</v>
      </c>
      <c r="S12" s="47">
        <v>46</v>
      </c>
    </row>
    <row r="13" spans="1:21">
      <c r="A13" s="23" t="s">
        <v>2352</v>
      </c>
      <c r="B13" s="23" t="s">
        <v>2353</v>
      </c>
      <c r="C13" s="23" t="s">
        <v>2354</v>
      </c>
      <c r="D13" s="47" t="s">
        <v>19</v>
      </c>
      <c r="E13" s="47">
        <f>VLOOKUP(M13,Revistas!$B$2:$H$64092,2,FALSE)</f>
        <v>3.0459999999999998</v>
      </c>
      <c r="F13" s="47" t="str">
        <f>VLOOKUP(M13,Revistas!$B$2:$H$64092,3,FALSE)</f>
        <v>Q2</v>
      </c>
      <c r="G13" s="47" t="str">
        <f>VLOOKUP(M13,Revistas!$B$2:$H$64092,4,FALSE)</f>
        <v>RESPIRATORY SYSTEM - SCIE</v>
      </c>
      <c r="H13" s="47" t="str">
        <f>VLOOKUP(M13,Revistas!$B$2:$H$64092,5,FALSE)</f>
        <v>58/17</v>
      </c>
      <c r="I13" s="47" t="str">
        <f>VLOOKUP(M13,Revistas!$B$2:$H$64092,6,FALSE)</f>
        <v>NO</v>
      </c>
      <c r="J13" s="47" t="s">
        <v>2355</v>
      </c>
      <c r="K13" s="47" t="s">
        <v>2356</v>
      </c>
      <c r="L13" s="47">
        <v>2</v>
      </c>
      <c r="M13" s="47" t="s">
        <v>2357</v>
      </c>
      <c r="N13" s="47"/>
      <c r="O13" s="47">
        <v>2016</v>
      </c>
      <c r="P13" s="47">
        <v>11</v>
      </c>
      <c r="Q13" s="47"/>
      <c r="R13" s="47">
        <v>123</v>
      </c>
      <c r="S13" s="47">
        <v>132</v>
      </c>
    </row>
    <row r="14" spans="1:21">
      <c r="A14" s="23" t="s">
        <v>2289</v>
      </c>
      <c r="B14" s="23" t="s">
        <v>2290</v>
      </c>
      <c r="C14" s="23" t="s">
        <v>2291</v>
      </c>
      <c r="D14" s="47" t="s">
        <v>19</v>
      </c>
      <c r="E14" s="47">
        <f>VLOOKUP(M14,Revistas!$B$2:$H$64092,2,FALSE)</f>
        <v>12.484999999999999</v>
      </c>
      <c r="F14" s="47" t="str">
        <f>VLOOKUP(M14,Revistas!$B$2:$H$64092,3,FALSE)</f>
        <v>Q1</v>
      </c>
      <c r="G14" s="47" t="str">
        <f>VLOOKUP(M14,Revistas!$B$2:$H$64092,4,FALSE)</f>
        <v>ALLERGY - SCIE;</v>
      </c>
      <c r="H14" s="47" t="str">
        <f>VLOOKUP(M14,Revistas!$B$2:$H$64092,5,FALSE)</f>
        <v>25 DE 1</v>
      </c>
      <c r="I14" s="47" t="str">
        <f>VLOOKUP(M14,Revistas!$B$2:$H$64092,6,FALSE)</f>
        <v>SI</v>
      </c>
      <c r="J14" s="47" t="s">
        <v>2292</v>
      </c>
      <c r="K14" s="47" t="s">
        <v>2293</v>
      </c>
      <c r="L14" s="47">
        <v>3</v>
      </c>
      <c r="M14" s="47" t="s">
        <v>2294</v>
      </c>
      <c r="N14" s="47" t="s">
        <v>15</v>
      </c>
      <c r="O14" s="47">
        <v>2016</v>
      </c>
      <c r="P14" s="47">
        <v>137</v>
      </c>
      <c r="Q14" s="47">
        <v>3</v>
      </c>
      <c r="R14" s="47">
        <v>718</v>
      </c>
      <c r="S14" s="47" t="s">
        <v>1024</v>
      </c>
    </row>
    <row r="15" spans="1:21">
      <c r="A15" s="23" t="s">
        <v>2346</v>
      </c>
      <c r="B15" s="23" t="s">
        <v>2347</v>
      </c>
      <c r="C15" s="23" t="s">
        <v>2348</v>
      </c>
      <c r="D15" s="47" t="s">
        <v>19</v>
      </c>
      <c r="E15" s="47">
        <f>VLOOKUP(M15,Revistas!$B$2:$H$64092,2,FALSE)</f>
        <v>2.71</v>
      </c>
      <c r="F15" s="47" t="str">
        <f>VLOOKUP(M15,Revistas!$B$2:$H$64092,3,FALSE)</f>
        <v>Q2</v>
      </c>
      <c r="G15" s="47" t="str">
        <f>VLOOKUP(M15,Revistas!$B$2:$H$64092,4,FALSE)</f>
        <v>CLINICAL NEUROLOGY - SCIE</v>
      </c>
      <c r="H15" s="47" t="str">
        <f>VLOOKUP(M15,Revistas!$B$2:$H$64092,5,FALSE)</f>
        <v>75/193</v>
      </c>
      <c r="I15" s="47" t="str">
        <f>VLOOKUP(M15,Revistas!$B$2:$H$64092,6,FALSE)</f>
        <v>NO</v>
      </c>
      <c r="J15" s="47" t="s">
        <v>2349</v>
      </c>
      <c r="K15" s="47" t="s">
        <v>2350</v>
      </c>
      <c r="L15" s="47">
        <v>2</v>
      </c>
      <c r="M15" s="47" t="s">
        <v>2351</v>
      </c>
      <c r="N15" s="47"/>
      <c r="O15" s="47">
        <v>2016</v>
      </c>
      <c r="P15" s="47">
        <v>12</v>
      </c>
      <c r="Q15" s="47">
        <v>2</v>
      </c>
      <c r="R15" s="47">
        <v>267</v>
      </c>
      <c r="S15" s="47">
        <v>270</v>
      </c>
    </row>
    <row r="16" spans="1:21">
      <c r="A16" s="23" t="s">
        <v>2277</v>
      </c>
      <c r="B16" s="23" t="s">
        <v>2278</v>
      </c>
      <c r="C16" s="23" t="s">
        <v>2279</v>
      </c>
      <c r="D16" s="47" t="s">
        <v>19</v>
      </c>
      <c r="E16" s="47">
        <f>VLOOKUP(M16,Revistas!$B$2:$H$64092,2,FALSE)</f>
        <v>3.8530000000000002</v>
      </c>
      <c r="F16" s="47" t="str">
        <f>VLOOKUP(M16,Revistas!$B$2:$H$64092,3,FALSE)</f>
        <v>Q1</v>
      </c>
      <c r="G16" s="47" t="str">
        <f>VLOOKUP(M16,Revistas!$B$2:$H$64092,4,FALSE)</f>
        <v>RESPIRATORY SYSTEM - SCIE</v>
      </c>
      <c r="H16" s="47" t="str">
        <f>VLOOKUP(M16,Revistas!$B$2:$H$64092,5,FALSE)</f>
        <v>58/11</v>
      </c>
      <c r="I16" s="47" t="str">
        <f>VLOOKUP(M16,Revistas!$B$2:$H$64092,6,FALSE)</f>
        <v>NO</v>
      </c>
      <c r="J16" s="47" t="s">
        <v>2280</v>
      </c>
      <c r="K16" s="47" t="s">
        <v>2281</v>
      </c>
      <c r="L16" s="47">
        <v>1</v>
      </c>
      <c r="M16" s="47" t="s">
        <v>2282</v>
      </c>
      <c r="N16" s="47" t="s">
        <v>206</v>
      </c>
      <c r="O16" s="47">
        <v>2016</v>
      </c>
      <c r="P16" s="47">
        <v>15</v>
      </c>
      <c r="Q16" s="47">
        <v>3</v>
      </c>
      <c r="R16" s="47">
        <v>357</v>
      </c>
      <c r="S16" s="47">
        <v>365</v>
      </c>
    </row>
    <row r="17" spans="1:48">
      <c r="A17" s="23" t="s">
        <v>2266</v>
      </c>
      <c r="B17" s="23" t="s">
        <v>2267</v>
      </c>
      <c r="C17" s="23" t="s">
        <v>1130</v>
      </c>
      <c r="D17" s="47" t="s">
        <v>19</v>
      </c>
      <c r="E17" s="47">
        <f>VLOOKUP(M17,Revistas!$B$2:$H$64092,2,FALSE)</f>
        <v>1.2669999999999999</v>
      </c>
      <c r="F17" s="47" t="str">
        <f>VLOOKUP(M17,Revistas!$B$2:$H$64092,3,FALSE)</f>
        <v>Q2</v>
      </c>
      <c r="G17" s="47" t="str">
        <f>VLOOKUP(M17,Revistas!$B$2:$H$64092,4,FALSE)</f>
        <v>MEDICINE, GENERAL &amp; INTERNAL - SCIE</v>
      </c>
      <c r="H17" s="47" t="str">
        <f>VLOOKUP(M17,Revistas!$B$2:$H$64092,5,FALSE)</f>
        <v>76/155</v>
      </c>
      <c r="I17" s="47" t="str">
        <f>VLOOKUP(M17,Revistas!$B$2:$H$64092,6,FALSE)</f>
        <v>NO</v>
      </c>
      <c r="J17" s="47" t="s">
        <v>2268</v>
      </c>
      <c r="K17" s="47" t="s">
        <v>2269</v>
      </c>
      <c r="L17" s="47">
        <v>0</v>
      </c>
      <c r="M17" s="47" t="s">
        <v>1133</v>
      </c>
      <c r="N17" s="48">
        <v>42887</v>
      </c>
      <c r="O17" s="47">
        <v>2016</v>
      </c>
      <c r="P17" s="47">
        <v>146</v>
      </c>
      <c r="Q17" s="47">
        <v>12</v>
      </c>
      <c r="R17" s="47">
        <v>541</v>
      </c>
      <c r="S17" s="47">
        <v>543</v>
      </c>
    </row>
    <row r="18" spans="1:48">
      <c r="A18" s="23" t="s">
        <v>2212</v>
      </c>
      <c r="B18" s="23" t="s">
        <v>2213</v>
      </c>
      <c r="C18" s="23" t="s">
        <v>2214</v>
      </c>
      <c r="D18" s="47" t="s">
        <v>19</v>
      </c>
      <c r="E18" s="47">
        <f>VLOOKUP(M18,Revistas!$B$2:$H$64092,2,FALSE)</f>
        <v>9.202</v>
      </c>
      <c r="F18" s="47" t="str">
        <f>VLOOKUP(M18,Revistas!$B$2:$H$64092,3,FALSE)</f>
        <v>Q1</v>
      </c>
      <c r="G18" s="47" t="str">
        <f>VLOOKUP(M18,Revistas!$B$2:$H$64092,4,FALSE)</f>
        <v>BIOCHEMISTRY &amp; MOLECULAR BIOLOGY - SCIE</v>
      </c>
      <c r="H18" s="47" t="str">
        <f>VLOOKUP(M18,Revistas!$B$2:$H$64092,5,FALSE)</f>
        <v>18/289</v>
      </c>
      <c r="I18" s="47" t="str">
        <f>VLOOKUP(M18,Revistas!$B$2:$H$64092,6,FALSE)</f>
        <v>SI</v>
      </c>
      <c r="J18" s="47" t="s">
        <v>2215</v>
      </c>
      <c r="K18" s="47" t="s">
        <v>2216</v>
      </c>
      <c r="L18" s="47">
        <v>0</v>
      </c>
      <c r="M18" s="47" t="s">
        <v>2217</v>
      </c>
      <c r="N18" s="48">
        <v>37561</v>
      </c>
      <c r="O18" s="47">
        <v>2016</v>
      </c>
      <c r="P18" s="47">
        <v>44</v>
      </c>
      <c r="Q18" s="47">
        <v>19</v>
      </c>
      <c r="R18" s="47">
        <v>9315</v>
      </c>
      <c r="S18" s="47">
        <v>9330</v>
      </c>
    </row>
    <row r="19" spans="1:48">
      <c r="A19" s="23" t="s">
        <v>2318</v>
      </c>
      <c r="B19" s="23" t="s">
        <v>2319</v>
      </c>
      <c r="C19" s="23" t="s">
        <v>2320</v>
      </c>
      <c r="D19" s="47" t="s">
        <v>19</v>
      </c>
      <c r="E19" s="47">
        <f>VLOOKUP(M19,Revistas!$B$2:$H$64092,2,FALSE)</f>
        <v>9.423</v>
      </c>
      <c r="F19" s="47" t="str">
        <f>VLOOKUP(M19,Revistas!$B$2:$H$64092,3,FALSE)</f>
        <v>Q1</v>
      </c>
      <c r="G19" s="47" t="str">
        <f>VLOOKUP(M19,Revistas!$B$2:$H$64092,4,FALSE)</f>
        <v>MULTIDISCIPLINARY SCIENCES - SCIE</v>
      </c>
      <c r="H19" s="47" t="str">
        <f>VLOOKUP(M19,Revistas!$B$2:$H$64092,5,FALSE)</f>
        <v>63/4</v>
      </c>
      <c r="I19" s="47" t="str">
        <f>VLOOKUP(M19,Revistas!$B$2:$H$64092,6,FALSE)</f>
        <v>SI</v>
      </c>
      <c r="J19" s="47" t="s">
        <v>2321</v>
      </c>
      <c r="K19" s="47" t="s">
        <v>2322</v>
      </c>
      <c r="L19" s="47">
        <v>2</v>
      </c>
      <c r="M19" s="47" t="s">
        <v>2323</v>
      </c>
      <c r="N19" s="47" t="s">
        <v>2324</v>
      </c>
      <c r="O19" s="47">
        <v>2016</v>
      </c>
      <c r="P19" s="47">
        <v>113</v>
      </c>
      <c r="Q19" s="47">
        <v>3</v>
      </c>
      <c r="R19" s="47" t="s">
        <v>2325</v>
      </c>
      <c r="S19" s="47" t="s">
        <v>2326</v>
      </c>
    </row>
    <row r="20" spans="1:48">
      <c r="A20" s="23" t="s">
        <v>2362</v>
      </c>
      <c r="B20" s="23" t="s">
        <v>7161</v>
      </c>
      <c r="C20" s="23" t="s">
        <v>2363</v>
      </c>
      <c r="D20" s="47" t="s">
        <v>19</v>
      </c>
      <c r="E20" s="47" t="str">
        <f>VLOOKUP(M20,Revistas!$B$2:$H$64092,2,FALSE)</f>
        <v>NO TIENE</v>
      </c>
      <c r="F20" s="47" t="str">
        <f>VLOOKUP(M20,Revistas!$B$2:$H$64092,3,FALSE)</f>
        <v>NO TIENE</v>
      </c>
      <c r="G20" s="47" t="str">
        <f>VLOOKUP(M20,Revistas!$B$2:$H$64092,4,FALSE)</f>
        <v>NO TIENE</v>
      </c>
      <c r="H20" s="47" t="str">
        <f>VLOOKUP(M20,Revistas!$B$2:$H$64092,5,FALSE)</f>
        <v>NO TIENE</v>
      </c>
      <c r="I20" s="47" t="str">
        <f>VLOOKUP(M20,Revistas!$B$2:$H$64092,6,FALSE)</f>
        <v>NO</v>
      </c>
      <c r="J20" s="47" t="s">
        <v>2366</v>
      </c>
      <c r="K20" s="47"/>
      <c r="L20" s="47" t="s">
        <v>361</v>
      </c>
      <c r="M20" s="47" t="s">
        <v>2367</v>
      </c>
      <c r="N20" s="47" t="s">
        <v>2365</v>
      </c>
      <c r="O20" s="47">
        <v>2016</v>
      </c>
      <c r="P20" s="47">
        <v>31</v>
      </c>
      <c r="Q20" s="47">
        <v>2</v>
      </c>
      <c r="R20" s="47" t="s">
        <v>2364</v>
      </c>
      <c r="S20" s="47"/>
      <c r="AV20" s="22"/>
    </row>
    <row r="21" spans="1:48">
      <c r="A21" s="23" t="s">
        <v>2358</v>
      </c>
      <c r="B21" s="23" t="s">
        <v>2359</v>
      </c>
      <c r="C21" s="23" t="s">
        <v>1739</v>
      </c>
      <c r="D21" s="47" t="s">
        <v>19</v>
      </c>
      <c r="E21" s="47">
        <f>VLOOKUP(M21,Revistas!$B$2:$H$64092,2,FALSE)</f>
        <v>1.702</v>
      </c>
      <c r="F21" s="47" t="str">
        <f>VLOOKUP(M21,Revistas!$B$2:$H$64092,3,FALSE)</f>
        <v>Q3</v>
      </c>
      <c r="G21" s="47" t="str">
        <f>VLOOKUP(M21,Revistas!$B$2:$H$64092,4,FALSE)</f>
        <v>RHEUMATOLOGY - SCIE</v>
      </c>
      <c r="H21" s="47" t="str">
        <f>VLOOKUP(M21,Revistas!$B$2:$H$64092,5,FALSE)</f>
        <v>23/32</v>
      </c>
      <c r="I21" s="47" t="str">
        <f>VLOOKUP(M21,Revistas!$B$2:$H$64092,6,FALSE)</f>
        <v>NO</v>
      </c>
      <c r="J21" s="47" t="s">
        <v>2360</v>
      </c>
      <c r="K21" s="47" t="s">
        <v>2361</v>
      </c>
      <c r="L21" s="47">
        <v>0</v>
      </c>
      <c r="M21" s="47" t="s">
        <v>1742</v>
      </c>
      <c r="N21" s="47" t="s">
        <v>37</v>
      </c>
      <c r="O21" s="47">
        <v>2016</v>
      </c>
      <c r="P21" s="47">
        <v>36</v>
      </c>
      <c r="Q21" s="47">
        <v>1</v>
      </c>
      <c r="R21" s="47">
        <v>83</v>
      </c>
      <c r="S21" s="47">
        <v>89</v>
      </c>
    </row>
    <row r="22" spans="1:48">
      <c r="A22" s="23" t="s">
        <v>2273</v>
      </c>
      <c r="B22" s="23" t="s">
        <v>2274</v>
      </c>
      <c r="C22" s="23" t="s">
        <v>396</v>
      </c>
      <c r="D22" s="47" t="s">
        <v>19</v>
      </c>
      <c r="E22" s="47">
        <f>VLOOKUP(M22,Revistas!$B$2:$H$64092,2,FALSE)</f>
        <v>5.2279999999999998</v>
      </c>
      <c r="F22" s="47" t="str">
        <f>VLOOKUP(M22,Revistas!$B$2:$H$64092,3,FALSE)</f>
        <v>Q1</v>
      </c>
      <c r="G22" s="47" t="str">
        <f>VLOOKUP(M22,Revistas!$B$2:$H$64092,4,FALSE)</f>
        <v>MULTIDISCIPLINARY SCIENCES - SCIE</v>
      </c>
      <c r="H22" s="47" t="str">
        <f>VLOOKUP(M22,Revistas!$B$2:$H$64092,5,FALSE)</f>
        <v>63/7</v>
      </c>
      <c r="I22" s="47" t="str">
        <f>VLOOKUP(M22,Revistas!$B$2:$H$64092,6,FALSE)</f>
        <v>NO</v>
      </c>
      <c r="J22" s="47" t="s">
        <v>2275</v>
      </c>
      <c r="K22" s="47" t="s">
        <v>2276</v>
      </c>
      <c r="L22" s="47">
        <v>0</v>
      </c>
      <c r="M22" s="47" t="s">
        <v>399</v>
      </c>
      <c r="N22" s="48">
        <v>38838</v>
      </c>
      <c r="O22" s="47">
        <v>2016</v>
      </c>
      <c r="P22" s="47">
        <v>6</v>
      </c>
      <c r="Q22" s="47"/>
      <c r="R22" s="47"/>
      <c r="S22" s="47">
        <v>25357</v>
      </c>
    </row>
    <row r="23" spans="1:48">
      <c r="A23" s="23" t="s">
        <v>2240</v>
      </c>
      <c r="B23" s="23" t="s">
        <v>2241</v>
      </c>
      <c r="C23" s="23" t="s">
        <v>2242</v>
      </c>
      <c r="D23" s="47" t="s">
        <v>19</v>
      </c>
      <c r="E23" s="47">
        <f>VLOOKUP(M23,Revistas!$B$2:$H$64092,2,FALSE)</f>
        <v>8.1210000000000004</v>
      </c>
      <c r="F23" s="47" t="str">
        <f>VLOOKUP(M23,Revistas!$B$2:$H$64092,3,FALSE)</f>
        <v>Q1</v>
      </c>
      <c r="G23" s="47" t="str">
        <f>VLOOKUP(M23,Revistas!$B$2:$H$64092,4,FALSE)</f>
        <v>RESPIRATORY SYSTEM - SCIE</v>
      </c>
      <c r="H23" s="47" t="str">
        <f>VLOOKUP(M23,Revistas!$B$2:$H$64092,5,FALSE)</f>
        <v>4 DE 58</v>
      </c>
      <c r="I23" s="47" t="str">
        <f>VLOOKUP(M23,Revistas!$B$2:$H$64092,6,FALSE)</f>
        <v>NO</v>
      </c>
      <c r="J23" s="47" t="s">
        <v>2243</v>
      </c>
      <c r="K23" s="47" t="s">
        <v>2244</v>
      </c>
      <c r="L23" s="47">
        <v>1</v>
      </c>
      <c r="M23" s="47" t="s">
        <v>2245</v>
      </c>
      <c r="N23" s="47" t="s">
        <v>75</v>
      </c>
      <c r="O23" s="47">
        <v>2016</v>
      </c>
      <c r="P23" s="47">
        <v>71</v>
      </c>
      <c r="Q23" s="47">
        <v>10</v>
      </c>
      <c r="R23" s="47">
        <v>899</v>
      </c>
      <c r="S23" s="47">
        <v>906</v>
      </c>
    </row>
    <row r="24" spans="1:48">
      <c r="A24" s="23" t="s">
        <v>2342</v>
      </c>
      <c r="B24" s="23" t="s">
        <v>2343</v>
      </c>
      <c r="C24" s="23" t="s">
        <v>831</v>
      </c>
      <c r="D24" s="47" t="s">
        <v>294</v>
      </c>
      <c r="E24" s="47">
        <f>VLOOKUP(M24,Revistas!$B$2:$H$64092,2,FALSE)</f>
        <v>2.1309999999999998</v>
      </c>
      <c r="F24" s="47" t="str">
        <f>VLOOKUP(M24,Revistas!$B$2:$H$64092,3,FALSE)</f>
        <v>Q3</v>
      </c>
      <c r="G24" s="47" t="str">
        <f>VLOOKUP(M24,Revistas!$B$2:$H$64092,4,FALSE)</f>
        <v>IMMUNOLOGY - SCIE;</v>
      </c>
      <c r="H24" s="47" t="str">
        <f>VLOOKUP(M24,Revistas!$B$2:$H$64092,5,FALSE)</f>
        <v>17/25</v>
      </c>
      <c r="I24" s="47" t="str">
        <f>VLOOKUP(M24,Revistas!$B$2:$H$64092,6,FALSE)</f>
        <v>NO</v>
      </c>
      <c r="J24" s="47" t="s">
        <v>2344</v>
      </c>
      <c r="K24" s="47" t="s">
        <v>2345</v>
      </c>
      <c r="L24" s="47">
        <v>0</v>
      </c>
      <c r="M24" s="47" t="s">
        <v>834</v>
      </c>
      <c r="N24" s="47"/>
      <c r="O24" s="47">
        <v>2016</v>
      </c>
      <c r="P24" s="47">
        <v>26</v>
      </c>
      <c r="Q24" s="47">
        <v>2</v>
      </c>
      <c r="R24" s="47">
        <v>121</v>
      </c>
      <c r="S24" s="47">
        <v>124</v>
      </c>
    </row>
    <row r="25" spans="1:48">
      <c r="A25" s="23" t="s">
        <v>2302</v>
      </c>
      <c r="B25" s="23" t="s">
        <v>2303</v>
      </c>
      <c r="C25" s="23" t="s">
        <v>1130</v>
      </c>
      <c r="D25" s="47" t="s">
        <v>294</v>
      </c>
      <c r="E25" s="47">
        <f>VLOOKUP(M25,Revistas!$B$2:$H$64092,2,FALSE)</f>
        <v>1.2669999999999999</v>
      </c>
      <c r="F25" s="47" t="str">
        <f>VLOOKUP(M25,Revistas!$B$2:$H$64092,3,FALSE)</f>
        <v>Q2</v>
      </c>
      <c r="G25" s="47" t="str">
        <f>VLOOKUP(M25,Revistas!$B$2:$H$64092,4,FALSE)</f>
        <v>MEDICINE, GENERAL &amp; INTERNAL - SCIE</v>
      </c>
      <c r="H25" s="47" t="str">
        <f>VLOOKUP(M25,Revistas!$B$2:$H$64092,5,FALSE)</f>
        <v>76/155</v>
      </c>
      <c r="I25" s="47" t="str">
        <f>VLOOKUP(M25,Revistas!$B$2:$H$64092,6,FALSE)</f>
        <v>NO</v>
      </c>
      <c r="J25" s="47" t="s">
        <v>2304</v>
      </c>
      <c r="K25" s="47" t="s">
        <v>2305</v>
      </c>
      <c r="L25" s="47">
        <v>0</v>
      </c>
      <c r="M25" s="47" t="s">
        <v>1133</v>
      </c>
      <c r="N25" s="48">
        <v>38384</v>
      </c>
      <c r="O25" s="47">
        <v>2016</v>
      </c>
      <c r="P25" s="47">
        <v>146</v>
      </c>
      <c r="Q25" s="47">
        <v>3</v>
      </c>
      <c r="R25" s="47">
        <v>115</v>
      </c>
      <c r="S25" s="47">
        <v>116</v>
      </c>
    </row>
    <row r="26" spans="1:48">
      <c r="A26" s="23" t="s">
        <v>2336</v>
      </c>
      <c r="B26" s="23" t="s">
        <v>2337</v>
      </c>
      <c r="C26" s="23" t="s">
        <v>2338</v>
      </c>
      <c r="D26" s="47" t="s">
        <v>294</v>
      </c>
      <c r="E26" s="47">
        <f>VLOOKUP(M26,Revistas!$B$2:$H$64092,2,FALSE)</f>
        <v>2.6509999999999998</v>
      </c>
      <c r="F26" s="47" t="str">
        <f>VLOOKUP(M26,Revistas!$B$2:$H$64092,3,FALSE)</f>
        <v>Q2</v>
      </c>
      <c r="G26" s="47" t="str">
        <f>VLOOKUP(M26,Revistas!$B$2:$H$64092,4,FALSE)</f>
        <v>RESPIRATORY SYSTEM - SCIE</v>
      </c>
      <c r="H26" s="47" t="str">
        <f>VLOOKUP(M26,Revistas!$B$2:$H$64092,5,FALSE)</f>
        <v>25/58</v>
      </c>
      <c r="I26" s="47" t="str">
        <f>VLOOKUP(M26,Revistas!$B$2:$H$64092,6,FALSE)</f>
        <v>NO</v>
      </c>
      <c r="J26" s="47" t="s">
        <v>2339</v>
      </c>
      <c r="K26" s="47" t="s">
        <v>2340</v>
      </c>
      <c r="L26" s="47">
        <v>0</v>
      </c>
      <c r="M26" s="47" t="s">
        <v>2341</v>
      </c>
      <c r="N26" s="47"/>
      <c r="O26" s="47">
        <v>2016</v>
      </c>
      <c r="P26" s="47">
        <v>92</v>
      </c>
      <c r="Q26" s="47">
        <v>3</v>
      </c>
      <c r="R26" s="47">
        <v>131</v>
      </c>
      <c r="S26" s="47">
        <v>133</v>
      </c>
    </row>
    <row r="27" spans="1:48">
      <c r="A27" s="23" t="s">
        <v>2256</v>
      </c>
      <c r="B27" s="23" t="s">
        <v>2257</v>
      </c>
      <c r="C27" s="23" t="s">
        <v>2248</v>
      </c>
      <c r="D27" s="47" t="s">
        <v>215</v>
      </c>
      <c r="E27" s="47">
        <f>VLOOKUP(M27,Revistas!$B$2:$H$64092,2,FALSE)</f>
        <v>13.118</v>
      </c>
      <c r="F27" s="47" t="str">
        <f>VLOOKUP(M27,Revistas!$B$2:$H$64092,3,FALSE)</f>
        <v>Q1</v>
      </c>
      <c r="G27" s="47" t="str">
        <f>VLOOKUP(M27,Revistas!$B$2:$H$64092,4,FALSE)</f>
        <v>CRITICAL CARE MEDICINE - SCIE;</v>
      </c>
      <c r="H27" s="47" t="str">
        <f>VLOOKUP(M27,Revistas!$B$2:$H$64092,5,FALSE)</f>
        <v>33/2</v>
      </c>
      <c r="I27" s="47" t="str">
        <f>VLOOKUP(M27,Revistas!$B$2:$H$64092,6,FALSE)</f>
        <v>SI</v>
      </c>
      <c r="J27" s="47" t="s">
        <v>2258</v>
      </c>
      <c r="K27" s="47" t="s">
        <v>2259</v>
      </c>
      <c r="L27" s="47">
        <v>0</v>
      </c>
      <c r="M27" s="47" t="s">
        <v>2251</v>
      </c>
      <c r="N27" s="47" t="s">
        <v>590</v>
      </c>
      <c r="O27" s="47">
        <v>2016</v>
      </c>
      <c r="P27" s="47">
        <v>194</v>
      </c>
      <c r="Q27" s="47">
        <v>4</v>
      </c>
      <c r="R27" s="47">
        <v>523</v>
      </c>
      <c r="S27" s="47">
        <v>524</v>
      </c>
    </row>
    <row r="28" spans="1:48">
      <c r="A28" s="23" t="s">
        <v>2295</v>
      </c>
      <c r="B28" s="23" t="s">
        <v>2296</v>
      </c>
      <c r="C28" s="23" t="s">
        <v>2220</v>
      </c>
      <c r="D28" s="47" t="s">
        <v>103</v>
      </c>
      <c r="E28" s="47">
        <f>VLOOKUP(M28,Revistas!$B$2:$H$64092,2,FALSE)</f>
        <v>2.4020000000000001</v>
      </c>
      <c r="F28" s="47" t="str">
        <f>VLOOKUP(M28,Revistas!$B$2:$H$64092,3,FALSE)</f>
        <v>Q3</v>
      </c>
      <c r="G28" s="47" t="str">
        <f>VLOOKUP(M28,Revistas!$B$2:$H$64092,4,FALSE)</f>
        <v>EVOLUTIONARY BIOLOGY - SCIE</v>
      </c>
      <c r="H28" s="47" t="str">
        <f>VLOOKUP(M28,Revistas!$B$2:$H$64092,5,FALSE)</f>
        <v>26/46</v>
      </c>
      <c r="I28" s="47" t="str">
        <f>VLOOKUP(M28,Revistas!$B$2:$H$64092,6,FALSE)</f>
        <v>NO</v>
      </c>
      <c r="J28" s="47" t="s">
        <v>2297</v>
      </c>
      <c r="K28" s="47"/>
      <c r="L28" s="47">
        <v>1</v>
      </c>
      <c r="M28" s="47" t="s">
        <v>2223</v>
      </c>
      <c r="N28" s="47" t="s">
        <v>15</v>
      </c>
      <c r="O28" s="47">
        <v>2016</v>
      </c>
      <c r="P28" s="47">
        <v>159</v>
      </c>
      <c r="Q28" s="47"/>
      <c r="R28" s="47">
        <v>316</v>
      </c>
      <c r="S28" s="47">
        <v>316</v>
      </c>
    </row>
    <row r="29" spans="1:48">
      <c r="A29" s="23" t="s">
        <v>2333</v>
      </c>
      <c r="B29" s="23" t="s">
        <v>2334</v>
      </c>
      <c r="C29" s="23" t="s">
        <v>2248</v>
      </c>
      <c r="D29" s="47" t="s">
        <v>103</v>
      </c>
      <c r="E29" s="47">
        <f>VLOOKUP(M29,Revistas!$B$2:$H$64092,2,FALSE)</f>
        <v>13.118</v>
      </c>
      <c r="F29" s="47" t="str">
        <f>VLOOKUP(M29,Revistas!$B$2:$H$64092,3,FALSE)</f>
        <v>Q1</v>
      </c>
      <c r="G29" s="47" t="str">
        <f>VLOOKUP(M29,Revistas!$B$2:$H$64092,4,FALSE)</f>
        <v>CRITICAL CARE MEDICINE - SCIE;</v>
      </c>
      <c r="H29" s="47" t="str">
        <f>VLOOKUP(M29,Revistas!$B$2:$H$64092,5,FALSE)</f>
        <v>33/2</v>
      </c>
      <c r="I29" s="47" t="str">
        <f>VLOOKUP(M29,Revistas!$B$2:$H$64092,6,FALSE)</f>
        <v>SI</v>
      </c>
      <c r="J29" s="47" t="s">
        <v>2335</v>
      </c>
      <c r="K29" s="47"/>
      <c r="L29" s="47">
        <v>0</v>
      </c>
      <c r="M29" s="47" t="s">
        <v>2251</v>
      </c>
      <c r="N29" s="47"/>
      <c r="O29" s="47">
        <v>2016</v>
      </c>
      <c r="P29" s="47">
        <v>193</v>
      </c>
      <c r="Q29" s="47"/>
      <c r="R29" s="47"/>
      <c r="S29" s="47"/>
    </row>
    <row r="30" spans="1:48">
      <c r="A30" s="23" t="s">
        <v>2270</v>
      </c>
      <c r="B30" s="23" t="s">
        <v>2271</v>
      </c>
      <c r="C30" s="23" t="s">
        <v>2118</v>
      </c>
      <c r="D30" s="47" t="s">
        <v>103</v>
      </c>
      <c r="E30" s="47">
        <f>VLOOKUP(M30,Revistas!$B$2:$H$64092,2,FALSE)</f>
        <v>2.6339999999999999</v>
      </c>
      <c r="F30" s="47" t="str">
        <f>VLOOKUP(M30,Revistas!$B$2:$H$64092,3,FALSE)</f>
        <v>Q1</v>
      </c>
      <c r="G30" s="47" t="str">
        <f>VLOOKUP(M30,Revistas!$B$2:$H$64092,4,FALSE)</f>
        <v>PEDIATRICS - SCIE;</v>
      </c>
      <c r="H30" s="47" t="str">
        <f>VLOOKUP(M30,Revistas!$B$2:$H$64092,5,FALSE)</f>
        <v>20/120</v>
      </c>
      <c r="I30" s="47" t="str">
        <f>VLOOKUP(M30,Revistas!$B$2:$H$64092,6,FALSE)</f>
        <v>NO</v>
      </c>
      <c r="J30" s="47" t="s">
        <v>2272</v>
      </c>
      <c r="K30" s="47"/>
      <c r="L30" s="47">
        <v>0</v>
      </c>
      <c r="M30" s="47" t="s">
        <v>2120</v>
      </c>
      <c r="N30" s="47" t="s">
        <v>189</v>
      </c>
      <c r="O30" s="47">
        <v>2016</v>
      </c>
      <c r="P30" s="47">
        <v>63</v>
      </c>
      <c r="Q30" s="47"/>
      <c r="R30" s="47" t="s">
        <v>1662</v>
      </c>
      <c r="S30" s="47" t="s">
        <v>1662</v>
      </c>
    </row>
    <row r="31" spans="1:48">
      <c r="A31" s="23" t="s">
        <v>2234</v>
      </c>
      <c r="B31" s="23" t="s">
        <v>2235</v>
      </c>
      <c r="C31" s="23" t="s">
        <v>2236</v>
      </c>
      <c r="D31" s="47" t="s">
        <v>103</v>
      </c>
      <c r="E31" s="47">
        <f>VLOOKUP(M31,Revistas!$B$2:$H$64092,2,FALSE)</f>
        <v>0.83599999999999997</v>
      </c>
      <c r="F31" s="47" t="str">
        <f>VLOOKUP(M31,Revistas!$B$2:$H$64092,3,FALSE)</f>
        <v>Q3</v>
      </c>
      <c r="G31" s="47" t="str">
        <f>VLOOKUP(M31,Revistas!$B$2:$H$64092,4,FALSE)</f>
        <v>MEDICINE, GENERAL &amp; INTERNAL - SCIE</v>
      </c>
      <c r="H31" s="47" t="str">
        <f>VLOOKUP(M31,Revistas!$B$2:$H$64092,5,FALSE)</f>
        <v>102/155</v>
      </c>
      <c r="I31" s="47" t="str">
        <f>VLOOKUP(M31,Revistas!$B$2:$H$64092,6,FALSE)</f>
        <v>NO</v>
      </c>
      <c r="J31" s="47" t="s">
        <v>2237</v>
      </c>
      <c r="K31" s="47"/>
      <c r="L31" s="47">
        <v>0</v>
      </c>
      <c r="M31" s="47" t="s">
        <v>2238</v>
      </c>
      <c r="N31" s="47" t="s">
        <v>75</v>
      </c>
      <c r="O31" s="47">
        <v>2016</v>
      </c>
      <c r="P31" s="47">
        <v>128</v>
      </c>
      <c r="Q31" s="47" t="s">
        <v>2239</v>
      </c>
      <c r="R31" s="47">
        <v>776</v>
      </c>
      <c r="S31" s="47">
        <v>777</v>
      </c>
    </row>
    <row r="32" spans="1:48">
      <c r="A32" s="23" t="s">
        <v>2208</v>
      </c>
      <c r="B32" s="23" t="s">
        <v>2209</v>
      </c>
      <c r="C32" s="23" t="s">
        <v>1626</v>
      </c>
      <c r="D32" s="47" t="s">
        <v>10</v>
      </c>
      <c r="E32" s="47">
        <f>VLOOKUP(M32,Revistas!$B$2:$H$64092,2,FALSE)</f>
        <v>1.7709999999999999</v>
      </c>
      <c r="F32" s="47" t="str">
        <f>VLOOKUP(M32,Revistas!$B$2:$H$64092,3,FALSE)</f>
        <v>Q3</v>
      </c>
      <c r="G32" s="47" t="str">
        <f>VLOOKUP(M32,Revistas!$B$2:$H$64092,4,FALSE)</f>
        <v>RESPIRATORY SYSTEM - SCIE</v>
      </c>
      <c r="H32" s="47" t="str">
        <f>VLOOKUP(M32,Revistas!$B$2:$H$64092,5,FALSE)</f>
        <v>41/58</v>
      </c>
      <c r="I32" s="47" t="str">
        <f>VLOOKUP(M32,Revistas!$B$2:$H$64092,6,FALSE)</f>
        <v>NO</v>
      </c>
      <c r="J32" s="47" t="s">
        <v>2210</v>
      </c>
      <c r="K32" s="47" t="s">
        <v>2211</v>
      </c>
      <c r="L32" s="47">
        <v>0</v>
      </c>
      <c r="M32" s="47" t="s">
        <v>1629</v>
      </c>
      <c r="N32" s="47" t="s">
        <v>393</v>
      </c>
      <c r="O32" s="47">
        <v>2016</v>
      </c>
      <c r="P32" s="47">
        <v>52</v>
      </c>
      <c r="Q32" s="47">
        <v>12</v>
      </c>
      <c r="R32" s="47">
        <v>596</v>
      </c>
      <c r="S32" s="47">
        <v>604</v>
      </c>
    </row>
    <row r="33" spans="1:19">
      <c r="A33" s="23" t="s">
        <v>2230</v>
      </c>
      <c r="B33" s="23" t="s">
        <v>2231</v>
      </c>
      <c r="C33" s="23" t="s">
        <v>1109</v>
      </c>
      <c r="D33" s="47" t="s">
        <v>10</v>
      </c>
      <c r="E33" s="47">
        <f>VLOOKUP(M33,Revistas!$B$2:$H$64092,2,FALSE)</f>
        <v>0.76</v>
      </c>
      <c r="F33" s="47" t="str">
        <f>VLOOKUP(M33,Revistas!$B$2:$H$64092,3,FALSE)</f>
        <v>Q3</v>
      </c>
      <c r="G33" s="47" t="str">
        <f>VLOOKUP(M33,Revistas!$B$2:$H$64092,4,FALSE)</f>
        <v>MEDICINE, GENERAL &amp; INTERNAL - SCIE</v>
      </c>
      <c r="H33" s="47" t="str">
        <f>VLOOKUP(M33,Revistas!$B$2:$H$64092,5,FALSE)</f>
        <v>105/155</v>
      </c>
      <c r="I33" s="47" t="str">
        <f>VLOOKUP(M33,Revistas!$B$2:$H$64092,6,FALSE)</f>
        <v>NO</v>
      </c>
      <c r="J33" s="47" t="s">
        <v>2232</v>
      </c>
      <c r="K33" s="47" t="s">
        <v>2233</v>
      </c>
      <c r="L33" s="47">
        <v>0</v>
      </c>
      <c r="M33" s="47" t="s">
        <v>1112</v>
      </c>
      <c r="N33" s="47" t="s">
        <v>548</v>
      </c>
      <c r="O33" s="47">
        <v>2016</v>
      </c>
      <c r="P33" s="47">
        <v>216</v>
      </c>
      <c r="Q33" s="47">
        <v>8</v>
      </c>
      <c r="R33" s="47">
        <v>436</v>
      </c>
      <c r="S33" s="47">
        <v>444</v>
      </c>
    </row>
    <row r="34" spans="1:19">
      <c r="A34" s="23" t="s">
        <v>2306</v>
      </c>
      <c r="B34" s="23" t="s">
        <v>2307</v>
      </c>
      <c r="C34" s="23" t="s">
        <v>2308</v>
      </c>
      <c r="D34" s="47" t="s">
        <v>10</v>
      </c>
      <c r="E34" s="47">
        <f>VLOOKUP(M34,Revistas!$B$2:$H$64092,2,FALSE)</f>
        <v>7.3410000000000002</v>
      </c>
      <c r="F34" s="47" t="str">
        <f>VLOOKUP(M34,Revistas!$B$2:$H$64092,3,FALSE)</f>
        <v>Q1</v>
      </c>
      <c r="G34" s="47" t="str">
        <f>VLOOKUP(M34,Revistas!$B$2:$H$64092,4,FALSE)</f>
        <v>CLINICAL NEUROLOGY - SCIE;</v>
      </c>
      <c r="H34" s="47" t="str">
        <f>VLOOKUP(M34,Revistas!$B$2:$H$64092,5,FALSE)</f>
        <v>18/256</v>
      </c>
      <c r="I34" s="47" t="str">
        <f>VLOOKUP(M34,Revistas!$B$2:$H$64092,6,FALSE)</f>
        <v>SI</v>
      </c>
      <c r="J34" s="47" t="s">
        <v>2309</v>
      </c>
      <c r="K34" s="47" t="s">
        <v>2310</v>
      </c>
      <c r="L34" s="47">
        <v>4</v>
      </c>
      <c r="M34" s="47" t="s">
        <v>2311</v>
      </c>
      <c r="N34" s="47" t="s">
        <v>240</v>
      </c>
      <c r="O34" s="47">
        <v>2016</v>
      </c>
      <c r="P34" s="47">
        <v>25</v>
      </c>
      <c r="Q34" s="47"/>
      <c r="R34" s="47">
        <v>121</v>
      </c>
      <c r="S34" s="47">
        <v>130</v>
      </c>
    </row>
    <row r="35" spans="1:19">
      <c r="A35" s="23" t="s">
        <v>2312</v>
      </c>
      <c r="B35" s="23" t="s">
        <v>2313</v>
      </c>
      <c r="C35" s="23" t="s">
        <v>2314</v>
      </c>
      <c r="D35" s="47" t="s">
        <v>10</v>
      </c>
      <c r="E35" s="47">
        <f>VLOOKUP(M35,Revistas!$B$2:$H$64092,2,FALSE)</f>
        <v>1.0249999999999999</v>
      </c>
      <c r="F35" s="47" t="str">
        <f>VLOOKUP(M35,Revistas!$B$2:$H$64092,3,FALSE)</f>
        <v>Q3</v>
      </c>
      <c r="G35" s="47" t="str">
        <f>VLOOKUP(M35,Revistas!$B$2:$H$64092,4,FALSE)</f>
        <v>PEDIATRICS - SCIE</v>
      </c>
      <c r="H35" s="47" t="str">
        <f>VLOOKUP(M35,Revistas!$B$2:$H$64092,5,FALSE)</f>
        <v>88/120</v>
      </c>
      <c r="I35" s="47" t="str">
        <f>VLOOKUP(M35,Revistas!$B$2:$H$64092,6,FALSE)</f>
        <v>NO</v>
      </c>
      <c r="J35" s="47" t="s">
        <v>2315</v>
      </c>
      <c r="K35" s="47" t="s">
        <v>2316</v>
      </c>
      <c r="L35" s="47">
        <v>1</v>
      </c>
      <c r="M35" s="47" t="s">
        <v>2317</v>
      </c>
      <c r="N35" s="47" t="s">
        <v>240</v>
      </c>
      <c r="O35" s="47">
        <v>2016</v>
      </c>
      <c r="P35" s="47">
        <v>12</v>
      </c>
      <c r="Q35" s="47">
        <v>1</v>
      </c>
      <c r="R35" s="47">
        <v>28</v>
      </c>
      <c r="S35" s="47">
        <v>34</v>
      </c>
    </row>
    <row r="36" spans="1:19" hidden="1">
      <c r="D36" s="44"/>
      <c r="E36" s="44"/>
      <c r="F36" s="44"/>
      <c r="G36" s="44"/>
      <c r="H36" s="44"/>
      <c r="I36" s="44"/>
      <c r="J36" s="44"/>
      <c r="K36" s="44"/>
      <c r="L36" s="44"/>
      <c r="M36" s="44"/>
      <c r="N36" s="44"/>
      <c r="O36" s="44"/>
      <c r="P36" s="44"/>
      <c r="Q36" s="44"/>
      <c r="R36" s="44"/>
      <c r="S36" s="44"/>
    </row>
    <row r="37" spans="1:19" hidden="1">
      <c r="D37" s="44"/>
      <c r="E37" s="44"/>
      <c r="F37" s="44"/>
      <c r="G37" s="44"/>
      <c r="H37" s="44"/>
      <c r="I37" s="44"/>
      <c r="J37" s="44"/>
      <c r="K37" s="44"/>
      <c r="L37" s="44"/>
      <c r="M37" s="44"/>
      <c r="N37" s="44"/>
      <c r="O37" s="44"/>
      <c r="P37" s="44"/>
      <c r="Q37" s="44"/>
      <c r="R37" s="44"/>
      <c r="S37" s="44"/>
    </row>
    <row r="38" spans="1:19" hidden="1">
      <c r="D38" s="44"/>
      <c r="E38" s="44"/>
      <c r="F38" s="44"/>
      <c r="G38" s="44"/>
      <c r="H38" s="44"/>
      <c r="I38" s="44"/>
      <c r="J38" s="44"/>
      <c r="K38" s="44"/>
      <c r="L38" s="44"/>
      <c r="M38" s="44"/>
      <c r="N38" s="44"/>
      <c r="O38" s="44"/>
      <c r="P38" s="44"/>
      <c r="Q38" s="44"/>
      <c r="R38" s="44"/>
      <c r="S38" s="44"/>
    </row>
    <row r="39" spans="1:19" hidden="1">
      <c r="D39" s="44"/>
      <c r="E39" s="44"/>
      <c r="F39" s="44"/>
      <c r="G39" s="44"/>
      <c r="H39" s="44"/>
      <c r="I39" s="44"/>
      <c r="J39" s="44"/>
      <c r="K39" s="44"/>
      <c r="L39" s="44"/>
      <c r="M39" s="44"/>
      <c r="N39" s="44"/>
      <c r="O39" s="44"/>
      <c r="P39" s="44"/>
      <c r="Q39" s="44"/>
      <c r="R39" s="44"/>
      <c r="S39" s="44"/>
    </row>
    <row r="40" spans="1:19" hidden="1">
      <c r="D40" s="44"/>
      <c r="E40" s="44"/>
      <c r="F40" s="44"/>
      <c r="G40" s="44"/>
      <c r="H40" s="44"/>
      <c r="I40" s="44"/>
      <c r="J40" s="44"/>
      <c r="K40" s="44"/>
      <c r="L40" s="44"/>
      <c r="M40" s="44"/>
      <c r="N40" s="44"/>
      <c r="O40" s="44"/>
      <c r="P40" s="44"/>
      <c r="Q40" s="44"/>
      <c r="R40" s="44"/>
      <c r="S40" s="44"/>
    </row>
    <row r="41" spans="1:19" hidden="1">
      <c r="D41" s="44"/>
      <c r="E41" s="44"/>
      <c r="F41" s="44"/>
      <c r="G41" s="44"/>
      <c r="H41" s="44"/>
      <c r="I41" s="44"/>
      <c r="J41" s="44"/>
      <c r="K41" s="44"/>
      <c r="L41" s="44"/>
      <c r="M41" s="44"/>
      <c r="N41" s="44"/>
      <c r="O41" s="44"/>
      <c r="P41" s="44"/>
      <c r="Q41" s="44"/>
      <c r="R41" s="44"/>
      <c r="S41" s="44"/>
    </row>
    <row r="42" spans="1:19" hidden="1">
      <c r="D42" s="44"/>
      <c r="E42" s="44"/>
      <c r="F42" s="44"/>
      <c r="G42" s="44"/>
      <c r="H42" s="44"/>
      <c r="I42" s="44"/>
      <c r="J42" s="44"/>
      <c r="K42" s="44"/>
      <c r="L42" s="44"/>
      <c r="M42" s="44"/>
      <c r="N42" s="44"/>
      <c r="O42" s="44"/>
      <c r="P42" s="44"/>
      <c r="Q42" s="44"/>
      <c r="R42" s="44"/>
      <c r="S42" s="44"/>
    </row>
    <row r="43" spans="1:19" hidden="1">
      <c r="D43" s="44"/>
      <c r="E43" s="44"/>
      <c r="F43" s="44"/>
      <c r="G43" s="44"/>
      <c r="H43" s="44"/>
      <c r="I43" s="44"/>
      <c r="J43" s="44"/>
      <c r="K43" s="44"/>
      <c r="L43" s="44"/>
      <c r="M43" s="44"/>
      <c r="N43" s="44"/>
      <c r="O43" s="44"/>
      <c r="P43" s="44"/>
      <c r="Q43" s="44"/>
      <c r="R43" s="44"/>
      <c r="S43" s="44"/>
    </row>
    <row r="44" spans="1:19" hidden="1">
      <c r="D44" s="44"/>
      <c r="E44" s="44"/>
      <c r="F44" s="44"/>
      <c r="G44" s="44"/>
      <c r="H44" s="44"/>
      <c r="I44" s="44"/>
      <c r="J44" s="44"/>
      <c r="K44" s="44"/>
      <c r="L44" s="44"/>
      <c r="M44" s="44"/>
      <c r="N44" s="44"/>
      <c r="O44" s="44"/>
      <c r="P44" s="44"/>
      <c r="Q44" s="44"/>
      <c r="R44" s="44"/>
      <c r="S44" s="44"/>
    </row>
    <row r="45" spans="1:19" hidden="1">
      <c r="D45" s="44"/>
      <c r="E45" s="44"/>
      <c r="F45" s="44"/>
      <c r="G45" s="44"/>
      <c r="H45" s="44"/>
      <c r="I45" s="44"/>
      <c r="J45" s="44"/>
      <c r="K45" s="44"/>
      <c r="L45" s="44"/>
      <c r="M45" s="44"/>
      <c r="N45" s="44"/>
      <c r="O45" s="44"/>
      <c r="P45" s="44"/>
      <c r="Q45" s="44"/>
      <c r="R45" s="44"/>
      <c r="S45" s="44"/>
    </row>
    <row r="46" spans="1:19" hidden="1">
      <c r="D46" s="44"/>
      <c r="E46" s="44"/>
      <c r="F46" s="44"/>
      <c r="G46" s="44"/>
      <c r="H46" s="44"/>
      <c r="I46" s="44"/>
      <c r="J46" s="44"/>
      <c r="K46" s="44"/>
      <c r="L46" s="44"/>
      <c r="M46" s="44"/>
      <c r="N46" s="44"/>
      <c r="O46" s="44"/>
      <c r="P46" s="44"/>
      <c r="Q46" s="44"/>
      <c r="R46" s="44"/>
      <c r="S46" s="44"/>
    </row>
    <row r="47" spans="1:19" hidden="1">
      <c r="D47" s="44"/>
      <c r="E47" s="44"/>
      <c r="F47" s="44"/>
      <c r="G47" s="44"/>
      <c r="H47" s="44"/>
      <c r="I47" s="44"/>
      <c r="J47" s="44"/>
      <c r="K47" s="44"/>
      <c r="L47" s="44"/>
      <c r="M47" s="44"/>
      <c r="N47" s="44"/>
      <c r="O47" s="44"/>
      <c r="P47" s="44"/>
      <c r="Q47" s="44"/>
      <c r="R47" s="44"/>
      <c r="S47" s="44"/>
    </row>
    <row r="48" spans="1:19" hidden="1">
      <c r="D48" s="44"/>
      <c r="E48" s="44"/>
      <c r="F48" s="44"/>
      <c r="G48" s="44"/>
      <c r="H48" s="44"/>
      <c r="I48" s="44"/>
      <c r="J48" s="44"/>
      <c r="K48" s="44"/>
      <c r="L48" s="44"/>
      <c r="M48" s="44"/>
      <c r="N48" s="44"/>
      <c r="O48" s="44"/>
      <c r="P48" s="44"/>
      <c r="Q48" s="44"/>
      <c r="R48" s="44"/>
      <c r="S48" s="44"/>
    </row>
    <row r="49" spans="4:19" hidden="1">
      <c r="D49" s="44"/>
      <c r="E49" s="44"/>
      <c r="F49" s="44"/>
      <c r="G49" s="44"/>
      <c r="H49" s="44"/>
      <c r="I49" s="44"/>
      <c r="J49" s="44"/>
      <c r="K49" s="44"/>
      <c r="L49" s="44"/>
      <c r="M49" s="44"/>
      <c r="N49" s="44"/>
      <c r="O49" s="44"/>
      <c r="P49" s="44"/>
      <c r="Q49" s="44"/>
      <c r="R49" s="44"/>
      <c r="S49" s="44"/>
    </row>
    <row r="50" spans="4:19" hidden="1">
      <c r="D50" s="44"/>
      <c r="E50" s="44"/>
      <c r="F50" s="44"/>
      <c r="G50" s="44"/>
      <c r="H50" s="44"/>
      <c r="I50" s="44"/>
      <c r="J50" s="44"/>
      <c r="K50" s="44"/>
      <c r="L50" s="44"/>
      <c r="M50" s="44"/>
      <c r="N50" s="44"/>
      <c r="O50" s="44"/>
      <c r="P50" s="44"/>
      <c r="Q50" s="44"/>
      <c r="R50" s="44"/>
      <c r="S50" s="44"/>
    </row>
    <row r="51" spans="4:19" hidden="1">
      <c r="D51" s="44"/>
      <c r="E51" s="44"/>
      <c r="F51" s="44"/>
      <c r="G51" s="44"/>
      <c r="H51" s="44"/>
      <c r="I51" s="44"/>
      <c r="J51" s="44"/>
      <c r="K51" s="44"/>
      <c r="L51" s="44"/>
      <c r="M51" s="44"/>
      <c r="N51" s="44"/>
      <c r="O51" s="44"/>
      <c r="P51" s="44"/>
      <c r="Q51" s="44"/>
      <c r="R51" s="44"/>
      <c r="S51" s="44"/>
    </row>
    <row r="52" spans="4:19" hidden="1">
      <c r="D52" s="44"/>
      <c r="E52" s="44"/>
      <c r="F52" s="44"/>
      <c r="G52" s="44"/>
      <c r="H52" s="44"/>
      <c r="I52" s="44"/>
      <c r="J52" s="44"/>
      <c r="K52" s="44"/>
      <c r="L52" s="44"/>
      <c r="M52" s="44"/>
      <c r="N52" s="44"/>
      <c r="O52" s="44"/>
      <c r="P52" s="44"/>
      <c r="Q52" s="44"/>
      <c r="R52" s="44"/>
      <c r="S52" s="44"/>
    </row>
    <row r="53" spans="4:19" hidden="1">
      <c r="D53" s="44"/>
      <c r="E53" s="44"/>
      <c r="F53" s="44"/>
      <c r="G53" s="44"/>
      <c r="H53" s="44"/>
      <c r="I53" s="44"/>
      <c r="J53" s="44"/>
      <c r="K53" s="44"/>
      <c r="L53" s="44"/>
      <c r="M53" s="44"/>
      <c r="N53" s="44"/>
      <c r="O53" s="44"/>
      <c r="P53" s="44"/>
      <c r="Q53" s="44"/>
      <c r="R53" s="44"/>
      <c r="S53" s="44"/>
    </row>
    <row r="54" spans="4:19" hidden="1">
      <c r="D54" s="44"/>
      <c r="E54" s="44"/>
      <c r="F54" s="44"/>
      <c r="G54" s="44"/>
      <c r="H54" s="44"/>
      <c r="I54" s="44"/>
      <c r="J54" s="44"/>
      <c r="K54" s="44"/>
      <c r="L54" s="44"/>
      <c r="M54" s="44"/>
      <c r="N54" s="44"/>
      <c r="O54" s="44"/>
      <c r="P54" s="44"/>
      <c r="Q54" s="44"/>
      <c r="R54" s="44"/>
      <c r="S54" s="44"/>
    </row>
    <row r="55" spans="4:19" hidden="1">
      <c r="D55" s="44"/>
      <c r="E55" s="44"/>
      <c r="F55" s="44"/>
      <c r="G55" s="44"/>
      <c r="H55" s="44"/>
      <c r="I55" s="44"/>
      <c r="J55" s="44"/>
      <c r="K55" s="44"/>
      <c r="L55" s="44"/>
      <c r="M55" s="44"/>
      <c r="N55" s="44"/>
      <c r="O55" s="44"/>
      <c r="P55" s="44"/>
      <c r="Q55" s="44"/>
      <c r="R55" s="44"/>
      <c r="S55" s="44"/>
    </row>
    <row r="56" spans="4:19" hidden="1">
      <c r="D56" s="44"/>
      <c r="E56" s="44"/>
      <c r="F56" s="44"/>
      <c r="G56" s="44"/>
      <c r="H56" s="44"/>
      <c r="I56" s="44"/>
      <c r="J56" s="44"/>
      <c r="K56" s="44"/>
      <c r="L56" s="44"/>
      <c r="M56" s="44"/>
      <c r="N56" s="44"/>
      <c r="O56" s="44"/>
      <c r="P56" s="44"/>
      <c r="Q56" s="44"/>
      <c r="R56" s="44"/>
      <c r="S56" s="44"/>
    </row>
    <row r="57" spans="4:19" hidden="1">
      <c r="D57" s="44"/>
      <c r="E57" s="44"/>
      <c r="F57" s="44"/>
      <c r="G57" s="44"/>
      <c r="H57" s="44"/>
      <c r="I57" s="44"/>
      <c r="J57" s="44"/>
      <c r="K57" s="44"/>
      <c r="L57" s="44"/>
      <c r="M57" s="44"/>
      <c r="N57" s="44"/>
      <c r="O57" s="44"/>
      <c r="P57" s="44"/>
      <c r="Q57" s="44"/>
      <c r="R57" s="44"/>
      <c r="S57" s="44"/>
    </row>
    <row r="58" spans="4:19" hidden="1">
      <c r="D58" s="44"/>
      <c r="E58" s="44"/>
      <c r="F58" s="44"/>
      <c r="G58" s="44"/>
      <c r="H58" s="44"/>
      <c r="I58" s="44"/>
      <c r="J58" s="44"/>
      <c r="K58" s="44"/>
      <c r="L58" s="44"/>
      <c r="M58" s="44"/>
      <c r="N58" s="44"/>
      <c r="O58" s="44"/>
      <c r="P58" s="44"/>
      <c r="Q58" s="44"/>
      <c r="R58" s="44"/>
      <c r="S58" s="44"/>
    </row>
    <row r="59" spans="4:19" hidden="1">
      <c r="D59" s="44"/>
      <c r="E59" s="44"/>
      <c r="F59" s="44"/>
      <c r="G59" s="44"/>
      <c r="H59" s="44"/>
      <c r="I59" s="44"/>
      <c r="J59" s="44"/>
      <c r="K59" s="44"/>
      <c r="L59" s="44"/>
      <c r="M59" s="44"/>
      <c r="N59" s="44"/>
      <c r="O59" s="44"/>
      <c r="P59" s="44"/>
      <c r="Q59" s="44"/>
      <c r="R59" s="44"/>
      <c r="S59" s="44"/>
    </row>
    <row r="60" spans="4:19" hidden="1">
      <c r="D60" s="44"/>
      <c r="E60" s="44"/>
      <c r="F60" s="44"/>
      <c r="G60" s="44"/>
      <c r="H60" s="44"/>
      <c r="I60" s="44"/>
      <c r="J60" s="44"/>
      <c r="K60" s="44"/>
      <c r="L60" s="44"/>
      <c r="M60" s="44"/>
      <c r="N60" s="44"/>
      <c r="O60" s="44"/>
      <c r="P60" s="44"/>
      <c r="Q60" s="44"/>
      <c r="R60" s="44"/>
      <c r="S60" s="44"/>
    </row>
    <row r="61" spans="4:19" hidden="1">
      <c r="D61" s="44"/>
      <c r="E61" s="44"/>
      <c r="F61" s="44"/>
      <c r="G61" s="44"/>
      <c r="H61" s="44"/>
      <c r="I61" s="44"/>
      <c r="J61" s="44"/>
      <c r="K61" s="44"/>
      <c r="L61" s="44"/>
      <c r="M61" s="44"/>
      <c r="N61" s="44"/>
      <c r="O61" s="44"/>
      <c r="P61" s="44"/>
      <c r="Q61" s="44"/>
      <c r="R61" s="44"/>
      <c r="S61" s="44"/>
    </row>
    <row r="62" spans="4:19" hidden="1">
      <c r="D62" s="44"/>
      <c r="E62" s="44"/>
      <c r="F62" s="44"/>
      <c r="G62" s="44"/>
      <c r="H62" s="44"/>
      <c r="I62" s="44"/>
      <c r="J62" s="44"/>
      <c r="K62" s="44"/>
      <c r="L62" s="44"/>
      <c r="M62" s="44"/>
      <c r="N62" s="44"/>
      <c r="O62" s="44"/>
      <c r="P62" s="44"/>
      <c r="Q62" s="44"/>
      <c r="R62" s="44"/>
      <c r="S62" s="44"/>
    </row>
    <row r="63" spans="4:19" hidden="1">
      <c r="D63" s="44"/>
      <c r="E63" s="44"/>
      <c r="F63" s="44"/>
      <c r="G63" s="44"/>
      <c r="H63" s="44"/>
      <c r="I63" s="44"/>
      <c r="J63" s="44"/>
      <c r="K63" s="44"/>
      <c r="L63" s="44"/>
      <c r="M63" s="44"/>
      <c r="N63" s="44"/>
      <c r="O63" s="44"/>
      <c r="P63" s="44"/>
      <c r="Q63" s="44"/>
      <c r="R63" s="44"/>
      <c r="S63" s="44"/>
    </row>
    <row r="64" spans="4:19" hidden="1">
      <c r="D64" s="44"/>
      <c r="E64" s="44"/>
      <c r="F64" s="44"/>
      <c r="G64" s="44"/>
      <c r="H64" s="44"/>
      <c r="I64" s="44"/>
      <c r="J64" s="44"/>
      <c r="K64" s="44"/>
      <c r="L64" s="44"/>
      <c r="M64" s="44"/>
      <c r="N64" s="44"/>
      <c r="O64" s="44"/>
      <c r="P64" s="44"/>
      <c r="Q64" s="44"/>
      <c r="R64" s="44"/>
      <c r="S64" s="44"/>
    </row>
    <row r="65" spans="4:19" hidden="1">
      <c r="D65" s="44"/>
      <c r="E65" s="44"/>
      <c r="F65" s="44"/>
      <c r="G65" s="44"/>
      <c r="H65" s="44"/>
      <c r="I65" s="44"/>
      <c r="J65" s="44"/>
      <c r="K65" s="44"/>
      <c r="L65" s="44"/>
      <c r="M65" s="44"/>
      <c r="N65" s="44"/>
      <c r="O65" s="44"/>
      <c r="P65" s="44"/>
      <c r="Q65" s="44"/>
      <c r="R65" s="44"/>
      <c r="S65" s="44"/>
    </row>
    <row r="66" spans="4:19" hidden="1">
      <c r="D66" s="44"/>
      <c r="E66" s="44"/>
      <c r="F66" s="44"/>
      <c r="G66" s="44"/>
      <c r="H66" s="44"/>
      <c r="I66" s="44"/>
      <c r="J66" s="44"/>
      <c r="K66" s="44"/>
      <c r="L66" s="44"/>
      <c r="M66" s="44"/>
      <c r="N66" s="44"/>
      <c r="O66" s="44"/>
      <c r="P66" s="44"/>
      <c r="Q66" s="44"/>
      <c r="R66" s="44"/>
      <c r="S66" s="44"/>
    </row>
    <row r="67" spans="4:19" hidden="1">
      <c r="D67" s="44"/>
      <c r="E67" s="44"/>
      <c r="F67" s="44"/>
      <c r="G67" s="44"/>
      <c r="H67" s="44"/>
      <c r="I67" s="44"/>
      <c r="J67" s="44"/>
      <c r="K67" s="44"/>
      <c r="L67" s="44"/>
      <c r="M67" s="44"/>
      <c r="N67" s="44"/>
      <c r="O67" s="44"/>
      <c r="P67" s="44"/>
      <c r="Q67" s="44"/>
      <c r="R67" s="44"/>
      <c r="S67" s="44"/>
    </row>
    <row r="68" spans="4:19" hidden="1">
      <c r="D68" s="44"/>
      <c r="E68" s="44"/>
      <c r="F68" s="44"/>
      <c r="G68" s="44"/>
      <c r="H68" s="44"/>
      <c r="I68" s="44"/>
      <c r="J68" s="44"/>
      <c r="K68" s="44"/>
      <c r="L68" s="44"/>
      <c r="M68" s="44"/>
      <c r="N68" s="44"/>
      <c r="O68" s="44"/>
      <c r="P68" s="44"/>
      <c r="Q68" s="44"/>
      <c r="R68" s="44"/>
      <c r="S68" s="44"/>
    </row>
    <row r="69" spans="4:19" hidden="1">
      <c r="D69" s="44"/>
      <c r="E69" s="44"/>
      <c r="F69" s="44"/>
      <c r="G69" s="44"/>
      <c r="H69" s="44"/>
      <c r="I69" s="44"/>
      <c r="J69" s="44"/>
      <c r="K69" s="44"/>
      <c r="L69" s="44"/>
      <c r="M69" s="44"/>
      <c r="N69" s="44"/>
      <c r="O69" s="44"/>
      <c r="P69" s="44"/>
      <c r="Q69" s="44"/>
      <c r="R69" s="44"/>
      <c r="S69" s="44"/>
    </row>
    <row r="70" spans="4:19" hidden="1">
      <c r="D70" s="44"/>
      <c r="E70" s="44"/>
      <c r="F70" s="44"/>
      <c r="G70" s="44"/>
      <c r="H70" s="44"/>
      <c r="I70" s="44"/>
      <c r="J70" s="44"/>
      <c r="K70" s="44"/>
      <c r="L70" s="44"/>
      <c r="M70" s="44"/>
      <c r="N70" s="44"/>
      <c r="O70" s="44"/>
      <c r="P70" s="44"/>
      <c r="Q70" s="44"/>
      <c r="R70" s="44"/>
      <c r="S70" s="44"/>
    </row>
    <row r="71" spans="4:19" hidden="1">
      <c r="D71" s="44"/>
      <c r="E71" s="44"/>
      <c r="F71" s="44"/>
      <c r="G71" s="44"/>
      <c r="H71" s="44"/>
      <c r="I71" s="44"/>
      <c r="J71" s="44"/>
      <c r="K71" s="44"/>
      <c r="L71" s="44"/>
      <c r="M71" s="44"/>
      <c r="N71" s="44"/>
      <c r="O71" s="44"/>
      <c r="P71" s="44"/>
      <c r="Q71" s="44"/>
      <c r="R71" s="44"/>
      <c r="S71" s="44"/>
    </row>
    <row r="72" spans="4:19" hidden="1">
      <c r="D72" s="44"/>
      <c r="E72" s="44"/>
      <c r="F72" s="44"/>
      <c r="G72" s="44"/>
      <c r="H72" s="44"/>
      <c r="I72" s="44"/>
      <c r="J72" s="44"/>
      <c r="K72" s="44"/>
      <c r="L72" s="44"/>
      <c r="M72" s="44"/>
      <c r="N72" s="44"/>
      <c r="O72" s="44"/>
      <c r="P72" s="44"/>
      <c r="Q72" s="44"/>
      <c r="R72" s="44"/>
      <c r="S72" s="44"/>
    </row>
    <row r="73" spans="4:19" hidden="1">
      <c r="D73" s="44"/>
      <c r="E73" s="44"/>
      <c r="F73" s="44"/>
      <c r="G73" s="44"/>
      <c r="H73" s="44"/>
      <c r="I73" s="44"/>
      <c r="J73" s="44"/>
      <c r="K73" s="44"/>
      <c r="L73" s="44"/>
      <c r="M73" s="44"/>
      <c r="N73" s="44"/>
      <c r="O73" s="44"/>
      <c r="P73" s="44"/>
      <c r="Q73" s="44"/>
      <c r="R73" s="44"/>
      <c r="S73" s="44"/>
    </row>
    <row r="74" spans="4:19" hidden="1">
      <c r="D74" s="44"/>
      <c r="E74" s="44"/>
      <c r="F74" s="44"/>
      <c r="G74" s="44"/>
      <c r="H74" s="44"/>
      <c r="I74" s="44"/>
      <c r="J74" s="44"/>
      <c r="K74" s="44"/>
      <c r="L74" s="44"/>
      <c r="M74" s="44"/>
      <c r="N74" s="44"/>
      <c r="O74" s="44"/>
      <c r="P74" s="44"/>
      <c r="Q74" s="44"/>
      <c r="R74" s="44"/>
      <c r="S74" s="44"/>
    </row>
    <row r="75" spans="4:19" hidden="1">
      <c r="D75" s="44"/>
      <c r="E75" s="44"/>
      <c r="F75" s="44"/>
      <c r="G75" s="44"/>
      <c r="H75" s="44"/>
      <c r="I75" s="44"/>
      <c r="J75" s="44"/>
      <c r="K75" s="44"/>
      <c r="L75" s="44"/>
      <c r="M75" s="44"/>
      <c r="N75" s="44"/>
      <c r="O75" s="44"/>
      <c r="P75" s="44"/>
      <c r="Q75" s="44"/>
      <c r="R75" s="44"/>
      <c r="S75" s="44"/>
    </row>
    <row r="76" spans="4:19" hidden="1">
      <c r="D76" s="44"/>
      <c r="E76" s="44"/>
      <c r="F76" s="44"/>
      <c r="G76" s="44"/>
      <c r="H76" s="44"/>
      <c r="I76" s="44"/>
      <c r="J76" s="44"/>
      <c r="K76" s="44"/>
      <c r="L76" s="44"/>
      <c r="M76" s="44"/>
      <c r="N76" s="44"/>
      <c r="O76" s="44"/>
      <c r="P76" s="44"/>
      <c r="Q76" s="44"/>
      <c r="R76" s="44"/>
      <c r="S76" s="44"/>
    </row>
    <row r="77" spans="4:19" hidden="1">
      <c r="D77" s="44"/>
      <c r="E77" s="44"/>
      <c r="F77" s="44"/>
      <c r="G77" s="44"/>
      <c r="H77" s="44"/>
      <c r="I77" s="44"/>
      <c r="J77" s="44"/>
      <c r="K77" s="44"/>
      <c r="L77" s="44"/>
      <c r="M77" s="44"/>
      <c r="N77" s="44"/>
      <c r="O77" s="44"/>
      <c r="P77" s="44"/>
      <c r="Q77" s="44"/>
      <c r="R77" s="44"/>
      <c r="S77" s="44"/>
    </row>
    <row r="78" spans="4:19" hidden="1">
      <c r="D78" s="44"/>
      <c r="E78" s="44"/>
      <c r="F78" s="44"/>
      <c r="G78" s="44"/>
      <c r="H78" s="44"/>
      <c r="I78" s="44"/>
      <c r="J78" s="44"/>
      <c r="K78" s="44"/>
      <c r="L78" s="44"/>
      <c r="M78" s="44"/>
      <c r="N78" s="44"/>
      <c r="O78" s="44"/>
      <c r="P78" s="44"/>
      <c r="Q78" s="44"/>
      <c r="R78" s="44"/>
      <c r="S78" s="44"/>
    </row>
    <row r="79" spans="4:19" hidden="1">
      <c r="D79" s="44"/>
      <c r="E79" s="44"/>
      <c r="F79" s="44"/>
      <c r="G79" s="44"/>
      <c r="H79" s="44"/>
      <c r="I79" s="44"/>
      <c r="J79" s="44"/>
      <c r="K79" s="44"/>
      <c r="L79" s="44"/>
      <c r="M79" s="44"/>
      <c r="N79" s="44"/>
      <c r="O79" s="44"/>
      <c r="P79" s="44"/>
      <c r="Q79" s="44"/>
      <c r="R79" s="44"/>
      <c r="S79" s="44"/>
    </row>
    <row r="80" spans="4:19" hidden="1">
      <c r="D80" s="44"/>
      <c r="E80" s="44"/>
      <c r="F80" s="44"/>
      <c r="G80" s="44"/>
      <c r="H80" s="44"/>
      <c r="I80" s="44"/>
      <c r="J80" s="44"/>
      <c r="K80" s="44"/>
      <c r="L80" s="44"/>
      <c r="M80" s="44"/>
      <c r="N80" s="44"/>
      <c r="O80" s="44"/>
      <c r="P80" s="44"/>
      <c r="Q80" s="44"/>
      <c r="R80" s="44"/>
      <c r="S80" s="44"/>
    </row>
    <row r="81" spans="1:19" hidden="1">
      <c r="D81" s="44"/>
      <c r="E81" s="44"/>
      <c r="F81" s="44"/>
      <c r="G81" s="44"/>
      <c r="H81" s="44"/>
      <c r="I81" s="44"/>
      <c r="J81" s="44"/>
      <c r="K81" s="44"/>
      <c r="L81" s="44"/>
      <c r="M81" s="44"/>
      <c r="N81" s="44"/>
      <c r="O81" s="44"/>
      <c r="P81" s="44"/>
      <c r="Q81" s="44"/>
      <c r="R81" s="44"/>
      <c r="S81" s="44"/>
    </row>
    <row r="82" spans="1:19" s="33" customFormat="1" hidden="1">
      <c r="A82" s="32" t="s">
        <v>41</v>
      </c>
      <c r="B82" s="32" t="s">
        <v>41</v>
      </c>
      <c r="C82" s="32" t="s">
        <v>41</v>
      </c>
      <c r="D82" s="63" t="s">
        <v>42</v>
      </c>
      <c r="E82" s="63" t="s">
        <v>41</v>
      </c>
      <c r="F82" s="63" t="s">
        <v>43</v>
      </c>
      <c r="G82" s="63" t="s">
        <v>7165</v>
      </c>
      <c r="H82" s="63" t="s">
        <v>41</v>
      </c>
      <c r="I82" s="63" t="s">
        <v>46</v>
      </c>
      <c r="J82" s="63" t="s">
        <v>7166</v>
      </c>
      <c r="K82" s="64"/>
      <c r="L82" s="64"/>
      <c r="M82" s="64"/>
      <c r="N82" s="64"/>
      <c r="O82" s="64"/>
      <c r="P82" s="64"/>
      <c r="Q82" s="64"/>
      <c r="R82" s="64"/>
      <c r="S82" s="64"/>
    </row>
    <row r="83" spans="1:19" s="33" customFormat="1" hidden="1">
      <c r="A83" s="32" t="s">
        <v>19</v>
      </c>
      <c r="B83" s="32">
        <f>DCOUNTA(A1:S78,A82,A82:A83)</f>
        <v>22</v>
      </c>
      <c r="C83" s="32" t="s">
        <v>19</v>
      </c>
      <c r="D83" s="63">
        <f>DSUM(A1:S78,E1,C82:C83)</f>
        <v>104.54699999999997</v>
      </c>
      <c r="E83" s="63" t="s">
        <v>19</v>
      </c>
      <c r="F83" s="63" t="s">
        <v>4330</v>
      </c>
      <c r="G83" s="63">
        <f>DCOUNTA(A1:S78,F1,E82:F83)</f>
        <v>9</v>
      </c>
      <c r="H83" s="63" t="s">
        <v>19</v>
      </c>
      <c r="I83" s="63" t="s">
        <v>1827</v>
      </c>
      <c r="J83" s="63">
        <f>DCOUNTA(A1:S78,I1,H82:I83)</f>
        <v>5</v>
      </c>
      <c r="K83" s="64"/>
      <c r="L83" s="64"/>
      <c r="M83" s="64"/>
      <c r="N83" s="64"/>
      <c r="O83" s="64"/>
      <c r="P83" s="64"/>
      <c r="Q83" s="64"/>
      <c r="R83" s="64"/>
      <c r="S83" s="64"/>
    </row>
    <row r="84" spans="1:19" s="33" customFormat="1" hidden="1">
      <c r="D84" s="64"/>
      <c r="E84" s="64"/>
      <c r="F84" s="64"/>
      <c r="G84" s="64"/>
      <c r="H84" s="64"/>
      <c r="I84" s="64"/>
      <c r="J84" s="64"/>
      <c r="K84" s="64"/>
      <c r="L84" s="64"/>
      <c r="M84" s="64"/>
      <c r="N84" s="64"/>
      <c r="O84" s="64"/>
      <c r="P84" s="64"/>
      <c r="Q84" s="64"/>
      <c r="R84" s="64"/>
      <c r="S84" s="64"/>
    </row>
    <row r="85" spans="1:19" s="33" customFormat="1" hidden="1">
      <c r="A85" s="32" t="s">
        <v>41</v>
      </c>
      <c r="B85" s="32" t="s">
        <v>41</v>
      </c>
      <c r="C85" s="32" t="s">
        <v>41</v>
      </c>
      <c r="D85" s="63" t="s">
        <v>42</v>
      </c>
      <c r="E85" s="63" t="s">
        <v>41</v>
      </c>
      <c r="F85" s="63" t="s">
        <v>43</v>
      </c>
      <c r="G85" s="63" t="s">
        <v>7165</v>
      </c>
      <c r="H85" s="63" t="s">
        <v>41</v>
      </c>
      <c r="I85" s="63" t="s">
        <v>46</v>
      </c>
      <c r="J85" s="63" t="s">
        <v>7166</v>
      </c>
      <c r="K85" s="64"/>
      <c r="L85" s="64"/>
      <c r="M85" s="64"/>
      <c r="N85" s="64"/>
      <c r="O85" s="64"/>
      <c r="P85" s="64"/>
      <c r="Q85" s="64"/>
      <c r="R85" s="64"/>
      <c r="S85" s="64"/>
    </row>
    <row r="86" spans="1:19" s="33" customFormat="1" hidden="1">
      <c r="A86" s="32" t="s">
        <v>215</v>
      </c>
      <c r="B86" s="32">
        <f>DCOUNTA(A1:S78,D1,A85:A86)</f>
        <v>1</v>
      </c>
      <c r="C86" s="32" t="s">
        <v>215</v>
      </c>
      <c r="D86" s="63">
        <f>DSUM(A1:S78,E1,C85:C86)</f>
        <v>13.118</v>
      </c>
      <c r="E86" s="63" t="s">
        <v>215</v>
      </c>
      <c r="F86" s="63" t="s">
        <v>4330</v>
      </c>
      <c r="G86" s="63">
        <f>DCOUNTA(A1:S78,F1,E85:F86)</f>
        <v>1</v>
      </c>
      <c r="H86" s="63" t="s">
        <v>215</v>
      </c>
      <c r="I86" s="63" t="s">
        <v>1827</v>
      </c>
      <c r="J86" s="63">
        <f>DCOUNTA(F1:S78,I1,H85:I86)</f>
        <v>0</v>
      </c>
      <c r="K86" s="64"/>
      <c r="L86" s="64"/>
      <c r="M86" s="64"/>
      <c r="N86" s="64"/>
      <c r="O86" s="64"/>
      <c r="P86" s="64"/>
      <c r="Q86" s="64"/>
      <c r="R86" s="64"/>
      <c r="S86" s="64"/>
    </row>
    <row r="87" spans="1:19" s="33" customFormat="1" hidden="1">
      <c r="D87" s="64"/>
      <c r="E87" s="64"/>
      <c r="F87" s="64"/>
      <c r="G87" s="64"/>
      <c r="H87" s="64"/>
      <c r="I87" s="64"/>
      <c r="J87" s="64"/>
      <c r="K87" s="64"/>
      <c r="L87" s="64"/>
      <c r="M87" s="64"/>
      <c r="N87" s="64"/>
      <c r="O87" s="64"/>
      <c r="P87" s="64"/>
      <c r="Q87" s="64"/>
      <c r="R87" s="64"/>
      <c r="S87" s="64"/>
    </row>
    <row r="88" spans="1:19" s="33" customFormat="1" hidden="1">
      <c r="A88" s="32" t="s">
        <v>41</v>
      </c>
      <c r="B88" s="32" t="s">
        <v>41</v>
      </c>
      <c r="C88" s="32" t="s">
        <v>41</v>
      </c>
      <c r="D88" s="63" t="s">
        <v>42</v>
      </c>
      <c r="E88" s="63" t="s">
        <v>41</v>
      </c>
      <c r="F88" s="63" t="s">
        <v>43</v>
      </c>
      <c r="G88" s="63" t="s">
        <v>7165</v>
      </c>
      <c r="H88" s="63" t="s">
        <v>41</v>
      </c>
      <c r="I88" s="63" t="s">
        <v>46</v>
      </c>
      <c r="J88" s="63" t="s">
        <v>7166</v>
      </c>
      <c r="K88" s="64"/>
      <c r="L88" s="64"/>
      <c r="M88" s="64"/>
      <c r="N88" s="64"/>
      <c r="O88" s="64"/>
      <c r="P88" s="64"/>
      <c r="Q88" s="64"/>
      <c r="R88" s="64"/>
      <c r="S88" s="64"/>
    </row>
    <row r="89" spans="1:19" s="33" customFormat="1" hidden="1">
      <c r="A89" s="32" t="s">
        <v>458</v>
      </c>
      <c r="B89" s="32">
        <f>DCOUNTA(A1:S78,D1,A88:A89)</f>
        <v>0</v>
      </c>
      <c r="C89" s="32" t="s">
        <v>458</v>
      </c>
      <c r="D89" s="63">
        <f>DSUM(A1:S78,D88,C88:C89)</f>
        <v>0</v>
      </c>
      <c r="E89" s="63" t="s">
        <v>458</v>
      </c>
      <c r="F89" s="63" t="s">
        <v>4330</v>
      </c>
      <c r="G89" s="63">
        <f>DCOUNTA(A1:S78,F1,E88:F89)</f>
        <v>0</v>
      </c>
      <c r="H89" s="63" t="s">
        <v>458</v>
      </c>
      <c r="I89" s="63" t="s">
        <v>1827</v>
      </c>
      <c r="J89" s="63">
        <f>DCOUNTA(A1:S78,I1,H88:I89)</f>
        <v>0</v>
      </c>
      <c r="K89" s="64"/>
      <c r="L89" s="64"/>
      <c r="M89" s="64"/>
      <c r="N89" s="64"/>
      <c r="O89" s="64"/>
      <c r="P89" s="64"/>
      <c r="Q89" s="64"/>
      <c r="R89" s="64"/>
      <c r="S89" s="64"/>
    </row>
    <row r="90" spans="1:19" s="33" customFormat="1" hidden="1">
      <c r="D90" s="64"/>
      <c r="E90" s="64"/>
      <c r="F90" s="64"/>
      <c r="G90" s="64"/>
      <c r="H90" s="64"/>
      <c r="I90" s="64"/>
      <c r="J90" s="64"/>
      <c r="K90" s="64"/>
      <c r="L90" s="64"/>
      <c r="M90" s="64"/>
      <c r="N90" s="64"/>
      <c r="O90" s="64"/>
      <c r="P90" s="64"/>
      <c r="Q90" s="64"/>
      <c r="R90" s="64"/>
      <c r="S90" s="64"/>
    </row>
    <row r="91" spans="1:19" s="33" customFormat="1" hidden="1">
      <c r="A91" s="32" t="s">
        <v>41</v>
      </c>
      <c r="B91" s="32" t="s">
        <v>41</v>
      </c>
      <c r="C91" s="32" t="s">
        <v>41</v>
      </c>
      <c r="D91" s="63" t="s">
        <v>42</v>
      </c>
      <c r="E91" s="63" t="s">
        <v>41</v>
      </c>
      <c r="F91" s="63" t="s">
        <v>43</v>
      </c>
      <c r="G91" s="63" t="s">
        <v>7165</v>
      </c>
      <c r="H91" s="63" t="s">
        <v>41</v>
      </c>
      <c r="I91" s="63" t="s">
        <v>46</v>
      </c>
      <c r="J91" s="63" t="s">
        <v>7166</v>
      </c>
      <c r="K91" s="64"/>
      <c r="L91" s="64"/>
      <c r="M91" s="64"/>
      <c r="N91" s="64"/>
      <c r="O91" s="64"/>
      <c r="P91" s="64"/>
      <c r="Q91" s="64"/>
      <c r="R91" s="64"/>
      <c r="S91" s="64"/>
    </row>
    <row r="92" spans="1:19" s="33" customFormat="1" hidden="1">
      <c r="A92" s="32" t="s">
        <v>294</v>
      </c>
      <c r="B92" s="32">
        <f>DCOUNTA(A1:S78,B91,A91:A92)</f>
        <v>3</v>
      </c>
      <c r="C92" s="32" t="s">
        <v>294</v>
      </c>
      <c r="D92" s="63">
        <f>DSUM(A1:S78,E1,C91:C92)</f>
        <v>6.0489999999999995</v>
      </c>
      <c r="E92" s="63" t="s">
        <v>294</v>
      </c>
      <c r="F92" s="63" t="s">
        <v>4330</v>
      </c>
      <c r="G92" s="63">
        <f>DCOUNTA(A1:S78,F1,E91:F92)</f>
        <v>0</v>
      </c>
      <c r="H92" s="63" t="s">
        <v>294</v>
      </c>
      <c r="I92" s="63" t="s">
        <v>1827</v>
      </c>
      <c r="J92" s="63">
        <f>DCOUNTA(A1:S78,I91,H91:I92)</f>
        <v>0</v>
      </c>
      <c r="K92" s="64"/>
      <c r="L92" s="64"/>
      <c r="M92" s="64"/>
      <c r="N92" s="64"/>
      <c r="O92" s="64"/>
      <c r="P92" s="64"/>
      <c r="Q92" s="64"/>
      <c r="R92" s="64"/>
      <c r="S92" s="64"/>
    </row>
    <row r="93" spans="1:19" s="33" customFormat="1" hidden="1">
      <c r="D93" s="64"/>
      <c r="E93" s="64"/>
      <c r="F93" s="64"/>
      <c r="G93" s="64"/>
      <c r="H93" s="64"/>
      <c r="I93" s="64"/>
      <c r="J93" s="64"/>
      <c r="K93" s="64"/>
      <c r="L93" s="64"/>
      <c r="M93" s="64"/>
      <c r="N93" s="64"/>
      <c r="O93" s="64"/>
      <c r="P93" s="64"/>
      <c r="Q93" s="64"/>
      <c r="R93" s="64"/>
      <c r="S93" s="64"/>
    </row>
    <row r="94" spans="1:19" s="33" customFormat="1" hidden="1">
      <c r="D94" s="64"/>
      <c r="E94" s="64"/>
      <c r="F94" s="64"/>
      <c r="G94" s="64"/>
      <c r="H94" s="64"/>
      <c r="I94" s="64"/>
      <c r="J94" s="64"/>
      <c r="K94" s="64"/>
      <c r="L94" s="64"/>
      <c r="M94" s="64"/>
      <c r="N94" s="64"/>
      <c r="O94" s="64"/>
      <c r="P94" s="64"/>
      <c r="Q94" s="64"/>
      <c r="R94" s="64"/>
      <c r="S94" s="64"/>
    </row>
    <row r="95" spans="1:19" s="33" customFormat="1" hidden="1">
      <c r="A95" s="32" t="s">
        <v>41</v>
      </c>
      <c r="B95" s="32" t="s">
        <v>41</v>
      </c>
      <c r="C95" s="32" t="s">
        <v>41</v>
      </c>
      <c r="D95" s="63" t="s">
        <v>42</v>
      </c>
      <c r="E95" s="63" t="s">
        <v>41</v>
      </c>
      <c r="F95" s="63" t="s">
        <v>43</v>
      </c>
      <c r="G95" s="63" t="s">
        <v>7165</v>
      </c>
      <c r="H95" s="63" t="s">
        <v>41</v>
      </c>
      <c r="I95" s="63" t="s">
        <v>46</v>
      </c>
      <c r="J95" s="63" t="s">
        <v>7166</v>
      </c>
      <c r="K95" s="64"/>
      <c r="L95" s="64"/>
      <c r="M95" s="64"/>
      <c r="N95" s="64"/>
      <c r="O95" s="64"/>
      <c r="P95" s="64"/>
      <c r="Q95" s="64"/>
      <c r="R95" s="64"/>
      <c r="S95" s="64"/>
    </row>
    <row r="96" spans="1:19" s="33" customFormat="1" hidden="1">
      <c r="A96" s="32" t="s">
        <v>103</v>
      </c>
      <c r="B96" s="32">
        <f>DCOUNTA(A1:S78,D1,A95:A96)</f>
        <v>4</v>
      </c>
      <c r="C96" s="32" t="s">
        <v>103</v>
      </c>
      <c r="D96" s="63">
        <f>DSUM(A1:S78,E1,C95:C96)</f>
        <v>18.989999999999998</v>
      </c>
      <c r="E96" s="63" t="s">
        <v>103</v>
      </c>
      <c r="F96" s="63" t="s">
        <v>4330</v>
      </c>
      <c r="G96" s="63">
        <f>DCOUNTA(A1:S78,F95,E95:F96)</f>
        <v>2</v>
      </c>
      <c r="H96" s="63" t="s">
        <v>103</v>
      </c>
      <c r="I96" s="63" t="s">
        <v>1827</v>
      </c>
      <c r="J96" s="63">
        <f>DCOUNTA(A1:S78,I1,H95:I96)</f>
        <v>1</v>
      </c>
      <c r="K96" s="64"/>
      <c r="L96" s="64"/>
      <c r="M96" s="64"/>
      <c r="N96" s="64"/>
      <c r="O96" s="64"/>
      <c r="P96" s="64"/>
      <c r="Q96" s="64"/>
      <c r="R96" s="64"/>
      <c r="S96" s="64"/>
    </row>
    <row r="97" spans="1:19" s="33" customFormat="1" hidden="1">
      <c r="D97" s="64"/>
      <c r="E97" s="64"/>
      <c r="F97" s="64"/>
      <c r="G97" s="64"/>
      <c r="H97" s="64"/>
      <c r="I97" s="64"/>
      <c r="J97" s="64"/>
      <c r="K97" s="64"/>
      <c r="L97" s="64"/>
      <c r="M97" s="64"/>
      <c r="N97" s="64"/>
      <c r="O97" s="64"/>
      <c r="P97" s="64"/>
      <c r="Q97" s="64"/>
      <c r="R97" s="64"/>
      <c r="S97" s="64"/>
    </row>
    <row r="98" spans="1:19" s="33" customFormat="1" hidden="1">
      <c r="A98" s="32" t="s">
        <v>41</v>
      </c>
      <c r="B98" s="32" t="s">
        <v>41</v>
      </c>
      <c r="C98" s="32" t="s">
        <v>41</v>
      </c>
      <c r="D98" s="63" t="s">
        <v>42</v>
      </c>
      <c r="E98" s="63" t="s">
        <v>41</v>
      </c>
      <c r="F98" s="63" t="s">
        <v>43</v>
      </c>
      <c r="G98" s="63" t="s">
        <v>7165</v>
      </c>
      <c r="H98" s="63" t="s">
        <v>41</v>
      </c>
      <c r="I98" s="63" t="s">
        <v>46</v>
      </c>
      <c r="J98" s="63" t="s">
        <v>7166</v>
      </c>
      <c r="K98" s="64"/>
      <c r="L98" s="64"/>
      <c r="M98" s="64"/>
      <c r="N98" s="64"/>
      <c r="O98" s="64"/>
      <c r="P98" s="64"/>
      <c r="Q98" s="64"/>
      <c r="R98" s="64"/>
      <c r="S98" s="64"/>
    </row>
    <row r="99" spans="1:19" s="33" customFormat="1" hidden="1">
      <c r="A99" s="32" t="s">
        <v>10</v>
      </c>
      <c r="B99" s="32">
        <f>DCOUNTA(A1:S78,D1,A98:A99)</f>
        <v>4</v>
      </c>
      <c r="C99" s="32" t="s">
        <v>10</v>
      </c>
      <c r="D99" s="63">
        <f>DSUM(A1:S78,D98,C98:C99)</f>
        <v>10.897</v>
      </c>
      <c r="E99" s="63" t="s">
        <v>10</v>
      </c>
      <c r="F99" s="63" t="s">
        <v>4330</v>
      </c>
      <c r="G99" s="63">
        <f>DCOUNTA(A1:S78,F1,E98:F99)</f>
        <v>1</v>
      </c>
      <c r="H99" s="63" t="s">
        <v>10</v>
      </c>
      <c r="I99" s="63" t="s">
        <v>1827</v>
      </c>
      <c r="J99" s="63">
        <f>DCOUNTA(A1:S78,I1,H98:I99)</f>
        <v>1</v>
      </c>
      <c r="K99" s="64"/>
      <c r="L99" s="64"/>
      <c r="M99" s="64"/>
      <c r="N99" s="64"/>
      <c r="O99" s="64"/>
      <c r="P99" s="64"/>
      <c r="Q99" s="64"/>
      <c r="R99" s="64"/>
      <c r="S99" s="64"/>
    </row>
    <row r="100" spans="1:19" s="33" customFormat="1" hidden="1">
      <c r="D100" s="64"/>
      <c r="E100" s="64"/>
      <c r="F100" s="64"/>
      <c r="G100" s="64"/>
      <c r="H100" s="64"/>
      <c r="I100" s="64"/>
      <c r="J100" s="64"/>
      <c r="K100" s="64"/>
      <c r="L100" s="64"/>
      <c r="M100" s="64"/>
      <c r="N100" s="64"/>
      <c r="O100" s="64"/>
      <c r="P100" s="64"/>
      <c r="Q100" s="64"/>
      <c r="R100" s="64"/>
      <c r="S100" s="64"/>
    </row>
    <row r="101" spans="1:19" s="33" customFormat="1">
      <c r="D101" s="64"/>
      <c r="E101" s="64"/>
      <c r="F101" s="64"/>
      <c r="G101" s="64"/>
      <c r="H101" s="64"/>
      <c r="I101" s="64"/>
      <c r="J101" s="64"/>
      <c r="K101" s="64"/>
      <c r="L101" s="64"/>
      <c r="M101" s="64"/>
      <c r="N101" s="64"/>
      <c r="O101" s="64"/>
      <c r="P101" s="64"/>
      <c r="Q101" s="64"/>
      <c r="R101" s="64"/>
      <c r="S101" s="64"/>
    </row>
    <row r="102" spans="1:19" s="33" customFormat="1">
      <c r="D102" s="64"/>
      <c r="E102" s="64"/>
      <c r="F102" s="64"/>
      <c r="G102" s="64"/>
      <c r="H102" s="64"/>
      <c r="I102" s="64"/>
      <c r="J102" s="64"/>
      <c r="K102" s="64"/>
      <c r="L102" s="64"/>
      <c r="M102" s="64"/>
      <c r="N102" s="64"/>
      <c r="O102" s="64"/>
      <c r="P102" s="64"/>
      <c r="Q102" s="64"/>
      <c r="R102" s="64"/>
      <c r="S102" s="64"/>
    </row>
    <row r="103" spans="1:19" s="33" customFormat="1" ht="16.8">
      <c r="B103" s="59" t="s">
        <v>7167</v>
      </c>
      <c r="C103" s="59" t="s">
        <v>7168</v>
      </c>
      <c r="D103" s="59" t="s">
        <v>4326</v>
      </c>
      <c r="E103" s="59" t="s">
        <v>7169</v>
      </c>
      <c r="F103" s="59" t="s">
        <v>7170</v>
      </c>
      <c r="G103" s="64"/>
      <c r="H103" s="64"/>
      <c r="I103" s="64"/>
      <c r="J103" s="64"/>
      <c r="K103" s="64"/>
      <c r="L103" s="64"/>
      <c r="M103" s="64"/>
      <c r="N103" s="64"/>
      <c r="O103" s="64"/>
      <c r="P103" s="64"/>
      <c r="Q103" s="64"/>
      <c r="R103" s="64"/>
      <c r="S103" s="64"/>
    </row>
    <row r="104" spans="1:19" s="33" customFormat="1" ht="16.8">
      <c r="B104" s="57">
        <f>B83</f>
        <v>22</v>
      </c>
      <c r="C104" s="57" t="s">
        <v>7171</v>
      </c>
      <c r="D104" s="57">
        <f>D83</f>
        <v>104.54699999999997</v>
      </c>
      <c r="E104" s="57">
        <f>G83</f>
        <v>9</v>
      </c>
      <c r="F104" s="57">
        <f>J83</f>
        <v>5</v>
      </c>
      <c r="G104" s="64"/>
      <c r="H104" s="64"/>
      <c r="I104" s="64"/>
      <c r="J104" s="64"/>
      <c r="K104" s="64"/>
      <c r="L104" s="64"/>
      <c r="M104" s="64"/>
      <c r="N104" s="64"/>
      <c r="O104" s="64"/>
      <c r="P104" s="64"/>
      <c r="Q104" s="64"/>
      <c r="R104" s="64"/>
      <c r="S104" s="64"/>
    </row>
    <row r="105" spans="1:19" s="33" customFormat="1" ht="16.8">
      <c r="B105" s="57">
        <f>B86</f>
        <v>1</v>
      </c>
      <c r="C105" s="57" t="s">
        <v>7172</v>
      </c>
      <c r="D105" s="57">
        <f>D86</f>
        <v>13.118</v>
      </c>
      <c r="E105" s="57">
        <f>G86</f>
        <v>1</v>
      </c>
      <c r="F105" s="57">
        <f>J86</f>
        <v>0</v>
      </c>
      <c r="G105" s="64"/>
      <c r="H105" s="64"/>
      <c r="I105" s="64"/>
      <c r="J105" s="64"/>
      <c r="K105" s="64"/>
      <c r="L105" s="64"/>
      <c r="M105" s="64"/>
      <c r="N105" s="64"/>
      <c r="O105" s="64"/>
      <c r="P105" s="64"/>
      <c r="Q105" s="64"/>
      <c r="R105" s="64"/>
      <c r="S105" s="64"/>
    </row>
    <row r="106" spans="1:19" s="33" customFormat="1" ht="16.8">
      <c r="B106" s="58">
        <f>B89</f>
        <v>0</v>
      </c>
      <c r="C106" s="58" t="s">
        <v>7173</v>
      </c>
      <c r="D106" s="58">
        <f>D89</f>
        <v>0</v>
      </c>
      <c r="E106" s="58">
        <f>G89</f>
        <v>0</v>
      </c>
      <c r="F106" s="58">
        <f>J89</f>
        <v>0</v>
      </c>
      <c r="G106" s="64"/>
      <c r="H106" s="64"/>
      <c r="I106" s="64"/>
      <c r="J106" s="64"/>
      <c r="K106" s="64"/>
      <c r="L106" s="64"/>
      <c r="M106" s="64"/>
      <c r="N106" s="64"/>
      <c r="O106" s="64"/>
      <c r="P106" s="64"/>
      <c r="Q106" s="64"/>
      <c r="R106" s="64"/>
      <c r="S106" s="64"/>
    </row>
    <row r="107" spans="1:19" s="33" customFormat="1" ht="16.8">
      <c r="B107" s="58">
        <f>B92</f>
        <v>3</v>
      </c>
      <c r="C107" s="58" t="s">
        <v>7174</v>
      </c>
      <c r="D107" s="58">
        <f>D92</f>
        <v>6.0489999999999995</v>
      </c>
      <c r="E107" s="58">
        <f>G92</f>
        <v>0</v>
      </c>
      <c r="F107" s="58">
        <f>J92</f>
        <v>0</v>
      </c>
      <c r="G107" s="64"/>
      <c r="H107" s="64"/>
      <c r="I107" s="64"/>
      <c r="J107" s="64"/>
      <c r="K107" s="64"/>
      <c r="L107" s="64"/>
      <c r="M107" s="64"/>
      <c r="N107" s="64"/>
      <c r="O107" s="64"/>
      <c r="P107" s="64"/>
      <c r="Q107" s="64"/>
      <c r="R107" s="64"/>
      <c r="S107" s="64"/>
    </row>
    <row r="108" spans="1:19" s="33" customFormat="1" ht="16.8">
      <c r="B108" s="57">
        <f>B96</f>
        <v>4</v>
      </c>
      <c r="C108" s="57" t="s">
        <v>103</v>
      </c>
      <c r="D108" s="57">
        <f>D96</f>
        <v>18.989999999999998</v>
      </c>
      <c r="E108" s="57">
        <f>G96</f>
        <v>2</v>
      </c>
      <c r="F108" s="57">
        <f>J96</f>
        <v>1</v>
      </c>
      <c r="G108" s="64"/>
      <c r="H108" s="64"/>
      <c r="I108" s="64"/>
      <c r="J108" s="64"/>
      <c r="K108" s="64"/>
      <c r="L108" s="64"/>
      <c r="M108" s="64"/>
      <c r="N108" s="64"/>
      <c r="O108" s="64"/>
      <c r="P108" s="64"/>
      <c r="Q108" s="64"/>
      <c r="R108" s="64"/>
      <c r="S108" s="64"/>
    </row>
    <row r="109" spans="1:19" s="33" customFormat="1" ht="16.8">
      <c r="B109" s="57">
        <f>B99</f>
        <v>4</v>
      </c>
      <c r="C109" s="58" t="s">
        <v>7175</v>
      </c>
      <c r="D109" s="57">
        <f>D99</f>
        <v>10.897</v>
      </c>
      <c r="E109" s="57">
        <f>G99</f>
        <v>1</v>
      </c>
      <c r="F109" s="57">
        <f>J99</f>
        <v>1</v>
      </c>
      <c r="G109" s="64"/>
      <c r="H109" s="64"/>
      <c r="I109" s="64"/>
      <c r="J109" s="64"/>
      <c r="K109" s="64"/>
      <c r="L109" s="64"/>
      <c r="M109" s="64"/>
      <c r="N109" s="64"/>
      <c r="O109" s="64"/>
      <c r="P109" s="64"/>
      <c r="Q109" s="64"/>
      <c r="R109" s="64"/>
      <c r="S109" s="64"/>
    </row>
    <row r="110" spans="1:19" s="33" customFormat="1" ht="16.8">
      <c r="B110" s="34"/>
      <c r="C110" s="59" t="s">
        <v>7176</v>
      </c>
      <c r="D110" s="62">
        <f>D104</f>
        <v>104.54699999999997</v>
      </c>
      <c r="E110" s="34"/>
      <c r="F110" s="65"/>
      <c r="G110" s="64"/>
      <c r="H110" s="64"/>
      <c r="I110" s="64"/>
      <c r="J110" s="64"/>
      <c r="K110" s="64"/>
      <c r="L110" s="64"/>
      <c r="M110" s="64"/>
      <c r="N110" s="64"/>
      <c r="O110" s="64"/>
      <c r="P110" s="64"/>
      <c r="Q110" s="64"/>
      <c r="R110" s="64"/>
      <c r="S110" s="64"/>
    </row>
    <row r="111" spans="1:19" s="33" customFormat="1" ht="16.8">
      <c r="B111" s="34"/>
      <c r="C111" s="61" t="s">
        <v>7177</v>
      </c>
      <c r="D111" s="59">
        <f>D104+D105+D106+D107+D108+D109</f>
        <v>153.60099999999997</v>
      </c>
      <c r="E111" s="65"/>
      <c r="F111" s="65"/>
      <c r="G111" s="64"/>
      <c r="H111" s="64"/>
      <c r="I111" s="64"/>
      <c r="J111" s="64"/>
      <c r="K111" s="64"/>
      <c r="L111" s="64"/>
      <c r="M111" s="64"/>
      <c r="N111" s="64"/>
      <c r="O111" s="64"/>
      <c r="P111" s="64"/>
      <c r="Q111" s="64"/>
      <c r="R111" s="64"/>
      <c r="S111" s="64"/>
    </row>
    <row r="112" spans="1:19" s="33" customFormat="1">
      <c r="D112" s="37"/>
      <c r="E112" s="37"/>
      <c r="F112" s="37"/>
      <c r="G112" s="37"/>
      <c r="H112" s="37"/>
      <c r="I112" s="37"/>
      <c r="J112" s="37"/>
      <c r="K112" s="37"/>
      <c r="L112" s="37"/>
      <c r="M112" s="37"/>
      <c r="N112" s="37"/>
      <c r="O112" s="37"/>
      <c r="P112" s="37"/>
      <c r="Q112" s="37"/>
      <c r="R112" s="37"/>
      <c r="S112" s="37"/>
    </row>
  </sheetData>
  <sortState ref="A2:AV35">
    <sortCondition ref="D2:D35"/>
    <sortCondition ref="C2:C35"/>
    <sortCondition ref="B2:B35"/>
  </sortState>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theme="5" tint="0.39997558519241921"/>
  </sheetPr>
  <dimension ref="A1:U111"/>
  <sheetViews>
    <sheetView workbookViewId="0">
      <selection activeCell="A102" sqref="A102"/>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4.4414062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2212</v>
      </c>
      <c r="B2" s="24" t="s">
        <v>2213</v>
      </c>
      <c r="C2" s="24" t="s">
        <v>2214</v>
      </c>
      <c r="D2" s="46" t="s">
        <v>19</v>
      </c>
      <c r="E2" s="46">
        <f>VLOOKUP(M2,Revistas!$B$2:$H$64092,2,FALSE)</f>
        <v>9.202</v>
      </c>
      <c r="F2" s="46" t="str">
        <f>VLOOKUP(M2,Revistas!$B$2:$H$64092,3,FALSE)</f>
        <v>Q1</v>
      </c>
      <c r="G2" s="46" t="str">
        <f>VLOOKUP(M2,Revistas!$B$2:$H$64092,4,FALSE)</f>
        <v>BIOCHEMISTRY &amp; MOLECULAR BIOLOGY - SCIE</v>
      </c>
      <c r="H2" s="46" t="str">
        <f>VLOOKUP(M2,Revistas!$B$2:$H$64092,5,FALSE)</f>
        <v>18/289</v>
      </c>
      <c r="I2" s="46" t="str">
        <f>VLOOKUP(M2,Revistas!$B$2:$H$64092,6,FALSE)</f>
        <v>SI</v>
      </c>
      <c r="J2" s="46" t="s">
        <v>2215</v>
      </c>
      <c r="K2" s="46" t="s">
        <v>2216</v>
      </c>
      <c r="L2" s="46">
        <v>0</v>
      </c>
      <c r="M2" s="46" t="s">
        <v>2217</v>
      </c>
      <c r="N2" s="53">
        <v>37561</v>
      </c>
      <c r="O2" s="46">
        <v>2016</v>
      </c>
      <c r="P2" s="46">
        <v>44</v>
      </c>
      <c r="Q2" s="46">
        <v>19</v>
      </c>
      <c r="R2" s="46">
        <v>9315</v>
      </c>
      <c r="S2" s="46">
        <v>9330</v>
      </c>
      <c r="U2" s="29"/>
    </row>
    <row r="3" spans="1:21" hidden="1">
      <c r="D3" s="44"/>
      <c r="E3" s="44"/>
      <c r="F3" s="44"/>
      <c r="G3" s="44"/>
      <c r="H3" s="44"/>
      <c r="I3" s="44"/>
      <c r="J3" s="44"/>
      <c r="K3" s="44"/>
      <c r="L3" s="44"/>
      <c r="M3" s="44"/>
      <c r="N3" s="44"/>
      <c r="O3" s="44"/>
      <c r="P3" s="44"/>
      <c r="Q3" s="44"/>
      <c r="R3" s="44"/>
      <c r="S3" s="44"/>
    </row>
    <row r="4" spans="1:21" hidden="1">
      <c r="D4" s="44"/>
      <c r="E4" s="44"/>
      <c r="F4" s="44"/>
      <c r="G4" s="44"/>
      <c r="H4" s="44"/>
      <c r="I4" s="44"/>
      <c r="J4" s="44"/>
      <c r="K4" s="44"/>
      <c r="L4" s="44"/>
      <c r="M4" s="44"/>
      <c r="N4" s="44"/>
      <c r="O4" s="44"/>
      <c r="P4" s="44"/>
      <c r="Q4" s="44"/>
      <c r="R4" s="44"/>
      <c r="S4" s="44"/>
    </row>
    <row r="5" spans="1:21" hidden="1">
      <c r="D5" s="44"/>
      <c r="E5" s="44"/>
      <c r="F5" s="44"/>
      <c r="G5" s="44"/>
      <c r="H5" s="44"/>
      <c r="I5" s="44"/>
      <c r="J5" s="44"/>
      <c r="K5" s="44"/>
      <c r="L5" s="44"/>
      <c r="M5" s="44"/>
      <c r="N5" s="44"/>
      <c r="O5" s="44"/>
      <c r="P5" s="44"/>
      <c r="Q5" s="44"/>
      <c r="R5" s="44"/>
      <c r="S5" s="44"/>
    </row>
    <row r="6" spans="1:21" hidden="1">
      <c r="D6" s="44"/>
      <c r="E6" s="44"/>
      <c r="F6" s="44"/>
      <c r="G6" s="44"/>
      <c r="H6" s="44"/>
      <c r="I6" s="44"/>
      <c r="J6" s="44"/>
      <c r="K6" s="44"/>
      <c r="L6" s="44"/>
      <c r="M6" s="44"/>
      <c r="N6" s="44"/>
      <c r="O6" s="44"/>
      <c r="P6" s="44"/>
      <c r="Q6" s="44"/>
      <c r="R6" s="44"/>
      <c r="S6" s="44"/>
    </row>
    <row r="7" spans="1:21" hidden="1">
      <c r="D7" s="44"/>
      <c r="E7" s="44"/>
      <c r="F7" s="44"/>
      <c r="G7" s="44"/>
      <c r="H7" s="44"/>
      <c r="I7" s="44"/>
      <c r="J7" s="44"/>
      <c r="K7" s="44"/>
      <c r="L7" s="44"/>
      <c r="M7" s="44"/>
      <c r="N7" s="44"/>
      <c r="O7" s="44"/>
      <c r="P7" s="44"/>
      <c r="Q7" s="44"/>
      <c r="R7" s="44"/>
      <c r="S7" s="44"/>
    </row>
    <row r="8" spans="1:21" hidden="1">
      <c r="D8" s="44"/>
      <c r="E8" s="44"/>
      <c r="F8" s="44"/>
      <c r="G8" s="44"/>
      <c r="H8" s="44"/>
      <c r="I8" s="44"/>
      <c r="J8" s="44"/>
      <c r="K8" s="44"/>
      <c r="L8" s="44"/>
      <c r="M8" s="44"/>
      <c r="N8" s="44"/>
      <c r="O8" s="44"/>
      <c r="P8" s="44"/>
      <c r="Q8" s="44"/>
      <c r="R8" s="44"/>
      <c r="S8" s="44"/>
    </row>
    <row r="9" spans="1:21" hidden="1"/>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v>
      </c>
      <c r="C82" s="32" t="s">
        <v>19</v>
      </c>
      <c r="D82" s="36">
        <f>DSUM(A1:S77,E1,C81:C82)</f>
        <v>9.202</v>
      </c>
      <c r="E82" s="36" t="s">
        <v>19</v>
      </c>
      <c r="F82" s="36" t="s">
        <v>4330</v>
      </c>
      <c r="G82" s="36">
        <f>DCOUNTA(A1:S77,F1,E81:F82)</f>
        <v>1</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v>
      </c>
      <c r="C103" s="57" t="s">
        <v>7171</v>
      </c>
      <c r="D103" s="57">
        <f>D82</f>
        <v>9.202</v>
      </c>
      <c r="E103" s="57">
        <f>G82</f>
        <v>1</v>
      </c>
      <c r="F103" s="57">
        <f>J82</f>
        <v>1</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9.202</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9.202</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theme="5" tint="0.39997558519241921"/>
  </sheetPr>
  <dimension ref="A1:AV111"/>
  <sheetViews>
    <sheetView workbookViewId="0">
      <selection activeCell="E45" sqref="E2:E45"/>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6.33203125" style="40" customWidth="1"/>
    <col min="18" max="18" width="6.109375" style="40" customWidth="1"/>
    <col min="19" max="19" width="8.6640625" style="40" customWidth="1"/>
    <col min="20" max="16384" width="7.33203125" style="21"/>
  </cols>
  <sheetData>
    <row r="1" spans="1:48"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8">
      <c r="A2" s="24" t="s">
        <v>2427</v>
      </c>
      <c r="B2" s="24" t="s">
        <v>2428</v>
      </c>
      <c r="C2" s="24" t="s">
        <v>2429</v>
      </c>
      <c r="D2" s="46" t="s">
        <v>19</v>
      </c>
      <c r="E2" s="46">
        <f>VLOOKUP(M2,Revistas!$B$2:$H$64092,2,FALSE)</f>
        <v>5.3780000000000001</v>
      </c>
      <c r="F2" s="46" t="str">
        <f>VLOOKUP(M2,Revistas!$B$2:$H$64092,3,FALSE)</f>
        <v>Q1</v>
      </c>
      <c r="G2" s="46" t="str">
        <f>VLOOKUP(M2,Revistas!$B$2:$H$64092,4,FALSE)</f>
        <v>CELL BIOLOGY - SCIE</v>
      </c>
      <c r="H2" s="46" t="str">
        <f>VLOOKUP(M2,Revistas!$B$2:$H$64092,5,FALSE)</f>
        <v>38/187</v>
      </c>
      <c r="I2" s="46" t="str">
        <f>VLOOKUP(M2,Revistas!$B$2:$H$64092,6,FALSE)</f>
        <v>NO</v>
      </c>
      <c r="J2" s="46" t="s">
        <v>2430</v>
      </c>
      <c r="K2" s="46" t="s">
        <v>2431</v>
      </c>
      <c r="L2" s="46">
        <v>1</v>
      </c>
      <c r="M2" s="46" t="s">
        <v>2432</v>
      </c>
      <c r="N2" s="46" t="s">
        <v>153</v>
      </c>
      <c r="O2" s="46">
        <v>2016</v>
      </c>
      <c r="P2" s="46">
        <v>7</v>
      </c>
      <c r="Q2" s="46"/>
      <c r="R2" s="46"/>
      <c r="S2" s="46" t="s">
        <v>7190</v>
      </c>
      <c r="U2" s="29"/>
    </row>
    <row r="3" spans="1:48">
      <c r="A3" s="23" t="s">
        <v>2437</v>
      </c>
      <c r="B3" s="23" t="s">
        <v>2438</v>
      </c>
      <c r="C3" s="23" t="s">
        <v>408</v>
      </c>
      <c r="D3" s="47" t="s">
        <v>19</v>
      </c>
      <c r="E3" s="47">
        <f>VLOOKUP(M3,Revistas!$B$2:$H$64092,2,FALSE)</f>
        <v>4.3159999999999998</v>
      </c>
      <c r="F3" s="47" t="str">
        <f>VLOOKUP(M3,Revistas!$B$2:$H$64092,3,FALSE)</f>
        <v>Q1</v>
      </c>
      <c r="G3" s="47" t="str">
        <f>VLOOKUP(M3,Revistas!$B$2:$H$64092,4,FALSE)</f>
        <v>PATHOLOGY - SCIE;</v>
      </c>
      <c r="H3" s="47" t="str">
        <f>VLOOKUP(M3,Revistas!$B$2:$H$64092,5,FALSE)</f>
        <v>79/10</v>
      </c>
      <c r="I3" s="47" t="str">
        <f>VLOOKUP(M3,Revistas!$B$2:$H$64092,6,FALSE)</f>
        <v>NO</v>
      </c>
      <c r="J3" s="47" t="s">
        <v>2439</v>
      </c>
      <c r="K3" s="47" t="s">
        <v>2440</v>
      </c>
      <c r="L3" s="47">
        <v>1</v>
      </c>
      <c r="M3" s="47" t="s">
        <v>411</v>
      </c>
      <c r="N3" s="48">
        <v>37043</v>
      </c>
      <c r="O3" s="47">
        <v>2016</v>
      </c>
      <c r="P3" s="47">
        <v>9</v>
      </c>
      <c r="Q3" s="47">
        <v>6</v>
      </c>
      <c r="R3" s="47">
        <v>633</v>
      </c>
      <c r="S3" s="47">
        <v>645</v>
      </c>
    </row>
    <row r="4" spans="1:48">
      <c r="A4" s="23" t="s">
        <v>2417</v>
      </c>
      <c r="B4" s="23" t="s">
        <v>2418</v>
      </c>
      <c r="C4" s="23" t="s">
        <v>1083</v>
      </c>
      <c r="D4" s="47" t="s">
        <v>19</v>
      </c>
      <c r="E4" s="47">
        <f>VLOOKUP(M4,Revistas!$B$2:$H$64092,2,FALSE)</f>
        <v>2.6869999999999998</v>
      </c>
      <c r="F4" s="47" t="str">
        <f>VLOOKUP(M4,Revistas!$B$2:$H$64092,3,FALSE)</f>
        <v>Q1</v>
      </c>
      <c r="G4" s="47" t="str">
        <f>VLOOKUP(M4,Revistas!$B$2:$H$64092,4,FALSE)</f>
        <v>MEDICINE, GENERAL &amp; INTERNAL - SCIE;</v>
      </c>
      <c r="H4" s="47" t="str">
        <f>VLOOKUP(M4,Revistas!$B$2:$H$64092,5,FALSE)</f>
        <v>28/155</v>
      </c>
      <c r="I4" s="47" t="str">
        <f>VLOOKUP(M4,Revistas!$B$2:$H$64092,6,FALSE)</f>
        <v>NO</v>
      </c>
      <c r="J4" s="47" t="s">
        <v>2419</v>
      </c>
      <c r="K4" s="47" t="s">
        <v>2420</v>
      </c>
      <c r="L4" s="47">
        <v>0</v>
      </c>
      <c r="M4" s="47" t="s">
        <v>1086</v>
      </c>
      <c r="N4" s="47" t="s">
        <v>99</v>
      </c>
      <c r="O4" s="47">
        <v>2016</v>
      </c>
      <c r="P4" s="47">
        <v>46</v>
      </c>
      <c r="Q4" s="47">
        <v>9</v>
      </c>
      <c r="R4" s="47">
        <v>779</v>
      </c>
      <c r="S4" s="47">
        <v>786</v>
      </c>
    </row>
    <row r="5" spans="1:48">
      <c r="A5" s="23" t="s">
        <v>2376</v>
      </c>
      <c r="B5" s="23" t="s">
        <v>2377</v>
      </c>
      <c r="C5" s="23" t="s">
        <v>2378</v>
      </c>
      <c r="D5" s="47" t="s">
        <v>19</v>
      </c>
      <c r="E5" s="47">
        <f>VLOOKUP(M5,Revistas!$B$2:$H$64092,2,FALSE)</f>
        <v>8.4909999999999997</v>
      </c>
      <c r="F5" s="47" t="str">
        <f>VLOOKUP(M5,Revistas!$B$2:$H$64092,3,FALSE)</f>
        <v>Q1</v>
      </c>
      <c r="G5" s="47" t="str">
        <f>VLOOKUP(M5,Revistas!$B$2:$H$64092,4,FALSE)</f>
        <v>UROLOGY &amp; NEPHROLOGY - SCIE</v>
      </c>
      <c r="H5" s="47" t="str">
        <f>VLOOKUP(M5,Revistas!$B$2:$H$64092,5,FALSE)</f>
        <v>3 DE 77</v>
      </c>
      <c r="I5" s="47" t="str">
        <f>VLOOKUP(M5,Revistas!$B$2:$H$64092,6,FALSE)</f>
        <v>SI</v>
      </c>
      <c r="J5" s="47" t="s">
        <v>2379</v>
      </c>
      <c r="K5" s="47" t="s">
        <v>2380</v>
      </c>
      <c r="L5" s="47">
        <v>0</v>
      </c>
      <c r="M5" s="47" t="s">
        <v>2381</v>
      </c>
      <c r="N5" s="47" t="s">
        <v>393</v>
      </c>
      <c r="O5" s="47">
        <v>2016</v>
      </c>
      <c r="P5" s="47">
        <v>27</v>
      </c>
      <c r="Q5" s="47">
        <v>12</v>
      </c>
      <c r="R5" s="47">
        <v>3561</v>
      </c>
      <c r="S5" s="47">
        <v>3576</v>
      </c>
    </row>
    <row r="6" spans="1:48">
      <c r="A6" s="23" t="s">
        <v>2382</v>
      </c>
      <c r="B6" s="23" t="s">
        <v>2383</v>
      </c>
      <c r="C6" s="23" t="s">
        <v>2384</v>
      </c>
      <c r="D6" s="47" t="s">
        <v>19</v>
      </c>
      <c r="E6" s="47">
        <f>VLOOKUP(M6,Revistas!$B$2:$H$64092,2,FALSE)</f>
        <v>3.694</v>
      </c>
      <c r="F6" s="47" t="str">
        <f>VLOOKUP(M6,Revistas!$B$2:$H$64092,3,FALSE)</f>
        <v>Q2</v>
      </c>
      <c r="G6" s="47" t="str">
        <f>VLOOKUP(M6,Revistas!$B$2:$H$64092,4,FALSE)</f>
        <v>MEDICINE, RESEARCH &amp; EXPERIMENTAL - SCIE</v>
      </c>
      <c r="H6" s="47" t="str">
        <f>VLOOKUP(M6,Revistas!$B$2:$H$64092,5,FALSE)</f>
        <v>30/124</v>
      </c>
      <c r="I6" s="47" t="str">
        <f>VLOOKUP(M6,Revistas!$B$2:$H$64092,6,FALSE)</f>
        <v>NO</v>
      </c>
      <c r="J6" s="47" t="s">
        <v>2385</v>
      </c>
      <c r="K6" s="47" t="s">
        <v>2386</v>
      </c>
      <c r="L6" s="47">
        <v>0</v>
      </c>
      <c r="M6" s="47" t="s">
        <v>2387</v>
      </c>
      <c r="N6" s="48">
        <v>41548</v>
      </c>
      <c r="O6" s="47">
        <v>2016</v>
      </c>
      <c r="P6" s="47">
        <v>14</v>
      </c>
      <c r="Q6" s="47"/>
      <c r="R6" s="47"/>
      <c r="S6" s="47">
        <v>289</v>
      </c>
    </row>
    <row r="7" spans="1:48">
      <c r="A7" s="23" t="s">
        <v>2523</v>
      </c>
      <c r="B7" s="23" t="s">
        <v>2524</v>
      </c>
      <c r="C7" s="23" t="s">
        <v>2525</v>
      </c>
      <c r="D7" s="47" t="s">
        <v>19</v>
      </c>
      <c r="E7" s="47">
        <f>VLOOKUP(M7,Revistas!$B$2:$H$64092,2,FALSE)</f>
        <v>2.9079999999999999</v>
      </c>
      <c r="F7" s="47" t="str">
        <f>VLOOKUP(M7,Revistas!$B$2:$H$64092,3,FALSE)</f>
        <v>Q2</v>
      </c>
      <c r="G7" s="47" t="str">
        <f>VLOOKUP(M7,Revistas!$B$2:$H$64092,4,FALSE)</f>
        <v>PHYSIOLOGY - SCIE;</v>
      </c>
      <c r="H7" s="47" t="str">
        <f>VLOOKUP(M7,Revistas!$B$2:$H$64092,5,FALSE)</f>
        <v>28/83</v>
      </c>
      <c r="I7" s="47" t="str">
        <f>VLOOKUP(M7,Revistas!$B$2:$H$64092,6,FALSE)</f>
        <v>NO</v>
      </c>
      <c r="J7" s="47" t="s">
        <v>2526</v>
      </c>
      <c r="K7" s="47" t="s">
        <v>2527</v>
      </c>
      <c r="L7" s="47">
        <v>0</v>
      </c>
      <c r="M7" s="47" t="s">
        <v>2528</v>
      </c>
      <c r="N7" s="47"/>
      <c r="O7" s="47">
        <v>2016</v>
      </c>
      <c r="P7" s="47">
        <v>41</v>
      </c>
      <c r="Q7" s="47">
        <v>5</v>
      </c>
      <c r="R7" s="47">
        <v>663</v>
      </c>
      <c r="S7" s="47">
        <v>671</v>
      </c>
    </row>
    <row r="8" spans="1:48">
      <c r="A8" s="23" t="s">
        <v>2513</v>
      </c>
      <c r="B8" s="23" t="s">
        <v>2514</v>
      </c>
      <c r="C8" s="23" t="s">
        <v>2423</v>
      </c>
      <c r="D8" s="47" t="s">
        <v>19</v>
      </c>
      <c r="E8" s="47">
        <f>VLOOKUP(M8,Revistas!$B$2:$H$64092,2,FALSE)</f>
        <v>7.6829999999999998</v>
      </c>
      <c r="F8" s="47" t="str">
        <f>VLOOKUP(M8,Revistas!$B$2:$H$64092,3,FALSE)</f>
        <v>Q1</v>
      </c>
      <c r="G8" s="47" t="str">
        <f>VLOOKUP(M8,Revistas!$B$2:$H$64092,4,FALSE)</f>
        <v>UROLOGY &amp; NEPHROLOGY - SCIE</v>
      </c>
      <c r="H8" s="47" t="str">
        <f>VLOOKUP(M8,Revistas!$B$2:$H$64092,5,FALSE)</f>
        <v>77/4</v>
      </c>
      <c r="I8" s="47" t="str">
        <f>VLOOKUP(M8,Revistas!$B$2:$H$64092,6,FALSE)</f>
        <v>SI</v>
      </c>
      <c r="J8" s="47" t="s">
        <v>2515</v>
      </c>
      <c r="K8" s="47" t="s">
        <v>2516</v>
      </c>
      <c r="L8" s="47">
        <v>2</v>
      </c>
      <c r="M8" s="47" t="s">
        <v>2426</v>
      </c>
      <c r="N8" s="47" t="s">
        <v>240</v>
      </c>
      <c r="O8" s="47">
        <v>2016</v>
      </c>
      <c r="P8" s="47">
        <v>89</v>
      </c>
      <c r="Q8" s="47">
        <v>2</v>
      </c>
      <c r="R8" s="47">
        <v>399</v>
      </c>
      <c r="S8" s="47">
        <v>410</v>
      </c>
    </row>
    <row r="9" spans="1:48">
      <c r="A9" s="23" t="s">
        <v>2399</v>
      </c>
      <c r="B9" s="23" t="s">
        <v>2400</v>
      </c>
      <c r="C9" s="23" t="s">
        <v>813</v>
      </c>
      <c r="D9" s="47" t="s">
        <v>19</v>
      </c>
      <c r="E9" s="47">
        <f>VLOOKUP(M9,Revistas!$B$2:$H$64092,2,FALSE)</f>
        <v>44.002000000000002</v>
      </c>
      <c r="F9" s="47" t="str">
        <f>VLOOKUP(M9,Revistas!$B$2:$H$64092,3,FALSE)</f>
        <v>Q1</v>
      </c>
      <c r="G9" s="47" t="str">
        <f>VLOOKUP(M9,Revistas!$B$2:$H$64092,4,FALSE)</f>
        <v>MEDICINE, GENERAL &amp; INTERNAL - SCIE</v>
      </c>
      <c r="H9" s="47" t="str">
        <f>VLOOKUP(M9,Revistas!$B$2:$H$64092,5,FALSE)</f>
        <v>2/155</v>
      </c>
      <c r="I9" s="47" t="str">
        <f>VLOOKUP(M9,Revistas!$B$2:$H$64092,6,FALSE)</f>
        <v>SI</v>
      </c>
      <c r="J9" s="47" t="s">
        <v>2401</v>
      </c>
      <c r="K9" s="47" t="s">
        <v>2402</v>
      </c>
      <c r="L9" s="47">
        <v>8</v>
      </c>
      <c r="M9" s="47" t="s">
        <v>816</v>
      </c>
      <c r="N9" s="48">
        <v>39722</v>
      </c>
      <c r="O9" s="47">
        <v>2016</v>
      </c>
      <c r="P9" s="47">
        <v>388</v>
      </c>
      <c r="Q9" s="47">
        <v>10053</v>
      </c>
      <c r="R9" s="47">
        <v>1659</v>
      </c>
      <c r="S9" s="47">
        <v>1724</v>
      </c>
    </row>
    <row r="10" spans="1:48">
      <c r="A10" s="23" t="s">
        <v>2396</v>
      </c>
      <c r="B10" s="23" t="s">
        <v>2397</v>
      </c>
      <c r="C10" s="23" t="s">
        <v>813</v>
      </c>
      <c r="D10" s="47" t="s">
        <v>19</v>
      </c>
      <c r="E10" s="47">
        <f>VLOOKUP(M10,Revistas!$B$2:$H$64092,2,FALSE)</f>
        <v>44.002000000000002</v>
      </c>
      <c r="F10" s="47" t="str">
        <f>VLOOKUP(M10,Revistas!$B$2:$H$64092,3,FALSE)</f>
        <v>Q1</v>
      </c>
      <c r="G10" s="47" t="str">
        <f>VLOOKUP(M10,Revistas!$B$2:$H$64092,4,FALSE)</f>
        <v>MEDICINE, GENERAL &amp; INTERNAL - SCIE</v>
      </c>
      <c r="H10" s="47" t="str">
        <f>VLOOKUP(M10,Revistas!$B$2:$H$64092,5,FALSE)</f>
        <v>2/155</v>
      </c>
      <c r="I10" s="47" t="str">
        <f>VLOOKUP(M10,Revistas!$B$2:$H$64092,6,FALSE)</f>
        <v>SI</v>
      </c>
      <c r="J10" s="47" t="s">
        <v>2398</v>
      </c>
      <c r="K10" s="47" t="s">
        <v>2391</v>
      </c>
      <c r="L10" s="47">
        <v>4</v>
      </c>
      <c r="M10" s="47" t="s">
        <v>816</v>
      </c>
      <c r="N10" s="48">
        <v>39722</v>
      </c>
      <c r="O10" s="47">
        <v>2016</v>
      </c>
      <c r="P10" s="47">
        <v>388</v>
      </c>
      <c r="Q10" s="47">
        <v>10053</v>
      </c>
      <c r="R10" s="47">
        <v>1603</v>
      </c>
      <c r="S10" s="47">
        <v>1658</v>
      </c>
    </row>
    <row r="11" spans="1:48">
      <c r="A11" s="23" t="s">
        <v>2392</v>
      </c>
      <c r="B11" s="23" t="s">
        <v>2393</v>
      </c>
      <c r="C11" s="23" t="s">
        <v>813</v>
      </c>
      <c r="D11" s="47" t="s">
        <v>19</v>
      </c>
      <c r="E11" s="47">
        <f>VLOOKUP(M11,Revistas!$B$2:$H$64092,2,FALSE)</f>
        <v>44.002000000000002</v>
      </c>
      <c r="F11" s="47" t="str">
        <f>VLOOKUP(M11,Revistas!$B$2:$H$64092,3,FALSE)</f>
        <v>Q1</v>
      </c>
      <c r="G11" s="47" t="str">
        <f>VLOOKUP(M11,Revistas!$B$2:$H$64092,4,FALSE)</f>
        <v>MEDICINE, GENERAL &amp; INTERNAL - SCIE</v>
      </c>
      <c r="H11" s="47" t="str">
        <f>VLOOKUP(M11,Revistas!$B$2:$H$64092,5,FALSE)</f>
        <v>2/155</v>
      </c>
      <c r="I11" s="47" t="str">
        <f>VLOOKUP(M11,Revistas!$B$2:$H$64092,6,FALSE)</f>
        <v>SI</v>
      </c>
      <c r="J11" s="47" t="s">
        <v>2394</v>
      </c>
      <c r="K11" s="47" t="s">
        <v>2395</v>
      </c>
      <c r="L11" s="47">
        <v>4</v>
      </c>
      <c r="M11" s="47" t="s">
        <v>816</v>
      </c>
      <c r="N11" s="48">
        <v>39722</v>
      </c>
      <c r="O11" s="47">
        <v>2016</v>
      </c>
      <c r="P11" s="47">
        <v>388</v>
      </c>
      <c r="Q11" s="47">
        <v>10053</v>
      </c>
      <c r="R11" s="47">
        <v>1545</v>
      </c>
      <c r="S11" s="47">
        <v>1602</v>
      </c>
    </row>
    <row r="12" spans="1:48">
      <c r="A12" s="23" t="s">
        <v>2548</v>
      </c>
      <c r="B12" s="23" t="s">
        <v>2547</v>
      </c>
      <c r="C12" s="23" t="s">
        <v>813</v>
      </c>
      <c r="D12" s="47" t="s">
        <v>19</v>
      </c>
      <c r="E12" s="47">
        <f>VLOOKUP(M12,Revistas!$B$2:$H$64092,2,FALSE)</f>
        <v>44.002000000000002</v>
      </c>
      <c r="F12" s="47" t="str">
        <f>VLOOKUP(M12,Revistas!$B$2:$H$64092,3,FALSE)</f>
        <v>Q1</v>
      </c>
      <c r="G12" s="47" t="str">
        <f>VLOOKUP(M12,Revistas!$B$2:$H$64092,4,FALSE)</f>
        <v>MEDICINE, GENERAL &amp; INTERNAL - SCIE</v>
      </c>
      <c r="H12" s="47" t="str">
        <f>VLOOKUP(M12,Revistas!$B$2:$H$64092,5,FALSE)</f>
        <v>2/155</v>
      </c>
      <c r="I12" s="47" t="str">
        <f>VLOOKUP(M12,Revistas!$B$2:$H$64092,6,FALSE)</f>
        <v>SI</v>
      </c>
      <c r="J12" s="47" t="s">
        <v>2549</v>
      </c>
      <c r="K12" s="47"/>
      <c r="L12" s="47" t="s">
        <v>361</v>
      </c>
      <c r="M12" s="47" t="s">
        <v>817</v>
      </c>
      <c r="N12" s="47" t="s">
        <v>2546</v>
      </c>
      <c r="O12" s="47">
        <v>2016</v>
      </c>
      <c r="P12" s="47">
        <v>388</v>
      </c>
      <c r="Q12" s="47">
        <v>10053</v>
      </c>
      <c r="R12" s="47">
        <v>1775</v>
      </c>
      <c r="S12" s="47">
        <v>1812</v>
      </c>
    </row>
    <row r="13" spans="1:48">
      <c r="A13" s="23" t="s">
        <v>2388</v>
      </c>
      <c r="B13" s="23" t="s">
        <v>2389</v>
      </c>
      <c r="C13" s="23" t="s">
        <v>813</v>
      </c>
      <c r="D13" s="47" t="s">
        <v>19</v>
      </c>
      <c r="E13" s="47">
        <f>VLOOKUP(M13,Revistas!$B$2:$H$64092,2,FALSE)</f>
        <v>44.002000000000002</v>
      </c>
      <c r="F13" s="47" t="str">
        <f>VLOOKUP(M13,Revistas!$B$2:$H$64092,3,FALSE)</f>
        <v>Q1</v>
      </c>
      <c r="G13" s="47" t="str">
        <f>VLOOKUP(M13,Revistas!$B$2:$H$64092,4,FALSE)</f>
        <v>MEDICINE, GENERAL &amp; INTERNAL - SCIE</v>
      </c>
      <c r="H13" s="47" t="str">
        <f>VLOOKUP(M13,Revistas!$B$2:$H$64092,5,FALSE)</f>
        <v>2/155</v>
      </c>
      <c r="I13" s="47" t="str">
        <f>VLOOKUP(M13,Revistas!$B$2:$H$64092,6,FALSE)</f>
        <v>SI</v>
      </c>
      <c r="J13" s="47" t="s">
        <v>2390</v>
      </c>
      <c r="K13" s="47" t="s">
        <v>2391</v>
      </c>
      <c r="L13" s="47">
        <v>10</v>
      </c>
      <c r="M13" s="47" t="s">
        <v>816</v>
      </c>
      <c r="N13" s="48">
        <v>39722</v>
      </c>
      <c r="O13" s="47">
        <v>2016</v>
      </c>
      <c r="P13" s="47">
        <v>388</v>
      </c>
      <c r="Q13" s="47">
        <v>10053</v>
      </c>
      <c r="R13" s="47">
        <v>1459</v>
      </c>
      <c r="S13" s="47">
        <v>1544</v>
      </c>
    </row>
    <row r="14" spans="1:48">
      <c r="A14" s="23" t="s">
        <v>2403</v>
      </c>
      <c r="B14" s="23" t="s">
        <v>2404</v>
      </c>
      <c r="C14" s="23" t="s">
        <v>813</v>
      </c>
      <c r="D14" s="47" t="s">
        <v>19</v>
      </c>
      <c r="E14" s="47">
        <f>VLOOKUP(M14,Revistas!$B$2:$H$64092,2,FALSE)</f>
        <v>44.002000000000002</v>
      </c>
      <c r="F14" s="47" t="str">
        <f>VLOOKUP(M14,Revistas!$B$2:$H$64092,3,FALSE)</f>
        <v>Q1</v>
      </c>
      <c r="G14" s="47" t="str">
        <f>VLOOKUP(M14,Revistas!$B$2:$H$64092,4,FALSE)</f>
        <v>MEDICINE, GENERAL &amp; INTERNAL - SCIE</v>
      </c>
      <c r="H14" s="47" t="str">
        <f>VLOOKUP(M14,Revistas!$B$2:$H$64092,5,FALSE)</f>
        <v>2/155</v>
      </c>
      <c r="I14" s="47" t="str">
        <f>VLOOKUP(M14,Revistas!$B$2:$H$64092,6,FALSE)</f>
        <v>SI</v>
      </c>
      <c r="J14" s="47" t="s">
        <v>2405</v>
      </c>
      <c r="K14" s="47" t="s">
        <v>2406</v>
      </c>
      <c r="L14" s="47">
        <v>4</v>
      </c>
      <c r="M14" s="47" t="s">
        <v>816</v>
      </c>
      <c r="N14" s="48">
        <v>39722</v>
      </c>
      <c r="O14" s="47">
        <v>2016</v>
      </c>
      <c r="P14" s="47">
        <v>388</v>
      </c>
      <c r="Q14" s="47">
        <v>10053</v>
      </c>
      <c r="R14" s="47">
        <v>1725</v>
      </c>
      <c r="S14" s="47">
        <v>1774</v>
      </c>
    </row>
    <row r="15" spans="1:48">
      <c r="A15" s="23" t="s">
        <v>2536</v>
      </c>
      <c r="B15" s="23" t="s">
        <v>2535</v>
      </c>
      <c r="C15" s="23" t="s">
        <v>1823</v>
      </c>
      <c r="D15" s="47" t="s">
        <v>19</v>
      </c>
      <c r="E15" s="47">
        <f>VLOOKUP(M15,Revistas!$B$2:$H$64092,2,FALSE)</f>
        <v>1.2669999999999999</v>
      </c>
      <c r="F15" s="47" t="str">
        <f>VLOOKUP(M15,Revistas!$B$2:$H$64092,3,FALSE)</f>
        <v>Q2</v>
      </c>
      <c r="G15" s="47" t="str">
        <f>VLOOKUP(M15,Revistas!$B$2:$H$64092,4,FALSE)</f>
        <v>MEDICINE, GENERAL &amp; INTERNAL - SCIE</v>
      </c>
      <c r="H15" s="47" t="str">
        <f>VLOOKUP(M15,Revistas!$B$2:$H$64092,5,FALSE)</f>
        <v>76/155</v>
      </c>
      <c r="I15" s="47" t="str">
        <f>VLOOKUP(M15,Revistas!$B$2:$H$64092,6,FALSE)</f>
        <v>NO</v>
      </c>
      <c r="J15" s="47" t="s">
        <v>2538</v>
      </c>
      <c r="K15" s="47"/>
      <c r="L15" s="47" t="s">
        <v>361</v>
      </c>
      <c r="M15" s="47" t="s">
        <v>1133</v>
      </c>
      <c r="N15" s="47" t="s">
        <v>2537</v>
      </c>
      <c r="O15" s="47">
        <v>2016</v>
      </c>
      <c r="P15" s="47"/>
      <c r="Q15" s="47"/>
      <c r="R15" s="47"/>
      <c r="S15" s="47"/>
      <c r="AV15" s="22"/>
    </row>
    <row r="16" spans="1:48">
      <c r="A16" s="23" t="s">
        <v>2509</v>
      </c>
      <c r="B16" s="23" t="s">
        <v>2510</v>
      </c>
      <c r="C16" s="23" t="s">
        <v>1940</v>
      </c>
      <c r="D16" s="47" t="s">
        <v>19</v>
      </c>
      <c r="E16" s="47">
        <f>VLOOKUP(M16,Revistas!$B$2:$H$64092,2,FALSE)</f>
        <v>1.2070000000000001</v>
      </c>
      <c r="F16" s="47" t="str">
        <f>VLOOKUP(M16,Revistas!$B$2:$H$64092,3,FALSE)</f>
        <v>Q4</v>
      </c>
      <c r="G16" s="47" t="str">
        <f>VLOOKUP(M16,Revistas!$B$2:$H$64092,4,FALSE)</f>
        <v>UROLOGY &amp; NEPHROLOGY - SCIE</v>
      </c>
      <c r="H16" s="47" t="str">
        <f>VLOOKUP(M16,Revistas!$B$2:$H$64092,5,FALSE)</f>
        <v>58/77</v>
      </c>
      <c r="I16" s="47" t="str">
        <f>VLOOKUP(M16,Revistas!$B$2:$H$64092,6,FALSE)</f>
        <v>NO</v>
      </c>
      <c r="J16" s="47" t="s">
        <v>2511</v>
      </c>
      <c r="K16" s="47" t="s">
        <v>2512</v>
      </c>
      <c r="L16" s="47">
        <v>0</v>
      </c>
      <c r="M16" s="47" t="s">
        <v>1943</v>
      </c>
      <c r="N16" s="47" t="s">
        <v>754</v>
      </c>
      <c r="O16" s="47">
        <v>2016</v>
      </c>
      <c r="P16" s="47">
        <v>36</v>
      </c>
      <c r="Q16" s="47">
        <v>2</v>
      </c>
      <c r="R16" s="47">
        <v>149</v>
      </c>
      <c r="S16" s="47">
        <v>155</v>
      </c>
    </row>
    <row r="17" spans="1:48">
      <c r="A17" s="23" t="s">
        <v>2540</v>
      </c>
      <c r="B17" s="23" t="s">
        <v>2539</v>
      </c>
      <c r="C17" s="23" t="s">
        <v>2541</v>
      </c>
      <c r="D17" s="47" t="s">
        <v>19</v>
      </c>
      <c r="E17" s="47" t="str">
        <f>VLOOKUP(M17,Revistas!$B$2:$H$64092,2,FALSE)</f>
        <v>NO TIENE</v>
      </c>
      <c r="F17" s="47" t="str">
        <f>VLOOKUP(M17,Revistas!$B$2:$H$64092,3,FALSE)</f>
        <v>NO TIENE</v>
      </c>
      <c r="G17" s="47" t="str">
        <f>VLOOKUP(M17,Revistas!$B$2:$H$64092,4,FALSE)</f>
        <v>NO TIENE</v>
      </c>
      <c r="H17" s="47" t="str">
        <f>VLOOKUP(M17,Revistas!$B$2:$H$64092,5,FALSE)</f>
        <v>NO TIENE</v>
      </c>
      <c r="I17" s="47" t="str">
        <f>VLOOKUP(M17,Revistas!$B$2:$H$64092,6,FALSE)</f>
        <v>NO</v>
      </c>
      <c r="J17" s="47" t="s">
        <v>2543</v>
      </c>
      <c r="K17" s="47"/>
      <c r="L17" s="47" t="s">
        <v>361</v>
      </c>
      <c r="M17" s="47" t="s">
        <v>2544</v>
      </c>
      <c r="N17" s="47" t="s">
        <v>2542</v>
      </c>
      <c r="O17" s="47">
        <v>2016</v>
      </c>
      <c r="P17" s="47"/>
      <c r="Q17" s="47"/>
      <c r="R17" s="47"/>
      <c r="S17" s="47"/>
      <c r="AV17" s="22"/>
    </row>
    <row r="18" spans="1:48">
      <c r="A18" s="23" t="s">
        <v>2441</v>
      </c>
      <c r="B18" s="23" t="s">
        <v>2442</v>
      </c>
      <c r="C18" s="23" t="s">
        <v>481</v>
      </c>
      <c r="D18" s="47" t="s">
        <v>19</v>
      </c>
      <c r="E18" s="47">
        <f>VLOOKUP(M18,Revistas!$B$2:$H$64092,2,FALSE)</f>
        <v>5.008</v>
      </c>
      <c r="F18" s="47" t="str">
        <f>VLOOKUP(M18,Revistas!$B$2:$H$64092,3,FALSE)</f>
        <v>Q1</v>
      </c>
      <c r="G18" s="47" t="str">
        <f>VLOOKUP(M18,Revistas!$B$2:$H$64092,4,FALSE)</f>
        <v>CELL BIOLOGY - SCIE;</v>
      </c>
      <c r="H18" s="47" t="str">
        <f>VLOOKUP(M18,Revistas!$B$2:$H$64092,5,FALSE)</f>
        <v>43/187</v>
      </c>
      <c r="I18" s="47" t="str">
        <f>VLOOKUP(M18,Revistas!$B$2:$H$64092,6,FALSE)</f>
        <v>NO</v>
      </c>
      <c r="J18" s="47" t="s">
        <v>2443</v>
      </c>
      <c r="K18" s="47" t="s">
        <v>2444</v>
      </c>
      <c r="L18" s="47">
        <v>0</v>
      </c>
      <c r="M18" s="47" t="s">
        <v>484</v>
      </c>
      <c r="N18" s="48">
        <v>45413</v>
      </c>
      <c r="O18" s="47">
        <v>2016</v>
      </c>
      <c r="P18" s="47">
        <v>7</v>
      </c>
      <c r="Q18" s="47">
        <v>21</v>
      </c>
      <c r="R18" s="47">
        <v>30133</v>
      </c>
      <c r="S18" s="47">
        <v>30146</v>
      </c>
    </row>
    <row r="19" spans="1:48">
      <c r="A19" s="23" t="s">
        <v>2407</v>
      </c>
      <c r="B19" s="23" t="s">
        <v>2408</v>
      </c>
      <c r="C19" s="23" t="s">
        <v>2409</v>
      </c>
      <c r="D19" s="47" t="s">
        <v>19</v>
      </c>
      <c r="E19" s="47">
        <f>VLOOKUP(M19,Revistas!$B$2:$H$64092,2,FALSE)</f>
        <v>3.29</v>
      </c>
      <c r="F19" s="47" t="str">
        <f>VLOOKUP(M19,Revistas!$B$2:$H$64092,3,FALSE)</f>
        <v>Q2</v>
      </c>
      <c r="G19" s="47" t="str">
        <f>VLOOKUP(M19,Revistas!$B$2:$H$64092,4,FALSE)</f>
        <v>MEDICINE, RESEARCH &amp; EXPERIMENTAL - SCIE;</v>
      </c>
      <c r="H19" s="47" t="str">
        <f>VLOOKUP(M19,Revistas!$B$2:$H$64092,5,FALSE)</f>
        <v>37/124</v>
      </c>
      <c r="I19" s="47" t="str">
        <f>VLOOKUP(M19,Revistas!$B$2:$H$64092,6,FALSE)</f>
        <v>NO</v>
      </c>
      <c r="J19" s="47" t="s">
        <v>2410</v>
      </c>
      <c r="K19" s="47" t="s">
        <v>2411</v>
      </c>
      <c r="L19" s="47">
        <v>0</v>
      </c>
      <c r="M19" s="47" t="s">
        <v>2412</v>
      </c>
      <c r="N19" s="48">
        <v>46266</v>
      </c>
      <c r="O19" s="47">
        <v>2016</v>
      </c>
      <c r="P19" s="47">
        <v>11</v>
      </c>
      <c r="Q19" s="47"/>
      <c r="R19" s="47"/>
      <c r="S19" s="47">
        <v>128</v>
      </c>
    </row>
    <row r="20" spans="1:48">
      <c r="A20" s="23" t="s">
        <v>2503</v>
      </c>
      <c r="B20" s="23" t="s">
        <v>2504</v>
      </c>
      <c r="C20" s="23" t="s">
        <v>2505</v>
      </c>
      <c r="D20" s="47" t="s">
        <v>19</v>
      </c>
      <c r="E20" s="47">
        <f>VLOOKUP(M20,Revistas!$B$2:$H$64092,2,FALSE)</f>
        <v>1.298</v>
      </c>
      <c r="F20" s="47" t="str">
        <f>VLOOKUP(M20,Revistas!$B$2:$H$64092,3,FALSE)</f>
        <v>Q3</v>
      </c>
      <c r="G20" s="47" t="str">
        <f>VLOOKUP(M20,Revistas!$B$2:$H$64092,4,FALSE)</f>
        <v>UROLOGY &amp; NEPHROLOGY - SCIE</v>
      </c>
      <c r="H20" s="47" t="str">
        <f>VLOOKUP(M20,Revistas!$B$2:$H$64092,5,FALSE)</f>
        <v>56/77</v>
      </c>
      <c r="I20" s="47" t="str">
        <f>VLOOKUP(M20,Revistas!$B$2:$H$64092,6,FALSE)</f>
        <v>NO</v>
      </c>
      <c r="J20" s="47" t="s">
        <v>2506</v>
      </c>
      <c r="K20" s="47" t="s">
        <v>2507</v>
      </c>
      <c r="L20" s="47">
        <v>1</v>
      </c>
      <c r="M20" s="47" t="s">
        <v>2508</v>
      </c>
      <c r="N20" s="47" t="s">
        <v>754</v>
      </c>
      <c r="O20" s="47">
        <v>2016</v>
      </c>
      <c r="P20" s="47">
        <v>36</v>
      </c>
      <c r="Q20" s="47">
        <v>2</v>
      </c>
      <c r="R20" s="47">
        <v>129</v>
      </c>
      <c r="S20" s="47">
        <v>134</v>
      </c>
    </row>
    <row r="21" spans="1:48">
      <c r="A21" s="23" t="s">
        <v>2493</v>
      </c>
      <c r="B21" s="23" t="s">
        <v>2494</v>
      </c>
      <c r="C21" s="23" t="s">
        <v>178</v>
      </c>
      <c r="D21" s="47" t="s">
        <v>19</v>
      </c>
      <c r="E21" s="47">
        <f>VLOOKUP(M21,Revistas!$B$2:$H$64092,2,FALSE)</f>
        <v>3.0569999999999999</v>
      </c>
      <c r="F21" s="47" t="str">
        <f>VLOOKUP(M21,Revistas!$B$2:$H$64092,3,FALSE)</f>
        <v>Q1</v>
      </c>
      <c r="G21" s="47" t="str">
        <f>VLOOKUP(M21,Revistas!$B$2:$H$64092,4,FALSE)</f>
        <v>MULTIDISCIPLINARY SCIENCES - SCIE</v>
      </c>
      <c r="H21" s="47" t="str">
        <f>VLOOKUP(M21,Revistas!$B$2:$H$64092,5,FALSE)</f>
        <v>63/11</v>
      </c>
      <c r="I21" s="47" t="str">
        <f>VLOOKUP(M21,Revistas!$B$2:$H$64092,6,FALSE)</f>
        <v>NO</v>
      </c>
      <c r="J21" s="47" t="s">
        <v>2495</v>
      </c>
      <c r="K21" s="47" t="s">
        <v>2496</v>
      </c>
      <c r="L21" s="47">
        <v>0</v>
      </c>
      <c r="M21" s="47" t="s">
        <v>181</v>
      </c>
      <c r="N21" s="48">
        <v>42795</v>
      </c>
      <c r="O21" s="47">
        <v>2016</v>
      </c>
      <c r="P21" s="47">
        <v>11</v>
      </c>
      <c r="Q21" s="47">
        <v>3</v>
      </c>
      <c r="R21" s="47"/>
      <c r="S21" s="47" t="s">
        <v>2497</v>
      </c>
    </row>
    <row r="22" spans="1:48">
      <c r="A22" s="23" t="s">
        <v>2498</v>
      </c>
      <c r="B22" s="23" t="s">
        <v>2499</v>
      </c>
      <c r="C22" s="23" t="s">
        <v>178</v>
      </c>
      <c r="D22" s="47" t="s">
        <v>19</v>
      </c>
      <c r="E22" s="47">
        <f>VLOOKUP(M22,Revistas!$B$2:$H$64092,2,FALSE)</f>
        <v>3.0569999999999999</v>
      </c>
      <c r="F22" s="47" t="str">
        <f>VLOOKUP(M22,Revistas!$B$2:$H$64092,3,FALSE)</f>
        <v>Q1</v>
      </c>
      <c r="G22" s="47" t="str">
        <f>VLOOKUP(M22,Revistas!$B$2:$H$64092,4,FALSE)</f>
        <v>MULTIDISCIPLINARY SCIENCES - SCIE</v>
      </c>
      <c r="H22" s="47" t="str">
        <f>VLOOKUP(M22,Revistas!$B$2:$H$64092,5,FALSE)</f>
        <v>63/11</v>
      </c>
      <c r="I22" s="47" t="str">
        <f>VLOOKUP(M22,Revistas!$B$2:$H$64092,6,FALSE)</f>
        <v>NO</v>
      </c>
      <c r="J22" s="47" t="s">
        <v>2500</v>
      </c>
      <c r="K22" s="47" t="s">
        <v>2501</v>
      </c>
      <c r="L22" s="47">
        <v>0</v>
      </c>
      <c r="M22" s="47" t="s">
        <v>181</v>
      </c>
      <c r="N22" s="48">
        <v>39142</v>
      </c>
      <c r="O22" s="47">
        <v>2016</v>
      </c>
      <c r="P22" s="47">
        <v>11</v>
      </c>
      <c r="Q22" s="47">
        <v>3</v>
      </c>
      <c r="R22" s="47"/>
      <c r="S22" s="47" t="s">
        <v>2502</v>
      </c>
    </row>
    <row r="23" spans="1:48">
      <c r="A23" s="23" t="s">
        <v>2433</v>
      </c>
      <c r="B23" s="23" t="s">
        <v>2434</v>
      </c>
      <c r="C23" s="23" t="s">
        <v>396</v>
      </c>
      <c r="D23" s="47" t="s">
        <v>19</v>
      </c>
      <c r="E23" s="47">
        <f>VLOOKUP(M23,Revistas!$B$2:$H$64092,2,FALSE)</f>
        <v>5.2279999999999998</v>
      </c>
      <c r="F23" s="47" t="str">
        <f>VLOOKUP(M23,Revistas!$B$2:$H$64092,3,FALSE)</f>
        <v>Q1</v>
      </c>
      <c r="G23" s="47" t="str">
        <f>VLOOKUP(M23,Revistas!$B$2:$H$64092,4,FALSE)</f>
        <v>MULTIDISCIPLINARY SCIENCES - SCIE</v>
      </c>
      <c r="H23" s="47" t="str">
        <f>VLOOKUP(M23,Revistas!$B$2:$H$64092,5,FALSE)</f>
        <v>63/7</v>
      </c>
      <c r="I23" s="47" t="str">
        <f>VLOOKUP(M23,Revistas!$B$2:$H$64092,6,FALSE)</f>
        <v>NO</v>
      </c>
      <c r="J23" s="47" t="s">
        <v>2435</v>
      </c>
      <c r="K23" s="47" t="s">
        <v>2436</v>
      </c>
      <c r="L23" s="47">
        <v>0</v>
      </c>
      <c r="M23" s="47" t="s">
        <v>399</v>
      </c>
      <c r="N23" s="48">
        <v>47270</v>
      </c>
      <c r="O23" s="47">
        <v>2016</v>
      </c>
      <c r="P23" s="47">
        <v>6</v>
      </c>
      <c r="Q23" s="47"/>
      <c r="R23" s="47"/>
      <c r="S23" s="47">
        <v>28857</v>
      </c>
    </row>
    <row r="24" spans="1:48">
      <c r="A24" s="23" t="s">
        <v>2469</v>
      </c>
      <c r="B24" s="23" t="s">
        <v>2470</v>
      </c>
      <c r="C24" s="23" t="s">
        <v>1323</v>
      </c>
      <c r="D24" s="47" t="s">
        <v>103</v>
      </c>
      <c r="E24" s="47">
        <f>VLOOKUP(M24,Revistas!$B$2:$H$64092,2,FALSE)</f>
        <v>4.085</v>
      </c>
      <c r="F24" s="47" t="str">
        <f>VLOOKUP(M24,Revistas!$B$2:$H$64092,3,FALSE)</f>
        <v>Q1</v>
      </c>
      <c r="G24" s="47" t="str">
        <f>VLOOKUP(M24,Revistas!$B$2:$H$64092,4,FALSE)</f>
        <v>UROLOGY &amp; NEPHROLOGY - SCIE;</v>
      </c>
      <c r="H24" s="47" t="str">
        <f>VLOOKUP(M24,Revistas!$B$2:$H$64092,5,FALSE)</f>
        <v>77/11</v>
      </c>
      <c r="I24" s="47" t="str">
        <f>VLOOKUP(M24,Revistas!$B$2:$H$64092,6,FALSE)</f>
        <v>NO</v>
      </c>
      <c r="J24" s="47" t="s">
        <v>2471</v>
      </c>
      <c r="K24" s="47"/>
      <c r="L24" s="47">
        <v>0</v>
      </c>
      <c r="M24" s="47" t="s">
        <v>1325</v>
      </c>
      <c r="N24" s="47" t="s">
        <v>206</v>
      </c>
      <c r="O24" s="47">
        <v>2016</v>
      </c>
      <c r="P24" s="47">
        <v>31</v>
      </c>
      <c r="Q24" s="47"/>
      <c r="R24" s="47">
        <v>237</v>
      </c>
      <c r="S24" s="47">
        <v>238</v>
      </c>
    </row>
    <row r="25" spans="1:48">
      <c r="A25" s="23" t="s">
        <v>2463</v>
      </c>
      <c r="B25" s="23" t="s">
        <v>2464</v>
      </c>
      <c r="C25" s="23" t="s">
        <v>1323</v>
      </c>
      <c r="D25" s="47" t="s">
        <v>103</v>
      </c>
      <c r="E25" s="47">
        <f>VLOOKUP(M25,Revistas!$B$2:$H$64092,2,FALSE)</f>
        <v>4.085</v>
      </c>
      <c r="F25" s="47" t="str">
        <f>VLOOKUP(M25,Revistas!$B$2:$H$64092,3,FALSE)</f>
        <v>Q1</v>
      </c>
      <c r="G25" s="47" t="str">
        <f>VLOOKUP(M25,Revistas!$B$2:$H$64092,4,FALSE)</f>
        <v>UROLOGY &amp; NEPHROLOGY - SCIE;</v>
      </c>
      <c r="H25" s="47" t="str">
        <f>VLOOKUP(M25,Revistas!$B$2:$H$64092,5,FALSE)</f>
        <v>77/11</v>
      </c>
      <c r="I25" s="47" t="str">
        <f>VLOOKUP(M25,Revistas!$B$2:$H$64092,6,FALSE)</f>
        <v>NO</v>
      </c>
      <c r="J25" s="47" t="s">
        <v>2465</v>
      </c>
      <c r="K25" s="47"/>
      <c r="L25" s="47">
        <v>0</v>
      </c>
      <c r="M25" s="47" t="s">
        <v>1325</v>
      </c>
      <c r="N25" s="47" t="s">
        <v>206</v>
      </c>
      <c r="O25" s="47">
        <v>2016</v>
      </c>
      <c r="P25" s="47">
        <v>31</v>
      </c>
      <c r="Q25" s="47"/>
      <c r="R25" s="47">
        <v>210</v>
      </c>
      <c r="S25" s="47">
        <v>210</v>
      </c>
    </row>
    <row r="26" spans="1:48">
      <c r="A26" s="23" t="s">
        <v>2451</v>
      </c>
      <c r="B26" s="23" t="s">
        <v>2452</v>
      </c>
      <c r="C26" s="23" t="s">
        <v>1323</v>
      </c>
      <c r="D26" s="47" t="s">
        <v>103</v>
      </c>
      <c r="E26" s="47">
        <f>VLOOKUP(M26,Revistas!$B$2:$H$64092,2,FALSE)</f>
        <v>4.085</v>
      </c>
      <c r="F26" s="47" t="str">
        <f>VLOOKUP(M26,Revistas!$B$2:$H$64092,3,FALSE)</f>
        <v>Q1</v>
      </c>
      <c r="G26" s="47" t="str">
        <f>VLOOKUP(M26,Revistas!$B$2:$H$64092,4,FALSE)</f>
        <v>UROLOGY &amp; NEPHROLOGY - SCIE;</v>
      </c>
      <c r="H26" s="47" t="str">
        <f>VLOOKUP(M26,Revistas!$B$2:$H$64092,5,FALSE)</f>
        <v>77/11</v>
      </c>
      <c r="I26" s="47" t="str">
        <f>VLOOKUP(M26,Revistas!$B$2:$H$64092,6,FALSE)</f>
        <v>NO</v>
      </c>
      <c r="J26" s="47" t="s">
        <v>2453</v>
      </c>
      <c r="K26" s="47"/>
      <c r="L26" s="47">
        <v>0</v>
      </c>
      <c r="M26" s="47" t="s">
        <v>1325</v>
      </c>
      <c r="N26" s="47" t="s">
        <v>206</v>
      </c>
      <c r="O26" s="47">
        <v>2016</v>
      </c>
      <c r="P26" s="47">
        <v>31</v>
      </c>
      <c r="Q26" s="47"/>
      <c r="R26" s="47">
        <v>23</v>
      </c>
      <c r="S26" s="47">
        <v>23</v>
      </c>
    </row>
    <row r="27" spans="1:48">
      <c r="A27" s="23" t="s">
        <v>2454</v>
      </c>
      <c r="B27" s="23" t="s">
        <v>2455</v>
      </c>
      <c r="C27" s="23" t="s">
        <v>1323</v>
      </c>
      <c r="D27" s="47" t="s">
        <v>103</v>
      </c>
      <c r="E27" s="47">
        <f>VLOOKUP(M27,Revistas!$B$2:$H$64092,2,FALSE)</f>
        <v>4.085</v>
      </c>
      <c r="F27" s="47" t="str">
        <f>VLOOKUP(M27,Revistas!$B$2:$H$64092,3,FALSE)</f>
        <v>Q1</v>
      </c>
      <c r="G27" s="47" t="str">
        <f>VLOOKUP(M27,Revistas!$B$2:$H$64092,4,FALSE)</f>
        <v>UROLOGY &amp; NEPHROLOGY - SCIE;</v>
      </c>
      <c r="H27" s="47" t="str">
        <f>VLOOKUP(M27,Revistas!$B$2:$H$64092,5,FALSE)</f>
        <v>77/11</v>
      </c>
      <c r="I27" s="47" t="str">
        <f>VLOOKUP(M27,Revistas!$B$2:$H$64092,6,FALSE)</f>
        <v>NO</v>
      </c>
      <c r="J27" s="47" t="s">
        <v>2456</v>
      </c>
      <c r="K27" s="47"/>
      <c r="L27" s="47">
        <v>0</v>
      </c>
      <c r="M27" s="47" t="s">
        <v>1325</v>
      </c>
      <c r="N27" s="47" t="s">
        <v>206</v>
      </c>
      <c r="O27" s="47">
        <v>2016</v>
      </c>
      <c r="P27" s="47">
        <v>31</v>
      </c>
      <c r="Q27" s="47"/>
      <c r="R27" s="47">
        <v>108</v>
      </c>
      <c r="S27" s="47">
        <v>108</v>
      </c>
    </row>
    <row r="28" spans="1:48">
      <c r="A28" s="23" t="s">
        <v>1950</v>
      </c>
      <c r="B28" s="23" t="s">
        <v>1951</v>
      </c>
      <c r="C28" s="23" t="s">
        <v>1323</v>
      </c>
      <c r="D28" s="47" t="s">
        <v>103</v>
      </c>
      <c r="E28" s="47">
        <f>VLOOKUP(M28,Revistas!$B$2:$H$64092,2,FALSE)</f>
        <v>4.085</v>
      </c>
      <c r="F28" s="47" t="str">
        <f>VLOOKUP(M28,Revistas!$B$2:$H$64092,3,FALSE)</f>
        <v>Q1</v>
      </c>
      <c r="G28" s="47" t="str">
        <f>VLOOKUP(M28,Revistas!$B$2:$H$64092,4,FALSE)</f>
        <v>UROLOGY &amp; NEPHROLOGY - SCIE;</v>
      </c>
      <c r="H28" s="47" t="str">
        <f>VLOOKUP(M28,Revistas!$B$2:$H$64092,5,FALSE)</f>
        <v>77/11</v>
      </c>
      <c r="I28" s="47" t="str">
        <f>VLOOKUP(M28,Revistas!$B$2:$H$64092,6,FALSE)</f>
        <v>NO</v>
      </c>
      <c r="J28" s="47" t="s">
        <v>1952</v>
      </c>
      <c r="K28" s="47"/>
      <c r="L28" s="47">
        <v>0</v>
      </c>
      <c r="M28" s="47" t="s">
        <v>1325</v>
      </c>
      <c r="N28" s="47" t="s">
        <v>206</v>
      </c>
      <c r="O28" s="47">
        <v>2016</v>
      </c>
      <c r="P28" s="47">
        <v>31</v>
      </c>
      <c r="Q28" s="47"/>
      <c r="R28" s="47">
        <v>383</v>
      </c>
      <c r="S28" s="47">
        <v>383</v>
      </c>
    </row>
    <row r="29" spans="1:48">
      <c r="A29" s="23" t="s">
        <v>2472</v>
      </c>
      <c r="B29" s="23" t="s">
        <v>2473</v>
      </c>
      <c r="C29" s="23" t="s">
        <v>1323</v>
      </c>
      <c r="D29" s="47" t="s">
        <v>103</v>
      </c>
      <c r="E29" s="47">
        <f>VLOOKUP(M29,Revistas!$B$2:$H$64092,2,FALSE)</f>
        <v>4.085</v>
      </c>
      <c r="F29" s="47" t="str">
        <f>VLOOKUP(M29,Revistas!$B$2:$H$64092,3,FALSE)</f>
        <v>Q1</v>
      </c>
      <c r="G29" s="47" t="str">
        <f>VLOOKUP(M29,Revistas!$B$2:$H$64092,4,FALSE)</f>
        <v>UROLOGY &amp; NEPHROLOGY - SCIE;</v>
      </c>
      <c r="H29" s="47" t="str">
        <f>VLOOKUP(M29,Revistas!$B$2:$H$64092,5,FALSE)</f>
        <v>77/11</v>
      </c>
      <c r="I29" s="47" t="str">
        <f>VLOOKUP(M29,Revistas!$B$2:$H$64092,6,FALSE)</f>
        <v>NO</v>
      </c>
      <c r="J29" s="47" t="s">
        <v>2474</v>
      </c>
      <c r="K29" s="47"/>
      <c r="L29" s="47">
        <v>0</v>
      </c>
      <c r="M29" s="47" t="s">
        <v>1325</v>
      </c>
      <c r="N29" s="47" t="s">
        <v>206</v>
      </c>
      <c r="O29" s="47">
        <v>2016</v>
      </c>
      <c r="P29" s="47">
        <v>31</v>
      </c>
      <c r="Q29" s="47"/>
      <c r="R29" s="47">
        <v>293</v>
      </c>
      <c r="S29" s="47">
        <v>294</v>
      </c>
    </row>
    <row r="30" spans="1:48">
      <c r="A30" s="23" t="s">
        <v>2457</v>
      </c>
      <c r="B30" s="23" t="s">
        <v>2458</v>
      </c>
      <c r="C30" s="23" t="s">
        <v>1323</v>
      </c>
      <c r="D30" s="47" t="s">
        <v>103</v>
      </c>
      <c r="E30" s="47">
        <f>VLOOKUP(M30,Revistas!$B$2:$H$64092,2,FALSE)</f>
        <v>4.085</v>
      </c>
      <c r="F30" s="47" t="str">
        <f>VLOOKUP(M30,Revistas!$B$2:$H$64092,3,FALSE)</f>
        <v>Q1</v>
      </c>
      <c r="G30" s="47" t="str">
        <f>VLOOKUP(M30,Revistas!$B$2:$H$64092,4,FALSE)</f>
        <v>UROLOGY &amp; NEPHROLOGY - SCIE;</v>
      </c>
      <c r="H30" s="47" t="str">
        <f>VLOOKUP(M30,Revistas!$B$2:$H$64092,5,FALSE)</f>
        <v>77/11</v>
      </c>
      <c r="I30" s="47" t="str">
        <f>VLOOKUP(M30,Revistas!$B$2:$H$64092,6,FALSE)</f>
        <v>NO</v>
      </c>
      <c r="J30" s="47" t="s">
        <v>2459</v>
      </c>
      <c r="K30" s="47"/>
      <c r="L30" s="47">
        <v>0</v>
      </c>
      <c r="M30" s="47" t="s">
        <v>1325</v>
      </c>
      <c r="N30" s="47" t="s">
        <v>206</v>
      </c>
      <c r="O30" s="47">
        <v>2016</v>
      </c>
      <c r="P30" s="47">
        <v>31</v>
      </c>
      <c r="Q30" s="47"/>
      <c r="R30" s="47">
        <v>143</v>
      </c>
      <c r="S30" s="47">
        <v>143</v>
      </c>
    </row>
    <row r="31" spans="1:48">
      <c r="A31" s="23" t="s">
        <v>2017</v>
      </c>
      <c r="B31" s="23" t="s">
        <v>2018</v>
      </c>
      <c r="C31" s="23" t="s">
        <v>1323</v>
      </c>
      <c r="D31" s="47" t="s">
        <v>103</v>
      </c>
      <c r="E31" s="47">
        <f>VLOOKUP(M31,Revistas!$B$2:$H$64092,2,FALSE)</f>
        <v>4.085</v>
      </c>
      <c r="F31" s="47" t="str">
        <f>VLOOKUP(M31,Revistas!$B$2:$H$64092,3,FALSE)</f>
        <v>Q1</v>
      </c>
      <c r="G31" s="47" t="str">
        <f>VLOOKUP(M31,Revistas!$B$2:$H$64092,4,FALSE)</f>
        <v>UROLOGY &amp; NEPHROLOGY - SCIE;</v>
      </c>
      <c r="H31" s="47" t="str">
        <f>VLOOKUP(M31,Revistas!$B$2:$H$64092,5,FALSE)</f>
        <v>77/11</v>
      </c>
      <c r="I31" s="47" t="str">
        <f>VLOOKUP(M31,Revistas!$B$2:$H$64092,6,FALSE)</f>
        <v>NO</v>
      </c>
      <c r="J31" s="47" t="s">
        <v>2019</v>
      </c>
      <c r="K31" s="47"/>
      <c r="L31" s="47">
        <v>0</v>
      </c>
      <c r="M31" s="47" t="s">
        <v>1325</v>
      </c>
      <c r="N31" s="47" t="s">
        <v>206</v>
      </c>
      <c r="O31" s="47">
        <v>2016</v>
      </c>
      <c r="P31" s="47">
        <v>31</v>
      </c>
      <c r="Q31" s="47"/>
      <c r="R31" s="47">
        <v>226</v>
      </c>
      <c r="S31" s="47">
        <v>226</v>
      </c>
    </row>
    <row r="32" spans="1:48">
      <c r="A32" s="23" t="s">
        <v>2460</v>
      </c>
      <c r="B32" s="23" t="s">
        <v>2461</v>
      </c>
      <c r="C32" s="23" t="s">
        <v>1323</v>
      </c>
      <c r="D32" s="47" t="s">
        <v>103</v>
      </c>
      <c r="E32" s="47">
        <f>VLOOKUP(M32,Revistas!$B$2:$H$64092,2,FALSE)</f>
        <v>4.085</v>
      </c>
      <c r="F32" s="47" t="str">
        <f>VLOOKUP(M32,Revistas!$B$2:$H$64092,3,FALSE)</f>
        <v>Q1</v>
      </c>
      <c r="G32" s="47" t="str">
        <f>VLOOKUP(M32,Revistas!$B$2:$H$64092,4,FALSE)</f>
        <v>UROLOGY &amp; NEPHROLOGY - SCIE;</v>
      </c>
      <c r="H32" s="47" t="str">
        <f>VLOOKUP(M32,Revistas!$B$2:$H$64092,5,FALSE)</f>
        <v>77/11</v>
      </c>
      <c r="I32" s="47" t="str">
        <f>VLOOKUP(M32,Revistas!$B$2:$H$64092,6,FALSE)</f>
        <v>NO</v>
      </c>
      <c r="J32" s="47" t="s">
        <v>2462</v>
      </c>
      <c r="K32" s="47"/>
      <c r="L32" s="47">
        <v>0</v>
      </c>
      <c r="M32" s="47" t="s">
        <v>1325</v>
      </c>
      <c r="N32" s="47" t="s">
        <v>206</v>
      </c>
      <c r="O32" s="47">
        <v>2016</v>
      </c>
      <c r="P32" s="47">
        <v>31</v>
      </c>
      <c r="Q32" s="47"/>
      <c r="R32" s="47">
        <v>144</v>
      </c>
      <c r="S32" s="47">
        <v>144</v>
      </c>
    </row>
    <row r="33" spans="1:19">
      <c r="A33" s="23" t="s">
        <v>2484</v>
      </c>
      <c r="B33" s="23" t="s">
        <v>2485</v>
      </c>
      <c r="C33" s="23" t="s">
        <v>1323</v>
      </c>
      <c r="D33" s="47" t="s">
        <v>103</v>
      </c>
      <c r="E33" s="47">
        <f>VLOOKUP(M33,Revistas!$B$2:$H$64092,2,FALSE)</f>
        <v>4.085</v>
      </c>
      <c r="F33" s="47" t="str">
        <f>VLOOKUP(M33,Revistas!$B$2:$H$64092,3,FALSE)</f>
        <v>Q1</v>
      </c>
      <c r="G33" s="47" t="str">
        <f>VLOOKUP(M33,Revistas!$B$2:$H$64092,4,FALSE)</f>
        <v>UROLOGY &amp; NEPHROLOGY - SCIE;</v>
      </c>
      <c r="H33" s="47" t="str">
        <f>VLOOKUP(M33,Revistas!$B$2:$H$64092,5,FALSE)</f>
        <v>77/11</v>
      </c>
      <c r="I33" s="47" t="str">
        <f>VLOOKUP(M33,Revistas!$B$2:$H$64092,6,FALSE)</f>
        <v>NO</v>
      </c>
      <c r="J33" s="47" t="s">
        <v>2486</v>
      </c>
      <c r="K33" s="47"/>
      <c r="L33" s="47">
        <v>0</v>
      </c>
      <c r="M33" s="47" t="s">
        <v>1325</v>
      </c>
      <c r="N33" s="47" t="s">
        <v>206</v>
      </c>
      <c r="O33" s="47">
        <v>2016</v>
      </c>
      <c r="P33" s="47">
        <v>31</v>
      </c>
      <c r="Q33" s="47"/>
      <c r="R33" s="47">
        <v>401</v>
      </c>
      <c r="S33" s="47">
        <v>402</v>
      </c>
    </row>
    <row r="34" spans="1:19">
      <c r="A34" s="23" t="s">
        <v>2490</v>
      </c>
      <c r="B34" s="23" t="s">
        <v>2491</v>
      </c>
      <c r="C34" s="23" t="s">
        <v>1323</v>
      </c>
      <c r="D34" s="47" t="s">
        <v>103</v>
      </c>
      <c r="E34" s="47">
        <f>VLOOKUP(M34,Revistas!$B$2:$H$64092,2,FALSE)</f>
        <v>4.085</v>
      </c>
      <c r="F34" s="47" t="str">
        <f>VLOOKUP(M34,Revistas!$B$2:$H$64092,3,FALSE)</f>
        <v>Q1</v>
      </c>
      <c r="G34" s="47" t="str">
        <f>VLOOKUP(M34,Revistas!$B$2:$H$64092,4,FALSE)</f>
        <v>UROLOGY &amp; NEPHROLOGY - SCIE;</v>
      </c>
      <c r="H34" s="47" t="str">
        <f>VLOOKUP(M34,Revistas!$B$2:$H$64092,5,FALSE)</f>
        <v>77/11</v>
      </c>
      <c r="I34" s="47" t="str">
        <f>VLOOKUP(M34,Revistas!$B$2:$H$64092,6,FALSE)</f>
        <v>NO</v>
      </c>
      <c r="J34" s="47" t="s">
        <v>2492</v>
      </c>
      <c r="K34" s="47"/>
      <c r="L34" s="47">
        <v>0</v>
      </c>
      <c r="M34" s="47" t="s">
        <v>1325</v>
      </c>
      <c r="N34" s="47" t="s">
        <v>206</v>
      </c>
      <c r="O34" s="47">
        <v>2016</v>
      </c>
      <c r="P34" s="47">
        <v>31</v>
      </c>
      <c r="Q34" s="47"/>
      <c r="R34" s="47">
        <v>1542</v>
      </c>
      <c r="S34" s="47">
        <v>1542</v>
      </c>
    </row>
    <row r="35" spans="1:19">
      <c r="A35" s="23" t="s">
        <v>2466</v>
      </c>
      <c r="B35" s="23" t="s">
        <v>2467</v>
      </c>
      <c r="C35" s="23" t="s">
        <v>1323</v>
      </c>
      <c r="D35" s="47" t="s">
        <v>103</v>
      </c>
      <c r="E35" s="47">
        <f>VLOOKUP(M35,Revistas!$B$2:$H$64092,2,FALSE)</f>
        <v>4.085</v>
      </c>
      <c r="F35" s="47" t="str">
        <f>VLOOKUP(M35,Revistas!$B$2:$H$64092,3,FALSE)</f>
        <v>Q1</v>
      </c>
      <c r="G35" s="47" t="str">
        <f>VLOOKUP(M35,Revistas!$B$2:$H$64092,4,FALSE)</f>
        <v>UROLOGY &amp; NEPHROLOGY - SCIE;</v>
      </c>
      <c r="H35" s="47" t="str">
        <f>VLOOKUP(M35,Revistas!$B$2:$H$64092,5,FALSE)</f>
        <v>77/11</v>
      </c>
      <c r="I35" s="47" t="str">
        <f>VLOOKUP(M35,Revistas!$B$2:$H$64092,6,FALSE)</f>
        <v>NO</v>
      </c>
      <c r="J35" s="47" t="s">
        <v>2468</v>
      </c>
      <c r="K35" s="47"/>
      <c r="L35" s="47">
        <v>0</v>
      </c>
      <c r="M35" s="47" t="s">
        <v>1325</v>
      </c>
      <c r="N35" s="47" t="s">
        <v>206</v>
      </c>
      <c r="O35" s="47">
        <v>2016</v>
      </c>
      <c r="P35" s="47">
        <v>31</v>
      </c>
      <c r="Q35" s="47"/>
      <c r="R35" s="47">
        <v>211</v>
      </c>
      <c r="S35" s="47">
        <v>212</v>
      </c>
    </row>
    <row r="36" spans="1:19">
      <c r="A36" s="23" t="s">
        <v>2481</v>
      </c>
      <c r="B36" s="23" t="s">
        <v>2482</v>
      </c>
      <c r="C36" s="23" t="s">
        <v>1323</v>
      </c>
      <c r="D36" s="47" t="s">
        <v>103</v>
      </c>
      <c r="E36" s="47">
        <f>VLOOKUP(M36,Revistas!$B$2:$H$64092,2,FALSE)</f>
        <v>4.085</v>
      </c>
      <c r="F36" s="47" t="str">
        <f>VLOOKUP(M36,Revistas!$B$2:$H$64092,3,FALSE)</f>
        <v>Q1</v>
      </c>
      <c r="G36" s="47" t="str">
        <f>VLOOKUP(M36,Revistas!$B$2:$H$64092,4,FALSE)</f>
        <v>UROLOGY &amp; NEPHROLOGY - SCIE;</v>
      </c>
      <c r="H36" s="47" t="str">
        <f>VLOOKUP(M36,Revistas!$B$2:$H$64092,5,FALSE)</f>
        <v>77/11</v>
      </c>
      <c r="I36" s="47" t="str">
        <f>VLOOKUP(M36,Revistas!$B$2:$H$64092,6,FALSE)</f>
        <v>NO</v>
      </c>
      <c r="J36" s="47" t="s">
        <v>2483</v>
      </c>
      <c r="K36" s="47"/>
      <c r="L36" s="47">
        <v>0</v>
      </c>
      <c r="M36" s="47" t="s">
        <v>1325</v>
      </c>
      <c r="N36" s="47" t="s">
        <v>206</v>
      </c>
      <c r="O36" s="47">
        <v>2016</v>
      </c>
      <c r="P36" s="47">
        <v>31</v>
      </c>
      <c r="Q36" s="47"/>
      <c r="R36" s="47">
        <v>355</v>
      </c>
      <c r="S36" s="47">
        <v>356</v>
      </c>
    </row>
    <row r="37" spans="1:19">
      <c r="A37" s="23" t="s">
        <v>2487</v>
      </c>
      <c r="B37" s="23" t="s">
        <v>2488</v>
      </c>
      <c r="C37" s="23" t="s">
        <v>1323</v>
      </c>
      <c r="D37" s="47" t="s">
        <v>103</v>
      </c>
      <c r="E37" s="47">
        <f>VLOOKUP(M37,Revistas!$B$2:$H$64092,2,FALSE)</f>
        <v>4.085</v>
      </c>
      <c r="F37" s="47" t="str">
        <f>VLOOKUP(M37,Revistas!$B$2:$H$64092,3,FALSE)</f>
        <v>Q1</v>
      </c>
      <c r="G37" s="47" t="str">
        <f>VLOOKUP(M37,Revistas!$B$2:$H$64092,4,FALSE)</f>
        <v>UROLOGY &amp; NEPHROLOGY - SCIE;</v>
      </c>
      <c r="H37" s="47" t="str">
        <f>VLOOKUP(M37,Revistas!$B$2:$H$64092,5,FALSE)</f>
        <v>77/11</v>
      </c>
      <c r="I37" s="47" t="str">
        <f>VLOOKUP(M37,Revistas!$B$2:$H$64092,6,FALSE)</f>
        <v>NO</v>
      </c>
      <c r="J37" s="47" t="s">
        <v>2489</v>
      </c>
      <c r="K37" s="47"/>
      <c r="L37" s="47">
        <v>0</v>
      </c>
      <c r="M37" s="47" t="s">
        <v>1325</v>
      </c>
      <c r="N37" s="47" t="s">
        <v>206</v>
      </c>
      <c r="O37" s="47">
        <v>2016</v>
      </c>
      <c r="P37" s="47">
        <v>31</v>
      </c>
      <c r="Q37" s="47"/>
      <c r="R37" s="47">
        <v>1508</v>
      </c>
      <c r="S37" s="47">
        <v>1508</v>
      </c>
    </row>
    <row r="38" spans="1:19">
      <c r="A38" s="23" t="s">
        <v>2475</v>
      </c>
      <c r="B38" s="23" t="s">
        <v>2476</v>
      </c>
      <c r="C38" s="23" t="s">
        <v>1323</v>
      </c>
      <c r="D38" s="47" t="s">
        <v>103</v>
      </c>
      <c r="E38" s="47">
        <f>VLOOKUP(M38,Revistas!$B$2:$H$64092,2,FALSE)</f>
        <v>4.085</v>
      </c>
      <c r="F38" s="47" t="str">
        <f>VLOOKUP(M38,Revistas!$B$2:$H$64092,3,FALSE)</f>
        <v>Q1</v>
      </c>
      <c r="G38" s="47" t="str">
        <f>VLOOKUP(M38,Revistas!$B$2:$H$64092,4,FALSE)</f>
        <v>UROLOGY &amp; NEPHROLOGY - SCIE;</v>
      </c>
      <c r="H38" s="47" t="str">
        <f>VLOOKUP(M38,Revistas!$B$2:$H$64092,5,FALSE)</f>
        <v>77/11</v>
      </c>
      <c r="I38" s="47" t="str">
        <f>VLOOKUP(M38,Revistas!$B$2:$H$64092,6,FALSE)</f>
        <v>NO</v>
      </c>
      <c r="J38" s="47" t="s">
        <v>2477</v>
      </c>
      <c r="K38" s="47"/>
      <c r="L38" s="47">
        <v>0</v>
      </c>
      <c r="M38" s="47" t="s">
        <v>1325</v>
      </c>
      <c r="N38" s="47" t="s">
        <v>206</v>
      </c>
      <c r="O38" s="47">
        <v>2016</v>
      </c>
      <c r="P38" s="47">
        <v>31</v>
      </c>
      <c r="Q38" s="47"/>
      <c r="R38" s="47">
        <v>306</v>
      </c>
      <c r="S38" s="47">
        <v>306</v>
      </c>
    </row>
    <row r="39" spans="1:19">
      <c r="A39" s="23" t="s">
        <v>2478</v>
      </c>
      <c r="B39" s="23" t="s">
        <v>2479</v>
      </c>
      <c r="C39" s="23" t="s">
        <v>1323</v>
      </c>
      <c r="D39" s="47" t="s">
        <v>103</v>
      </c>
      <c r="E39" s="47">
        <f>VLOOKUP(M39,Revistas!$B$2:$H$64092,2,FALSE)</f>
        <v>4.085</v>
      </c>
      <c r="F39" s="47" t="str">
        <f>VLOOKUP(M39,Revistas!$B$2:$H$64092,3,FALSE)</f>
        <v>Q1</v>
      </c>
      <c r="G39" s="47" t="str">
        <f>VLOOKUP(M39,Revistas!$B$2:$H$64092,4,FALSE)</f>
        <v>UROLOGY &amp; NEPHROLOGY - SCIE;</v>
      </c>
      <c r="H39" s="47" t="str">
        <f>VLOOKUP(M39,Revistas!$B$2:$H$64092,5,FALSE)</f>
        <v>77/11</v>
      </c>
      <c r="I39" s="47" t="str">
        <f>VLOOKUP(M39,Revistas!$B$2:$H$64092,6,FALSE)</f>
        <v>NO</v>
      </c>
      <c r="J39" s="47" t="s">
        <v>2480</v>
      </c>
      <c r="K39" s="47"/>
      <c r="L39" s="47">
        <v>0</v>
      </c>
      <c r="M39" s="47" t="s">
        <v>1325</v>
      </c>
      <c r="N39" s="47" t="s">
        <v>206</v>
      </c>
      <c r="O39" s="47">
        <v>2016</v>
      </c>
      <c r="P39" s="47">
        <v>31</v>
      </c>
      <c r="Q39" s="47"/>
      <c r="R39" s="47">
        <v>344</v>
      </c>
      <c r="S39" s="47">
        <v>344</v>
      </c>
    </row>
    <row r="40" spans="1:19">
      <c r="A40" s="23" t="s">
        <v>2368</v>
      </c>
      <c r="B40" s="23" t="s">
        <v>2369</v>
      </c>
      <c r="C40" s="23" t="s">
        <v>2370</v>
      </c>
      <c r="D40" s="47" t="s">
        <v>10</v>
      </c>
      <c r="E40" s="47">
        <f>VLOOKUP(M40,Revistas!$B$2:$H$64092,2,FALSE)</f>
        <v>3.39</v>
      </c>
      <c r="F40" s="47" t="str">
        <f>VLOOKUP(M40,Revistas!$B$2:$H$64092,3,FALSE)</f>
        <v>Q1</v>
      </c>
      <c r="G40" s="47" t="str">
        <f>VLOOKUP(M40,Revistas!$B$2:$H$64092,4,FALSE)</f>
        <v>UROLOGY &amp; NEPHROLOGY - SCIE;</v>
      </c>
      <c r="H40" s="47" t="str">
        <f>VLOOKUP(M40,Revistas!$B$2:$H$64092,5,FALSE)</f>
        <v>15/77</v>
      </c>
      <c r="I40" s="47" t="str">
        <f>VLOOKUP(M40,Revistas!$B$2:$H$64092,6,FALSE)</f>
        <v>NO</v>
      </c>
      <c r="J40" s="47" t="s">
        <v>2371</v>
      </c>
      <c r="K40" s="47" t="s">
        <v>2372</v>
      </c>
      <c r="L40" s="47">
        <v>0</v>
      </c>
      <c r="M40" s="47" t="s">
        <v>2373</v>
      </c>
      <c r="N40" s="47" t="s">
        <v>884</v>
      </c>
      <c r="O40" s="47">
        <v>2016</v>
      </c>
      <c r="P40" s="47">
        <v>311</v>
      </c>
      <c r="Q40" s="47">
        <v>6</v>
      </c>
      <c r="R40" s="47" t="s">
        <v>2374</v>
      </c>
      <c r="S40" s="47" t="s">
        <v>2375</v>
      </c>
    </row>
    <row r="41" spans="1:19">
      <c r="A41" s="23" t="s">
        <v>2529</v>
      </c>
      <c r="B41" s="23" t="s">
        <v>2530</v>
      </c>
      <c r="C41" s="23" t="s">
        <v>2531</v>
      </c>
      <c r="D41" s="47" t="s">
        <v>10</v>
      </c>
      <c r="E41" s="47">
        <f>VLOOKUP(M41,Revistas!$B$2:$H$64092,2,FALSE)</f>
        <v>4.4080000000000004</v>
      </c>
      <c r="F41" s="47" t="str">
        <f>VLOOKUP(M41,Revistas!$B$2:$H$64092,3,FALSE)</f>
        <v>Q1</v>
      </c>
      <c r="G41" s="47" t="str">
        <f>VLOOKUP(M41,Revistas!$B$2:$H$64092,4,FALSE)</f>
        <v>PHARMACOLOGY &amp; PHARMACY - SCIE</v>
      </c>
      <c r="H41" s="47" t="str">
        <f>VLOOKUP(M41,Revistas!$B$2:$H$64092,5,FALSE)</f>
        <v>36/255</v>
      </c>
      <c r="I41" s="47" t="str">
        <f>VLOOKUP(M41,Revistas!$B$2:$H$64092,6,FALSE)</f>
        <v>NO</v>
      </c>
      <c r="J41" s="47" t="s">
        <v>2532</v>
      </c>
      <c r="K41" s="47" t="s">
        <v>2533</v>
      </c>
      <c r="L41" s="47">
        <v>0</v>
      </c>
      <c r="M41" s="47" t="s">
        <v>2534</v>
      </c>
      <c r="N41" s="47"/>
      <c r="O41" s="47">
        <v>2016</v>
      </c>
      <c r="P41" s="47">
        <v>25</v>
      </c>
      <c r="Q41" s="47">
        <v>9</v>
      </c>
      <c r="R41" s="47">
        <v>1045</v>
      </c>
      <c r="S41" s="47">
        <v>1058</v>
      </c>
    </row>
    <row r="42" spans="1:19">
      <c r="A42" s="23" t="s">
        <v>2517</v>
      </c>
      <c r="B42" s="23" t="s">
        <v>2518</v>
      </c>
      <c r="C42" s="23" t="s">
        <v>2519</v>
      </c>
      <c r="D42" s="47" t="s">
        <v>10</v>
      </c>
      <c r="E42" s="47">
        <f>VLOOKUP(M42,Revistas!$B$2:$H$64092,2,FALSE)</f>
        <v>4.798</v>
      </c>
      <c r="F42" s="47" t="str">
        <f>VLOOKUP(M42,Revistas!$B$2:$H$64092,3,FALSE)</f>
        <v>Q1</v>
      </c>
      <c r="G42" s="47" t="str">
        <f>VLOOKUP(M42,Revistas!$B$2:$H$64092,4,FALSE)</f>
        <v>PHARMACOLOGY &amp; PHARMACY - SCIE</v>
      </c>
      <c r="H42" s="47" t="str">
        <f>VLOOKUP(M42,Revistas!$B$2:$H$64092,5,FALSE)</f>
        <v>28/255</v>
      </c>
      <c r="I42" s="47" t="str">
        <f>VLOOKUP(M42,Revistas!$B$2:$H$64092,6,FALSE)</f>
        <v>NO</v>
      </c>
      <c r="J42" s="47" t="s">
        <v>2520</v>
      </c>
      <c r="K42" s="47" t="s">
        <v>2521</v>
      </c>
      <c r="L42" s="47">
        <v>2</v>
      </c>
      <c r="M42" s="47" t="s">
        <v>2522</v>
      </c>
      <c r="N42" s="47" t="s">
        <v>1552</v>
      </c>
      <c r="O42" s="47">
        <v>2016</v>
      </c>
      <c r="P42" s="47">
        <v>20</v>
      </c>
      <c r="Q42" s="47">
        <v>1</v>
      </c>
      <c r="R42" s="47">
        <v>89</v>
      </c>
      <c r="S42" s="47">
        <v>105</v>
      </c>
    </row>
    <row r="43" spans="1:19">
      <c r="A43" s="23" t="s">
        <v>2421</v>
      </c>
      <c r="B43" s="23" t="s">
        <v>2422</v>
      </c>
      <c r="C43" s="23" t="s">
        <v>2423</v>
      </c>
      <c r="D43" s="47" t="s">
        <v>10</v>
      </c>
      <c r="E43" s="47">
        <f>VLOOKUP(M43,Revistas!$B$2:$H$64092,2,FALSE)</f>
        <v>7.6829999999999998</v>
      </c>
      <c r="F43" s="47" t="str">
        <f>VLOOKUP(M43,Revistas!$B$2:$H$64092,3,FALSE)</f>
        <v>Q1</v>
      </c>
      <c r="G43" s="47" t="str">
        <f>VLOOKUP(M43,Revistas!$B$2:$H$64092,4,FALSE)</f>
        <v>UROLOGY &amp; NEPHROLOGY - SCIE</v>
      </c>
      <c r="H43" s="47" t="str">
        <f>VLOOKUP(M43,Revistas!$B$2:$H$64092,5,FALSE)</f>
        <v>77/4</v>
      </c>
      <c r="I43" s="47" t="str">
        <f>VLOOKUP(M43,Revistas!$B$2:$H$64092,6,FALSE)</f>
        <v>SI</v>
      </c>
      <c r="J43" s="47" t="s">
        <v>2424</v>
      </c>
      <c r="K43" s="47" t="s">
        <v>2425</v>
      </c>
      <c r="L43" s="47">
        <v>1</v>
      </c>
      <c r="M43" s="47" t="s">
        <v>2426</v>
      </c>
      <c r="N43" s="47" t="s">
        <v>99</v>
      </c>
      <c r="O43" s="47">
        <v>2016</v>
      </c>
      <c r="P43" s="47">
        <v>90</v>
      </c>
      <c r="Q43" s="47">
        <v>3</v>
      </c>
      <c r="R43" s="47">
        <v>515</v>
      </c>
      <c r="S43" s="47">
        <v>524</v>
      </c>
    </row>
    <row r="44" spans="1:19">
      <c r="A44" s="23" t="s">
        <v>2413</v>
      </c>
      <c r="B44" s="23" t="s">
        <v>2414</v>
      </c>
      <c r="C44" s="23" t="s">
        <v>1323</v>
      </c>
      <c r="D44" s="47" t="s">
        <v>10</v>
      </c>
      <c r="E44" s="47">
        <f>VLOOKUP(M44,Revistas!$B$2:$H$64092,2,FALSE)</f>
        <v>4.085</v>
      </c>
      <c r="F44" s="47" t="str">
        <f>VLOOKUP(M44,Revistas!$B$2:$H$64092,3,FALSE)</f>
        <v>Q1</v>
      </c>
      <c r="G44" s="47" t="str">
        <f>VLOOKUP(M44,Revistas!$B$2:$H$64092,4,FALSE)</f>
        <v>UROLOGY &amp; NEPHROLOGY - SCIE;</v>
      </c>
      <c r="H44" s="47" t="str">
        <f>VLOOKUP(M44,Revistas!$B$2:$H$64092,5,FALSE)</f>
        <v>77/11</v>
      </c>
      <c r="I44" s="47" t="str">
        <f>VLOOKUP(M44,Revistas!$B$2:$H$64092,6,FALSE)</f>
        <v>NO</v>
      </c>
      <c r="J44" s="47" t="s">
        <v>2415</v>
      </c>
      <c r="K44" s="47" t="s">
        <v>2416</v>
      </c>
      <c r="L44" s="47">
        <v>0</v>
      </c>
      <c r="M44" s="47" t="s">
        <v>1325</v>
      </c>
      <c r="N44" s="47" t="s">
        <v>99</v>
      </c>
      <c r="O44" s="47">
        <v>2016</v>
      </c>
      <c r="P44" s="47">
        <v>31</v>
      </c>
      <c r="Q44" s="47">
        <v>9</v>
      </c>
      <c r="R44" s="47">
        <v>1409</v>
      </c>
      <c r="S44" s="47">
        <v>1416</v>
      </c>
    </row>
    <row r="45" spans="1:19">
      <c r="A45" s="23" t="s">
        <v>2445</v>
      </c>
      <c r="B45" s="23" t="s">
        <v>2446</v>
      </c>
      <c r="C45" s="23" t="s">
        <v>2447</v>
      </c>
      <c r="D45" s="47" t="s">
        <v>10</v>
      </c>
      <c r="E45" s="47">
        <f>VLOOKUP(M45,Revistas!$B$2:$H$64092,2,FALSE)</f>
        <v>3.7730000000000001</v>
      </c>
      <c r="F45" s="47" t="str">
        <f>VLOOKUP(M45,Revistas!$B$2:$H$64092,3,FALSE)</f>
        <v>Q1</v>
      </c>
      <c r="G45" s="47" t="str">
        <f>VLOOKUP(M45,Revistas!$B$2:$H$64092,4,FALSE)</f>
        <v>UROLOGY &amp; NEPHROLOGY - SCIE</v>
      </c>
      <c r="H45" s="47" t="str">
        <f>VLOOKUP(M45,Revistas!$B$2:$H$64092,5,FALSE)</f>
        <v>14/77</v>
      </c>
      <c r="I45" s="47" t="str">
        <f>VLOOKUP(M45,Revistas!$B$2:$H$64092,6,FALSE)</f>
        <v>NO</v>
      </c>
      <c r="J45" s="47" t="s">
        <v>2448</v>
      </c>
      <c r="K45" s="47" t="s">
        <v>2449</v>
      </c>
      <c r="L45" s="47">
        <v>0</v>
      </c>
      <c r="M45" s="47" t="s">
        <v>2450</v>
      </c>
      <c r="N45" s="47" t="s">
        <v>206</v>
      </c>
      <c r="O45" s="47">
        <v>2016</v>
      </c>
      <c r="P45" s="47">
        <v>36</v>
      </c>
      <c r="Q45" s="47">
        <v>3</v>
      </c>
      <c r="R45" s="47">
        <v>189</v>
      </c>
      <c r="S45" s="47">
        <v>198</v>
      </c>
    </row>
    <row r="46" spans="1:19" hidden="1">
      <c r="D46" s="44"/>
      <c r="E46" s="44"/>
      <c r="F46" s="44"/>
      <c r="G46" s="44"/>
      <c r="H46" s="44"/>
      <c r="I46" s="44"/>
      <c r="J46" s="44"/>
      <c r="K46" s="44"/>
      <c r="L46" s="44"/>
      <c r="M46" s="44"/>
      <c r="N46" s="44"/>
      <c r="O46" s="44"/>
      <c r="P46" s="44"/>
      <c r="Q46" s="44"/>
      <c r="R46" s="44"/>
      <c r="S46" s="44"/>
    </row>
    <row r="47" spans="1:19" hidden="1">
      <c r="D47" s="44"/>
      <c r="E47" s="44"/>
      <c r="F47" s="44"/>
      <c r="G47" s="44"/>
      <c r="H47" s="44"/>
      <c r="I47" s="44"/>
      <c r="J47" s="44"/>
      <c r="K47" s="44"/>
      <c r="L47" s="44"/>
      <c r="M47" s="44"/>
      <c r="N47" s="44"/>
      <c r="O47" s="44"/>
      <c r="P47" s="44"/>
      <c r="Q47" s="44"/>
      <c r="R47" s="44"/>
      <c r="S47" s="44"/>
    </row>
    <row r="48" spans="1:19" hidden="1">
      <c r="D48" s="44"/>
      <c r="E48" s="44"/>
      <c r="F48" s="44"/>
      <c r="G48" s="44"/>
      <c r="H48" s="44"/>
      <c r="I48" s="44"/>
      <c r="J48" s="44"/>
      <c r="K48" s="44"/>
      <c r="L48" s="44"/>
      <c r="M48" s="44"/>
      <c r="N48" s="44"/>
      <c r="O48" s="44"/>
      <c r="P48" s="44"/>
      <c r="Q48" s="44"/>
      <c r="R48" s="44"/>
      <c r="S48" s="44"/>
    </row>
    <row r="49" spans="4:19" hidden="1">
      <c r="D49" s="44"/>
      <c r="E49" s="44"/>
      <c r="F49" s="44"/>
      <c r="G49" s="44"/>
      <c r="H49" s="44"/>
      <c r="I49" s="44"/>
      <c r="J49" s="44"/>
      <c r="K49" s="44"/>
      <c r="L49" s="44"/>
      <c r="M49" s="44"/>
      <c r="N49" s="44"/>
      <c r="O49" s="44"/>
      <c r="P49" s="44"/>
      <c r="Q49" s="44"/>
      <c r="R49" s="44"/>
      <c r="S49" s="44"/>
    </row>
    <row r="50" spans="4:19" hidden="1">
      <c r="D50" s="44"/>
      <c r="E50" s="44"/>
      <c r="F50" s="44"/>
      <c r="G50" s="44"/>
      <c r="H50" s="44"/>
      <c r="I50" s="44"/>
      <c r="J50" s="44"/>
      <c r="K50" s="44"/>
      <c r="L50" s="44"/>
      <c r="M50" s="44"/>
      <c r="N50" s="44"/>
      <c r="O50" s="44"/>
      <c r="P50" s="44"/>
      <c r="Q50" s="44"/>
      <c r="R50" s="44"/>
      <c r="S50" s="44"/>
    </row>
    <row r="51" spans="4:19" hidden="1">
      <c r="D51" s="44"/>
      <c r="E51" s="44"/>
      <c r="F51" s="44"/>
      <c r="G51" s="44"/>
      <c r="H51" s="44"/>
      <c r="I51" s="44"/>
      <c r="J51" s="44"/>
      <c r="K51" s="44"/>
      <c r="L51" s="44"/>
      <c r="M51" s="44"/>
      <c r="N51" s="44"/>
      <c r="O51" s="44"/>
      <c r="P51" s="44"/>
      <c r="Q51" s="44"/>
      <c r="R51" s="44"/>
      <c r="S51" s="44"/>
    </row>
    <row r="52" spans="4:19" hidden="1">
      <c r="D52" s="44"/>
      <c r="E52" s="44"/>
      <c r="F52" s="44"/>
      <c r="G52" s="44"/>
      <c r="H52" s="44"/>
      <c r="I52" s="44"/>
      <c r="J52" s="44"/>
      <c r="K52" s="44"/>
      <c r="L52" s="44"/>
      <c r="M52" s="44"/>
      <c r="N52" s="44"/>
      <c r="O52" s="44"/>
      <c r="P52" s="44"/>
      <c r="Q52" s="44"/>
      <c r="R52" s="44"/>
      <c r="S52" s="44"/>
    </row>
    <row r="53" spans="4:19" hidden="1">
      <c r="D53" s="44"/>
      <c r="E53" s="44"/>
      <c r="F53" s="44"/>
      <c r="G53" s="44"/>
      <c r="H53" s="44"/>
      <c r="I53" s="44"/>
      <c r="J53" s="44"/>
      <c r="K53" s="44"/>
      <c r="L53" s="44"/>
      <c r="M53" s="44"/>
      <c r="N53" s="44"/>
      <c r="O53" s="44"/>
      <c r="P53" s="44"/>
      <c r="Q53" s="44"/>
      <c r="R53" s="44"/>
      <c r="S53" s="44"/>
    </row>
    <row r="54" spans="4:19" hidden="1">
      <c r="D54" s="44"/>
      <c r="E54" s="44"/>
      <c r="F54" s="44"/>
      <c r="G54" s="44"/>
      <c r="H54" s="44"/>
      <c r="I54" s="44"/>
      <c r="J54" s="44"/>
      <c r="K54" s="44"/>
      <c r="L54" s="44"/>
      <c r="M54" s="44"/>
      <c r="N54" s="44"/>
      <c r="O54" s="44"/>
      <c r="P54" s="44"/>
      <c r="Q54" s="44"/>
      <c r="R54" s="44"/>
      <c r="S54" s="44"/>
    </row>
    <row r="55" spans="4:19" hidden="1">
      <c r="D55" s="44"/>
      <c r="E55" s="44"/>
      <c r="F55" s="44"/>
      <c r="G55" s="44"/>
      <c r="H55" s="44"/>
      <c r="I55" s="44"/>
      <c r="J55" s="44"/>
      <c r="K55" s="44"/>
      <c r="L55" s="44"/>
      <c r="M55" s="44"/>
      <c r="N55" s="44"/>
      <c r="O55" s="44"/>
      <c r="P55" s="44"/>
      <c r="Q55" s="44"/>
      <c r="R55" s="44"/>
      <c r="S55" s="44"/>
    </row>
    <row r="56" spans="4:19" hidden="1">
      <c r="D56" s="44"/>
      <c r="E56" s="44"/>
      <c r="F56" s="44"/>
      <c r="G56" s="44"/>
      <c r="H56" s="44"/>
      <c r="I56" s="44"/>
      <c r="J56" s="44"/>
      <c r="K56" s="44"/>
      <c r="L56" s="44"/>
      <c r="M56" s="44"/>
      <c r="N56" s="44"/>
      <c r="O56" s="44"/>
      <c r="P56" s="44"/>
      <c r="Q56" s="44"/>
      <c r="R56" s="44"/>
      <c r="S56" s="44"/>
    </row>
    <row r="57" spans="4:19" hidden="1">
      <c r="D57" s="44"/>
      <c r="E57" s="44"/>
      <c r="F57" s="44"/>
      <c r="G57" s="44"/>
      <c r="H57" s="44"/>
      <c r="I57" s="44"/>
      <c r="J57" s="44"/>
      <c r="K57" s="44"/>
      <c r="L57" s="44"/>
      <c r="M57" s="44"/>
      <c r="N57" s="44"/>
      <c r="O57" s="44"/>
      <c r="P57" s="44"/>
      <c r="Q57" s="44"/>
      <c r="R57" s="44"/>
      <c r="S57" s="44"/>
    </row>
    <row r="58" spans="4:19" hidden="1">
      <c r="D58" s="44"/>
      <c r="E58" s="44"/>
      <c r="F58" s="44"/>
      <c r="G58" s="44"/>
      <c r="H58" s="44"/>
      <c r="I58" s="44"/>
      <c r="J58" s="44"/>
      <c r="K58" s="44"/>
      <c r="L58" s="44"/>
      <c r="M58" s="44"/>
      <c r="N58" s="44"/>
      <c r="O58" s="44"/>
      <c r="P58" s="44"/>
      <c r="Q58" s="44"/>
      <c r="R58" s="44"/>
      <c r="S58" s="44"/>
    </row>
    <row r="59" spans="4:19" hidden="1">
      <c r="D59" s="44"/>
      <c r="E59" s="44"/>
      <c r="F59" s="44"/>
      <c r="G59" s="44"/>
      <c r="H59" s="44"/>
      <c r="I59" s="44"/>
      <c r="J59" s="44"/>
      <c r="K59" s="44"/>
      <c r="L59" s="44"/>
      <c r="M59" s="44"/>
      <c r="N59" s="44"/>
      <c r="O59" s="44"/>
      <c r="P59" s="44"/>
      <c r="Q59" s="44"/>
      <c r="R59" s="44"/>
      <c r="S59" s="44"/>
    </row>
    <row r="60" spans="4:19" hidden="1">
      <c r="D60" s="44"/>
      <c r="E60" s="44"/>
      <c r="F60" s="44"/>
      <c r="G60" s="44"/>
      <c r="H60" s="44"/>
      <c r="I60" s="44"/>
      <c r="J60" s="44"/>
      <c r="K60" s="44"/>
      <c r="L60" s="44"/>
      <c r="M60" s="44"/>
      <c r="N60" s="44"/>
      <c r="O60" s="44"/>
      <c r="P60" s="44"/>
      <c r="Q60" s="44"/>
      <c r="R60" s="44"/>
      <c r="S60" s="44"/>
    </row>
    <row r="61" spans="4:19" hidden="1">
      <c r="D61" s="44"/>
      <c r="E61" s="44"/>
      <c r="F61" s="44"/>
      <c r="G61" s="44"/>
      <c r="H61" s="44"/>
      <c r="I61" s="44"/>
      <c r="J61" s="44"/>
      <c r="K61" s="44"/>
      <c r="L61" s="44"/>
      <c r="M61" s="44"/>
      <c r="N61" s="44"/>
      <c r="O61" s="44"/>
      <c r="P61" s="44"/>
      <c r="Q61" s="44"/>
      <c r="R61" s="44"/>
      <c r="S61" s="44"/>
    </row>
    <row r="62" spans="4:19" hidden="1">
      <c r="D62" s="44"/>
      <c r="E62" s="44"/>
      <c r="F62" s="44"/>
      <c r="G62" s="44"/>
      <c r="H62" s="44"/>
      <c r="I62" s="44"/>
      <c r="J62" s="44"/>
      <c r="K62" s="44"/>
      <c r="L62" s="44"/>
      <c r="M62" s="44"/>
      <c r="N62" s="44"/>
      <c r="O62" s="44"/>
      <c r="P62" s="44"/>
      <c r="Q62" s="44"/>
      <c r="R62" s="44"/>
      <c r="S62" s="44"/>
    </row>
    <row r="63" spans="4:19" hidden="1">
      <c r="D63" s="44"/>
      <c r="E63" s="44"/>
      <c r="F63" s="44"/>
      <c r="G63" s="44"/>
      <c r="H63" s="44"/>
      <c r="I63" s="44"/>
      <c r="J63" s="44"/>
      <c r="K63" s="44"/>
      <c r="L63" s="44"/>
      <c r="M63" s="44"/>
      <c r="N63" s="44"/>
      <c r="O63" s="44"/>
      <c r="P63" s="44"/>
      <c r="Q63" s="44"/>
      <c r="R63" s="44"/>
      <c r="S63" s="44"/>
    </row>
    <row r="64" spans="4:19" hidden="1">
      <c r="D64" s="44"/>
      <c r="E64" s="44"/>
      <c r="F64" s="44"/>
      <c r="G64" s="44"/>
      <c r="H64" s="44"/>
      <c r="I64" s="44"/>
      <c r="J64" s="44"/>
      <c r="K64" s="44"/>
      <c r="L64" s="44"/>
      <c r="M64" s="44"/>
      <c r="N64" s="44"/>
      <c r="O64" s="44"/>
      <c r="P64" s="44"/>
      <c r="Q64" s="44"/>
      <c r="R64" s="44"/>
      <c r="S64" s="44"/>
    </row>
    <row r="65" spans="4:19" hidden="1">
      <c r="D65" s="44"/>
      <c r="E65" s="44"/>
      <c r="F65" s="44"/>
      <c r="G65" s="44"/>
      <c r="H65" s="44"/>
      <c r="I65" s="44"/>
      <c r="J65" s="44"/>
      <c r="K65" s="44"/>
      <c r="L65" s="44"/>
      <c r="M65" s="44"/>
      <c r="N65" s="44"/>
      <c r="O65" s="44"/>
      <c r="P65" s="44"/>
      <c r="Q65" s="44"/>
      <c r="R65" s="44"/>
      <c r="S65" s="44"/>
    </row>
    <row r="66" spans="4:19" hidden="1">
      <c r="D66" s="44"/>
      <c r="E66" s="44"/>
      <c r="F66" s="44"/>
      <c r="G66" s="44"/>
      <c r="H66" s="44"/>
      <c r="I66" s="44"/>
      <c r="J66" s="44"/>
      <c r="K66" s="44"/>
      <c r="L66" s="44"/>
      <c r="M66" s="44"/>
      <c r="N66" s="44"/>
      <c r="O66" s="44"/>
      <c r="P66" s="44"/>
      <c r="Q66" s="44"/>
      <c r="R66" s="44"/>
      <c r="S66" s="44"/>
    </row>
    <row r="67" spans="4:19" hidden="1">
      <c r="D67" s="44"/>
      <c r="E67" s="44"/>
      <c r="F67" s="44"/>
      <c r="G67" s="44"/>
      <c r="H67" s="44"/>
      <c r="I67" s="44"/>
      <c r="J67" s="44"/>
      <c r="K67" s="44"/>
      <c r="L67" s="44"/>
      <c r="M67" s="44"/>
      <c r="N67" s="44"/>
      <c r="O67" s="44"/>
      <c r="P67" s="44"/>
      <c r="Q67" s="44"/>
      <c r="R67" s="44"/>
      <c r="S67" s="44"/>
    </row>
    <row r="68" spans="4:19" hidden="1">
      <c r="D68" s="44"/>
      <c r="E68" s="44"/>
      <c r="F68" s="44"/>
      <c r="G68" s="44"/>
      <c r="H68" s="44"/>
      <c r="I68" s="44"/>
      <c r="J68" s="44"/>
      <c r="K68" s="44"/>
      <c r="L68" s="44"/>
      <c r="M68" s="44"/>
      <c r="N68" s="44"/>
      <c r="O68" s="44"/>
      <c r="P68" s="44"/>
      <c r="Q68" s="44"/>
      <c r="R68" s="44"/>
      <c r="S68" s="44"/>
    </row>
    <row r="69" spans="4:19" hidden="1">
      <c r="D69" s="44"/>
      <c r="E69" s="44"/>
      <c r="F69" s="44"/>
      <c r="G69" s="44"/>
      <c r="H69" s="44"/>
      <c r="I69" s="44"/>
      <c r="J69" s="44"/>
      <c r="K69" s="44"/>
      <c r="L69" s="44"/>
      <c r="M69" s="44"/>
      <c r="N69" s="44"/>
      <c r="O69" s="44"/>
      <c r="P69" s="44"/>
      <c r="Q69" s="44"/>
      <c r="R69" s="44"/>
      <c r="S69" s="44"/>
    </row>
    <row r="70" spans="4:19" hidden="1">
      <c r="D70" s="44"/>
      <c r="E70" s="44"/>
      <c r="F70" s="44"/>
      <c r="G70" s="44"/>
      <c r="H70" s="44"/>
      <c r="I70" s="44"/>
      <c r="J70" s="44"/>
      <c r="K70" s="44"/>
      <c r="L70" s="44"/>
      <c r="M70" s="44"/>
      <c r="N70" s="44"/>
      <c r="O70" s="44"/>
      <c r="P70" s="44"/>
      <c r="Q70" s="44"/>
      <c r="R70" s="44"/>
      <c r="S70" s="44"/>
    </row>
    <row r="71" spans="4:19" hidden="1">
      <c r="D71" s="44"/>
      <c r="E71" s="44"/>
      <c r="F71" s="44"/>
      <c r="G71" s="44"/>
      <c r="H71" s="44"/>
      <c r="I71" s="44"/>
      <c r="J71" s="44"/>
      <c r="K71" s="44"/>
      <c r="L71" s="44"/>
      <c r="M71" s="44"/>
      <c r="N71" s="44"/>
      <c r="O71" s="44"/>
      <c r="P71" s="44"/>
      <c r="Q71" s="44"/>
      <c r="R71" s="44"/>
      <c r="S71" s="44"/>
    </row>
    <row r="72" spans="4:19" hidden="1">
      <c r="D72" s="44"/>
      <c r="E72" s="44"/>
      <c r="F72" s="44"/>
      <c r="G72" s="44"/>
      <c r="H72" s="44"/>
      <c r="I72" s="44"/>
      <c r="J72" s="44"/>
      <c r="K72" s="44"/>
      <c r="L72" s="44"/>
      <c r="M72" s="44"/>
      <c r="N72" s="44"/>
      <c r="O72" s="44"/>
      <c r="P72" s="44"/>
      <c r="Q72" s="44"/>
      <c r="R72" s="44"/>
      <c r="S72" s="44"/>
    </row>
    <row r="73" spans="4:19" hidden="1">
      <c r="D73" s="44"/>
      <c r="E73" s="44"/>
      <c r="F73" s="44"/>
      <c r="G73" s="44"/>
      <c r="H73" s="44"/>
      <c r="I73" s="44"/>
      <c r="J73" s="44"/>
      <c r="K73" s="44"/>
      <c r="L73" s="44"/>
      <c r="M73" s="44"/>
      <c r="N73" s="44"/>
      <c r="O73" s="44"/>
      <c r="P73" s="44"/>
      <c r="Q73" s="44"/>
      <c r="R73" s="44"/>
      <c r="S73" s="44"/>
    </row>
    <row r="74" spans="4:19" hidden="1">
      <c r="D74" s="44"/>
      <c r="E74" s="44"/>
      <c r="F74" s="44"/>
      <c r="G74" s="44"/>
      <c r="H74" s="44"/>
      <c r="I74" s="44"/>
      <c r="J74" s="44"/>
      <c r="K74" s="44"/>
      <c r="L74" s="44"/>
      <c r="M74" s="44"/>
      <c r="N74" s="44"/>
      <c r="O74" s="44"/>
      <c r="P74" s="44"/>
      <c r="Q74" s="44"/>
      <c r="R74" s="44"/>
      <c r="S74" s="44"/>
    </row>
    <row r="75" spans="4:19" hidden="1">
      <c r="D75" s="44"/>
      <c r="E75" s="44"/>
      <c r="F75" s="44"/>
      <c r="G75" s="44"/>
      <c r="H75" s="44"/>
      <c r="I75" s="44"/>
      <c r="J75" s="44"/>
      <c r="K75" s="44"/>
      <c r="L75" s="44"/>
      <c r="M75" s="44"/>
      <c r="N75" s="44"/>
      <c r="O75" s="44"/>
      <c r="P75" s="44"/>
      <c r="Q75" s="44"/>
      <c r="R75" s="44"/>
      <c r="S75" s="44"/>
    </row>
    <row r="76" spans="4:19" hidden="1">
      <c r="D76" s="44"/>
      <c r="E76" s="44"/>
      <c r="F76" s="44"/>
      <c r="G76" s="44"/>
      <c r="H76" s="44"/>
      <c r="I76" s="44"/>
      <c r="J76" s="44"/>
      <c r="K76" s="44"/>
      <c r="L76" s="44"/>
      <c r="M76" s="44"/>
      <c r="N76" s="44"/>
      <c r="O76" s="44"/>
      <c r="P76" s="44"/>
      <c r="Q76" s="44"/>
      <c r="R76" s="44"/>
      <c r="S76" s="44"/>
    </row>
    <row r="77" spans="4:19" hidden="1">
      <c r="D77" s="44"/>
      <c r="E77" s="44"/>
      <c r="F77" s="44"/>
      <c r="G77" s="44"/>
      <c r="H77" s="44"/>
      <c r="I77" s="44"/>
      <c r="J77" s="44"/>
      <c r="K77" s="44"/>
      <c r="L77" s="44"/>
      <c r="M77" s="44"/>
      <c r="N77" s="44"/>
      <c r="O77" s="44"/>
      <c r="P77" s="44"/>
      <c r="Q77" s="44"/>
      <c r="R77" s="44"/>
      <c r="S77" s="44"/>
    </row>
    <row r="78" spans="4:19" hidden="1">
      <c r="D78" s="44"/>
      <c r="E78" s="44"/>
      <c r="F78" s="44"/>
      <c r="G78" s="44"/>
      <c r="H78" s="44"/>
      <c r="I78" s="44"/>
      <c r="J78" s="44"/>
      <c r="K78" s="44"/>
      <c r="L78" s="44"/>
      <c r="M78" s="44"/>
      <c r="N78" s="44"/>
      <c r="O78" s="44"/>
      <c r="P78" s="44"/>
      <c r="Q78" s="44"/>
      <c r="R78" s="44"/>
      <c r="S78" s="44"/>
    </row>
    <row r="79" spans="4:19" hidden="1">
      <c r="D79" s="44"/>
      <c r="E79" s="44"/>
      <c r="F79" s="44"/>
      <c r="G79" s="44"/>
      <c r="H79" s="44"/>
      <c r="I79" s="44"/>
      <c r="J79" s="44"/>
      <c r="K79" s="44"/>
      <c r="L79" s="44"/>
      <c r="M79" s="44"/>
      <c r="N79" s="44"/>
      <c r="O79" s="44"/>
      <c r="P79" s="44"/>
      <c r="Q79" s="44"/>
      <c r="R79" s="44"/>
      <c r="S79" s="44"/>
    </row>
    <row r="80" spans="4:19" hidden="1">
      <c r="D80" s="44"/>
      <c r="E80" s="44"/>
      <c r="F80" s="44"/>
      <c r="G80" s="44"/>
      <c r="H80" s="44"/>
      <c r="I80" s="44"/>
      <c r="J80" s="44"/>
      <c r="K80" s="44"/>
      <c r="L80" s="44"/>
      <c r="M80" s="44"/>
      <c r="N80" s="44"/>
      <c r="O80" s="44"/>
      <c r="P80" s="44"/>
      <c r="Q80" s="44"/>
      <c r="R80" s="44"/>
      <c r="S80" s="44"/>
    </row>
    <row r="81" spans="1:19" s="33" customFormat="1" hidden="1">
      <c r="A81" s="32" t="s">
        <v>41</v>
      </c>
      <c r="B81" s="32" t="s">
        <v>41</v>
      </c>
      <c r="C81" s="32" t="s">
        <v>41</v>
      </c>
      <c r="D81" s="63" t="s">
        <v>42</v>
      </c>
      <c r="E81" s="63" t="s">
        <v>41</v>
      </c>
      <c r="F81" s="63" t="s">
        <v>43</v>
      </c>
      <c r="G81" s="63" t="s">
        <v>7165</v>
      </c>
      <c r="H81" s="63" t="s">
        <v>41</v>
      </c>
      <c r="I81" s="63" t="s">
        <v>46</v>
      </c>
      <c r="J81" s="63" t="s">
        <v>7166</v>
      </c>
      <c r="K81" s="64"/>
      <c r="L81" s="64"/>
      <c r="M81" s="64"/>
      <c r="N81" s="64"/>
      <c r="O81" s="64"/>
      <c r="P81" s="64"/>
      <c r="Q81" s="64"/>
      <c r="R81" s="64"/>
      <c r="S81" s="64"/>
    </row>
    <row r="82" spans="1:19" s="33" customFormat="1" hidden="1">
      <c r="A82" s="32" t="s">
        <v>19</v>
      </c>
      <c r="B82" s="32">
        <f>DCOUNTA(A1:S77,A81,A81:A82)</f>
        <v>22</v>
      </c>
      <c r="C82" s="32" t="s">
        <v>19</v>
      </c>
      <c r="D82" s="63">
        <f>DSUM(A1:S77,E1,C81:C82)</f>
        <v>322.58100000000007</v>
      </c>
      <c r="E82" s="63" t="s">
        <v>19</v>
      </c>
      <c r="F82" s="63" t="s">
        <v>4330</v>
      </c>
      <c r="G82" s="63">
        <f>DCOUNTA(A1:S77,F1,E81:F82)</f>
        <v>15</v>
      </c>
      <c r="H82" s="63" t="s">
        <v>19</v>
      </c>
      <c r="I82" s="63" t="s">
        <v>1827</v>
      </c>
      <c r="J82" s="63">
        <f>DCOUNTA(A1:S77,I1,H81:I82)</f>
        <v>8</v>
      </c>
      <c r="K82" s="64"/>
      <c r="L82" s="64"/>
      <c r="M82" s="64"/>
      <c r="N82" s="64"/>
      <c r="O82" s="64"/>
      <c r="P82" s="64"/>
      <c r="Q82" s="64"/>
      <c r="R82" s="64"/>
      <c r="S82" s="64"/>
    </row>
    <row r="83" spans="1:19" s="33" customFormat="1" hidden="1">
      <c r="D83" s="64"/>
      <c r="E83" s="64"/>
      <c r="F83" s="64"/>
      <c r="G83" s="64"/>
      <c r="H83" s="64"/>
      <c r="I83" s="64"/>
      <c r="J83" s="64"/>
      <c r="K83" s="64"/>
      <c r="L83" s="64"/>
      <c r="M83" s="64"/>
      <c r="N83" s="64"/>
      <c r="O83" s="64"/>
      <c r="P83" s="64"/>
      <c r="Q83" s="64"/>
      <c r="R83" s="64"/>
      <c r="S83" s="64"/>
    </row>
    <row r="84" spans="1:19" s="33" customFormat="1" hidden="1">
      <c r="A84" s="32" t="s">
        <v>41</v>
      </c>
      <c r="B84" s="32" t="s">
        <v>41</v>
      </c>
      <c r="C84" s="32" t="s">
        <v>41</v>
      </c>
      <c r="D84" s="63" t="s">
        <v>42</v>
      </c>
      <c r="E84" s="63" t="s">
        <v>41</v>
      </c>
      <c r="F84" s="63" t="s">
        <v>43</v>
      </c>
      <c r="G84" s="63" t="s">
        <v>7165</v>
      </c>
      <c r="H84" s="63" t="s">
        <v>41</v>
      </c>
      <c r="I84" s="63" t="s">
        <v>46</v>
      </c>
      <c r="J84" s="63" t="s">
        <v>7166</v>
      </c>
      <c r="K84" s="64"/>
      <c r="L84" s="64"/>
      <c r="M84" s="64"/>
      <c r="N84" s="64"/>
      <c r="O84" s="64"/>
      <c r="P84" s="64"/>
      <c r="Q84" s="64"/>
      <c r="R84" s="64"/>
      <c r="S84" s="64"/>
    </row>
    <row r="85" spans="1:19" s="33" customFormat="1" hidden="1">
      <c r="A85" s="32" t="s">
        <v>215</v>
      </c>
      <c r="B85" s="32">
        <f>DCOUNTA(A1:S77,D1,A84:A85)</f>
        <v>0</v>
      </c>
      <c r="C85" s="32" t="s">
        <v>215</v>
      </c>
      <c r="D85" s="63">
        <f>DSUM(A1:S77,E1,C84:C85)</f>
        <v>0</v>
      </c>
      <c r="E85" s="63" t="s">
        <v>215</v>
      </c>
      <c r="F85" s="63" t="s">
        <v>4330</v>
      </c>
      <c r="G85" s="63">
        <f>DCOUNTA(A1:S77,F1,E84:F85)</f>
        <v>0</v>
      </c>
      <c r="H85" s="63" t="s">
        <v>215</v>
      </c>
      <c r="I85" s="63" t="s">
        <v>1827</v>
      </c>
      <c r="J85" s="63">
        <f>DCOUNTA(F1:S77,I1,H84:I85)</f>
        <v>0</v>
      </c>
      <c r="K85" s="64"/>
      <c r="L85" s="64"/>
      <c r="M85" s="64"/>
      <c r="N85" s="64"/>
      <c r="O85" s="64"/>
      <c r="P85" s="64"/>
      <c r="Q85" s="64"/>
      <c r="R85" s="64"/>
      <c r="S85" s="64"/>
    </row>
    <row r="86" spans="1:19" s="33" customFormat="1" hidden="1">
      <c r="D86" s="64"/>
      <c r="E86" s="64"/>
      <c r="F86" s="64"/>
      <c r="G86" s="64"/>
      <c r="H86" s="64"/>
      <c r="I86" s="64"/>
      <c r="J86" s="64"/>
      <c r="K86" s="64"/>
      <c r="L86" s="64"/>
      <c r="M86" s="64"/>
      <c r="N86" s="64"/>
      <c r="O86" s="64"/>
      <c r="P86" s="64"/>
      <c r="Q86" s="64"/>
      <c r="R86" s="64"/>
      <c r="S86" s="64"/>
    </row>
    <row r="87" spans="1:19" s="33" customFormat="1" hidden="1">
      <c r="A87" s="32" t="s">
        <v>41</v>
      </c>
      <c r="B87" s="32" t="s">
        <v>41</v>
      </c>
      <c r="C87" s="32" t="s">
        <v>41</v>
      </c>
      <c r="D87" s="63" t="s">
        <v>42</v>
      </c>
      <c r="E87" s="63" t="s">
        <v>41</v>
      </c>
      <c r="F87" s="63" t="s">
        <v>43</v>
      </c>
      <c r="G87" s="63" t="s">
        <v>7165</v>
      </c>
      <c r="H87" s="63" t="s">
        <v>41</v>
      </c>
      <c r="I87" s="63" t="s">
        <v>46</v>
      </c>
      <c r="J87" s="63" t="s">
        <v>7166</v>
      </c>
      <c r="K87" s="64"/>
      <c r="L87" s="64"/>
      <c r="M87" s="64"/>
      <c r="N87" s="64"/>
      <c r="O87" s="64"/>
      <c r="P87" s="64"/>
      <c r="Q87" s="64"/>
      <c r="R87" s="64"/>
      <c r="S87" s="64"/>
    </row>
    <row r="88" spans="1:19" s="33" customFormat="1" hidden="1">
      <c r="A88" s="32" t="s">
        <v>458</v>
      </c>
      <c r="B88" s="32">
        <f>DCOUNTA(A1:S77,D1,A87:A88)</f>
        <v>0</v>
      </c>
      <c r="C88" s="32" t="s">
        <v>458</v>
      </c>
      <c r="D88" s="63">
        <f>DSUM(A1:S77,D87,C87:C88)</f>
        <v>0</v>
      </c>
      <c r="E88" s="63" t="s">
        <v>458</v>
      </c>
      <c r="F88" s="63" t="s">
        <v>4330</v>
      </c>
      <c r="G88" s="63">
        <f>DCOUNTA(A1:S77,F1,E87:F88)</f>
        <v>0</v>
      </c>
      <c r="H88" s="63" t="s">
        <v>458</v>
      </c>
      <c r="I88" s="63" t="s">
        <v>1827</v>
      </c>
      <c r="J88" s="63">
        <f>DCOUNTA(A1:S77,I1,H87:I88)</f>
        <v>0</v>
      </c>
      <c r="K88" s="64"/>
      <c r="L88" s="64"/>
      <c r="M88" s="64"/>
      <c r="N88" s="64"/>
      <c r="O88" s="64"/>
      <c r="P88" s="64"/>
      <c r="Q88" s="64"/>
      <c r="R88" s="64"/>
      <c r="S88" s="64"/>
    </row>
    <row r="89" spans="1:19" s="33" customFormat="1" hidden="1">
      <c r="D89" s="64"/>
      <c r="E89" s="64"/>
      <c r="F89" s="64"/>
      <c r="G89" s="64"/>
      <c r="H89" s="64"/>
      <c r="I89" s="64"/>
      <c r="J89" s="64"/>
      <c r="K89" s="64"/>
      <c r="L89" s="64"/>
      <c r="M89" s="64"/>
      <c r="N89" s="64"/>
      <c r="O89" s="64"/>
      <c r="P89" s="64"/>
      <c r="Q89" s="64"/>
      <c r="R89" s="64"/>
      <c r="S89" s="64"/>
    </row>
    <row r="90" spans="1:19" s="33" customFormat="1" hidden="1">
      <c r="A90" s="32" t="s">
        <v>41</v>
      </c>
      <c r="B90" s="32" t="s">
        <v>41</v>
      </c>
      <c r="C90" s="32" t="s">
        <v>41</v>
      </c>
      <c r="D90" s="63" t="s">
        <v>42</v>
      </c>
      <c r="E90" s="63" t="s">
        <v>41</v>
      </c>
      <c r="F90" s="63" t="s">
        <v>43</v>
      </c>
      <c r="G90" s="63" t="s">
        <v>7165</v>
      </c>
      <c r="H90" s="63" t="s">
        <v>41</v>
      </c>
      <c r="I90" s="63" t="s">
        <v>46</v>
      </c>
      <c r="J90" s="63" t="s">
        <v>7166</v>
      </c>
      <c r="K90" s="64"/>
      <c r="L90" s="64"/>
      <c r="M90" s="64"/>
      <c r="N90" s="64"/>
      <c r="O90" s="64"/>
      <c r="P90" s="64"/>
      <c r="Q90" s="64"/>
      <c r="R90" s="64"/>
      <c r="S90" s="64"/>
    </row>
    <row r="91" spans="1:19" s="33" customFormat="1" hidden="1">
      <c r="A91" s="32" t="s">
        <v>294</v>
      </c>
      <c r="B91" s="32">
        <f>DCOUNTA(A1:S77,B90,A90:A91)</f>
        <v>0</v>
      </c>
      <c r="C91" s="32" t="s">
        <v>294</v>
      </c>
      <c r="D91" s="63">
        <f>DSUM(A1:S77,E1,C90:C91)</f>
        <v>0</v>
      </c>
      <c r="E91" s="63" t="s">
        <v>294</v>
      </c>
      <c r="F91" s="63" t="s">
        <v>4330</v>
      </c>
      <c r="G91" s="63">
        <f>DCOUNTA(A1:S77,F1,E90:F91)</f>
        <v>0</v>
      </c>
      <c r="H91" s="63" t="s">
        <v>294</v>
      </c>
      <c r="I91" s="63" t="s">
        <v>1827</v>
      </c>
      <c r="J91" s="63">
        <f>DCOUNTA(A1:S77,I90,H90:I91)</f>
        <v>0</v>
      </c>
      <c r="K91" s="64"/>
      <c r="L91" s="64"/>
      <c r="M91" s="64"/>
      <c r="N91" s="64"/>
      <c r="O91" s="64"/>
      <c r="P91" s="64"/>
      <c r="Q91" s="64"/>
      <c r="R91" s="64"/>
      <c r="S91" s="64"/>
    </row>
    <row r="92" spans="1:19" s="33" customFormat="1" hidden="1">
      <c r="D92" s="64"/>
      <c r="E92" s="64"/>
      <c r="F92" s="64"/>
      <c r="G92" s="64"/>
      <c r="H92" s="64"/>
      <c r="I92" s="64"/>
      <c r="J92" s="64"/>
      <c r="K92" s="64"/>
      <c r="L92" s="64"/>
      <c r="M92" s="64"/>
      <c r="N92" s="64"/>
      <c r="O92" s="64"/>
      <c r="P92" s="64"/>
      <c r="Q92" s="64"/>
      <c r="R92" s="64"/>
      <c r="S92" s="64"/>
    </row>
    <row r="93" spans="1:19" s="33" customFormat="1" hidden="1">
      <c r="D93" s="64"/>
      <c r="E93" s="64"/>
      <c r="F93" s="64"/>
      <c r="G93" s="64"/>
      <c r="H93" s="64"/>
      <c r="I93" s="64"/>
      <c r="J93" s="64"/>
      <c r="K93" s="64"/>
      <c r="L93" s="64"/>
      <c r="M93" s="64"/>
      <c r="N93" s="64"/>
      <c r="O93" s="64"/>
      <c r="P93" s="64"/>
      <c r="Q93" s="64"/>
      <c r="R93" s="64"/>
      <c r="S93" s="64"/>
    </row>
    <row r="94" spans="1:19" s="33" customFormat="1" hidden="1">
      <c r="A94" s="32" t="s">
        <v>41</v>
      </c>
      <c r="B94" s="32" t="s">
        <v>41</v>
      </c>
      <c r="C94" s="32" t="s">
        <v>41</v>
      </c>
      <c r="D94" s="63" t="s">
        <v>42</v>
      </c>
      <c r="E94" s="63" t="s">
        <v>41</v>
      </c>
      <c r="F94" s="63" t="s">
        <v>43</v>
      </c>
      <c r="G94" s="63" t="s">
        <v>7165</v>
      </c>
      <c r="H94" s="63" t="s">
        <v>41</v>
      </c>
      <c r="I94" s="63" t="s">
        <v>46</v>
      </c>
      <c r="J94" s="63" t="s">
        <v>7166</v>
      </c>
      <c r="K94" s="64"/>
      <c r="L94" s="64"/>
      <c r="M94" s="64"/>
      <c r="N94" s="64"/>
      <c r="O94" s="64"/>
      <c r="P94" s="64"/>
      <c r="Q94" s="64"/>
      <c r="R94" s="64"/>
      <c r="S94" s="64"/>
    </row>
    <row r="95" spans="1:19" s="33" customFormat="1" hidden="1">
      <c r="A95" s="32" t="s">
        <v>103</v>
      </c>
      <c r="B95" s="32">
        <f>DCOUNTA(A1:S77,D1,A94:A95)</f>
        <v>16</v>
      </c>
      <c r="C95" s="32" t="s">
        <v>103</v>
      </c>
      <c r="D95" s="63">
        <f>DSUM(A1:S77,E1,C94:C95)</f>
        <v>65.36</v>
      </c>
      <c r="E95" s="63" t="s">
        <v>103</v>
      </c>
      <c r="F95" s="63" t="s">
        <v>4330</v>
      </c>
      <c r="G95" s="63">
        <f>DCOUNTA(A1:S77,F94,E94:F95)</f>
        <v>16</v>
      </c>
      <c r="H95" s="63" t="s">
        <v>103</v>
      </c>
      <c r="I95" s="63" t="s">
        <v>1827</v>
      </c>
      <c r="J95" s="63">
        <f>DCOUNTA(A1:S77,I1,H94:I95)</f>
        <v>0</v>
      </c>
      <c r="K95" s="64"/>
      <c r="L95" s="64"/>
      <c r="M95" s="64"/>
      <c r="N95" s="64"/>
      <c r="O95" s="64"/>
      <c r="P95" s="64"/>
      <c r="Q95" s="64"/>
      <c r="R95" s="64"/>
      <c r="S95" s="64"/>
    </row>
    <row r="96" spans="1:19" s="33" customFormat="1" hidden="1">
      <c r="D96" s="64"/>
      <c r="E96" s="64"/>
      <c r="F96" s="64"/>
      <c r="G96" s="64"/>
      <c r="H96" s="64"/>
      <c r="I96" s="64"/>
      <c r="J96" s="64"/>
      <c r="K96" s="64"/>
      <c r="L96" s="64"/>
      <c r="M96" s="64"/>
      <c r="N96" s="64"/>
      <c r="O96" s="64"/>
      <c r="P96" s="64"/>
      <c r="Q96" s="64"/>
      <c r="R96" s="64"/>
      <c r="S96" s="64"/>
    </row>
    <row r="97" spans="1:19" s="33" customFormat="1" hidden="1">
      <c r="A97" s="32" t="s">
        <v>41</v>
      </c>
      <c r="B97" s="32" t="s">
        <v>41</v>
      </c>
      <c r="C97" s="32" t="s">
        <v>41</v>
      </c>
      <c r="D97" s="63" t="s">
        <v>42</v>
      </c>
      <c r="E97" s="63" t="s">
        <v>41</v>
      </c>
      <c r="F97" s="63" t="s">
        <v>43</v>
      </c>
      <c r="G97" s="63" t="s">
        <v>7165</v>
      </c>
      <c r="H97" s="63" t="s">
        <v>41</v>
      </c>
      <c r="I97" s="63" t="s">
        <v>46</v>
      </c>
      <c r="J97" s="63" t="s">
        <v>7166</v>
      </c>
      <c r="K97" s="64"/>
      <c r="L97" s="64"/>
      <c r="M97" s="64"/>
      <c r="N97" s="64"/>
      <c r="O97" s="64"/>
      <c r="P97" s="64"/>
      <c r="Q97" s="64"/>
      <c r="R97" s="64"/>
      <c r="S97" s="64"/>
    </row>
    <row r="98" spans="1:19" s="33" customFormat="1" hidden="1">
      <c r="A98" s="32" t="s">
        <v>10</v>
      </c>
      <c r="B98" s="32">
        <f>DCOUNTA(A1:S77,D1,A97:A98)</f>
        <v>6</v>
      </c>
      <c r="C98" s="32" t="s">
        <v>10</v>
      </c>
      <c r="D98" s="63">
        <f>DSUM(A1:S77,D97,C97:C98)</f>
        <v>28.137</v>
      </c>
      <c r="E98" s="63" t="s">
        <v>10</v>
      </c>
      <c r="F98" s="63" t="s">
        <v>4330</v>
      </c>
      <c r="G98" s="63">
        <f>DCOUNTA(A1:S77,F1,E97:F98)</f>
        <v>6</v>
      </c>
      <c r="H98" s="63" t="s">
        <v>10</v>
      </c>
      <c r="I98" s="63" t="s">
        <v>1827</v>
      </c>
      <c r="J98" s="63">
        <f>DCOUNTA(A1:S77,I1,H97:I98)</f>
        <v>1</v>
      </c>
      <c r="K98" s="64"/>
      <c r="L98" s="64"/>
      <c r="M98" s="64"/>
      <c r="N98" s="64"/>
      <c r="O98" s="64"/>
      <c r="P98" s="64"/>
      <c r="Q98" s="64"/>
      <c r="R98" s="64"/>
      <c r="S98" s="64"/>
    </row>
    <row r="99" spans="1:19" s="33" customFormat="1" hidden="1">
      <c r="D99" s="64"/>
      <c r="E99" s="64"/>
      <c r="F99" s="64"/>
      <c r="G99" s="64"/>
      <c r="H99" s="64"/>
      <c r="I99" s="64"/>
      <c r="J99" s="64"/>
      <c r="K99" s="64"/>
      <c r="L99" s="64"/>
      <c r="M99" s="64"/>
      <c r="N99" s="64"/>
      <c r="O99" s="64"/>
      <c r="P99" s="64"/>
      <c r="Q99" s="64"/>
      <c r="R99" s="64"/>
      <c r="S99" s="64"/>
    </row>
    <row r="100" spans="1:19" s="33" customFormat="1">
      <c r="D100" s="64"/>
      <c r="E100" s="64"/>
      <c r="F100" s="64"/>
      <c r="G100" s="64"/>
      <c r="H100" s="64"/>
      <c r="I100" s="64"/>
      <c r="J100" s="64"/>
      <c r="K100" s="64"/>
      <c r="L100" s="64"/>
      <c r="M100" s="64"/>
      <c r="N100" s="64"/>
      <c r="O100" s="64"/>
      <c r="P100" s="64"/>
      <c r="Q100" s="64"/>
      <c r="R100" s="64"/>
      <c r="S100" s="64"/>
    </row>
    <row r="101" spans="1:19" s="33" customFormat="1">
      <c r="D101" s="64"/>
      <c r="E101" s="64"/>
      <c r="F101" s="64"/>
      <c r="G101" s="64"/>
      <c r="H101" s="64"/>
      <c r="I101" s="64"/>
      <c r="J101" s="64"/>
      <c r="K101" s="64"/>
      <c r="L101" s="64"/>
      <c r="M101" s="64"/>
      <c r="N101" s="64"/>
      <c r="O101" s="64"/>
      <c r="P101" s="64"/>
      <c r="Q101" s="64"/>
      <c r="R101" s="64"/>
      <c r="S101" s="64"/>
    </row>
    <row r="102" spans="1:19" s="33" customFormat="1" ht="16.8">
      <c r="B102" s="59" t="s">
        <v>7167</v>
      </c>
      <c r="C102" s="59" t="s">
        <v>7168</v>
      </c>
      <c r="D102" s="59" t="s">
        <v>4326</v>
      </c>
      <c r="E102" s="59" t="s">
        <v>7169</v>
      </c>
      <c r="F102" s="59" t="s">
        <v>7170</v>
      </c>
      <c r="G102" s="64"/>
      <c r="H102" s="64"/>
      <c r="I102" s="64"/>
      <c r="J102" s="64"/>
      <c r="K102" s="64"/>
      <c r="L102" s="64"/>
      <c r="M102" s="64"/>
      <c r="N102" s="64"/>
      <c r="O102" s="64"/>
      <c r="P102" s="64"/>
      <c r="Q102" s="64"/>
      <c r="R102" s="64"/>
      <c r="S102" s="64"/>
    </row>
    <row r="103" spans="1:19" s="33" customFormat="1" ht="16.8">
      <c r="B103" s="57">
        <f>B82</f>
        <v>22</v>
      </c>
      <c r="C103" s="57" t="s">
        <v>7171</v>
      </c>
      <c r="D103" s="57">
        <f>D82</f>
        <v>322.58100000000007</v>
      </c>
      <c r="E103" s="57">
        <f>G82</f>
        <v>15</v>
      </c>
      <c r="F103" s="57">
        <f>J82</f>
        <v>8</v>
      </c>
      <c r="G103" s="64"/>
      <c r="H103" s="64"/>
      <c r="I103" s="64"/>
      <c r="J103" s="64"/>
      <c r="K103" s="64"/>
      <c r="L103" s="64"/>
      <c r="M103" s="64"/>
      <c r="N103" s="64"/>
      <c r="O103" s="64"/>
      <c r="P103" s="64"/>
      <c r="Q103" s="64"/>
      <c r="R103" s="64"/>
      <c r="S103" s="64"/>
    </row>
    <row r="104" spans="1:19" s="33" customFormat="1" ht="16.8">
      <c r="B104" s="57">
        <f>B85</f>
        <v>0</v>
      </c>
      <c r="C104" s="57" t="s">
        <v>7172</v>
      </c>
      <c r="D104" s="57">
        <f>D85</f>
        <v>0</v>
      </c>
      <c r="E104" s="57">
        <f>G85</f>
        <v>0</v>
      </c>
      <c r="F104" s="57">
        <f>J85</f>
        <v>0</v>
      </c>
      <c r="G104" s="64"/>
      <c r="H104" s="64"/>
      <c r="I104" s="64"/>
      <c r="J104" s="64"/>
      <c r="K104" s="64"/>
      <c r="L104" s="64"/>
      <c r="M104" s="64"/>
      <c r="N104" s="64"/>
      <c r="O104" s="64"/>
      <c r="P104" s="64"/>
      <c r="Q104" s="64"/>
      <c r="R104" s="64"/>
      <c r="S104" s="64"/>
    </row>
    <row r="105" spans="1:19" s="33" customFormat="1" ht="16.8">
      <c r="B105" s="58">
        <f>B88</f>
        <v>0</v>
      </c>
      <c r="C105" s="58" t="s">
        <v>7173</v>
      </c>
      <c r="D105" s="58">
        <f>D88</f>
        <v>0</v>
      </c>
      <c r="E105" s="58">
        <f>G88</f>
        <v>0</v>
      </c>
      <c r="F105" s="58">
        <f>J88</f>
        <v>0</v>
      </c>
      <c r="G105" s="64"/>
      <c r="H105" s="64"/>
      <c r="I105" s="64"/>
      <c r="J105" s="64"/>
      <c r="K105" s="64"/>
      <c r="L105" s="64"/>
      <c r="M105" s="64"/>
      <c r="N105" s="64"/>
      <c r="O105" s="64"/>
      <c r="P105" s="64"/>
      <c r="Q105" s="64"/>
      <c r="R105" s="64"/>
      <c r="S105" s="64"/>
    </row>
    <row r="106" spans="1:19" s="33" customFormat="1" ht="16.8">
      <c r="B106" s="58">
        <f>B91</f>
        <v>0</v>
      </c>
      <c r="C106" s="58" t="s">
        <v>7174</v>
      </c>
      <c r="D106" s="58">
        <f>D91</f>
        <v>0</v>
      </c>
      <c r="E106" s="58">
        <f>G91</f>
        <v>0</v>
      </c>
      <c r="F106" s="58">
        <f>J91</f>
        <v>0</v>
      </c>
      <c r="G106" s="64"/>
      <c r="H106" s="64"/>
      <c r="I106" s="64"/>
      <c r="J106" s="64"/>
      <c r="K106" s="64"/>
      <c r="L106" s="64"/>
      <c r="M106" s="64"/>
      <c r="N106" s="64"/>
      <c r="O106" s="64"/>
      <c r="P106" s="64"/>
      <c r="Q106" s="64"/>
      <c r="R106" s="64"/>
      <c r="S106" s="64"/>
    </row>
    <row r="107" spans="1:19" s="33" customFormat="1" ht="16.8">
      <c r="B107" s="57">
        <f>B95</f>
        <v>16</v>
      </c>
      <c r="C107" s="57" t="s">
        <v>103</v>
      </c>
      <c r="D107" s="57">
        <f>D95</f>
        <v>65.36</v>
      </c>
      <c r="E107" s="57">
        <f>G95</f>
        <v>16</v>
      </c>
      <c r="F107" s="57">
        <f>J95</f>
        <v>0</v>
      </c>
      <c r="G107" s="64"/>
      <c r="H107" s="64"/>
      <c r="I107" s="64"/>
      <c r="J107" s="64"/>
      <c r="K107" s="64"/>
      <c r="L107" s="64"/>
      <c r="M107" s="64"/>
      <c r="N107" s="64"/>
      <c r="O107" s="64"/>
      <c r="P107" s="64"/>
      <c r="Q107" s="64"/>
      <c r="R107" s="64"/>
      <c r="S107" s="64"/>
    </row>
    <row r="108" spans="1:19" s="33" customFormat="1" ht="16.8">
      <c r="B108" s="57">
        <f>B98</f>
        <v>6</v>
      </c>
      <c r="C108" s="58" t="s">
        <v>7175</v>
      </c>
      <c r="D108" s="57">
        <f>D98</f>
        <v>28.137</v>
      </c>
      <c r="E108" s="57">
        <f>G98</f>
        <v>6</v>
      </c>
      <c r="F108" s="57">
        <f>J98</f>
        <v>1</v>
      </c>
      <c r="G108" s="64"/>
      <c r="H108" s="64"/>
      <c r="I108" s="64"/>
      <c r="J108" s="64"/>
      <c r="K108" s="64"/>
      <c r="L108" s="64"/>
      <c r="M108" s="64"/>
      <c r="N108" s="64"/>
      <c r="O108" s="64"/>
      <c r="P108" s="64"/>
      <c r="Q108" s="64"/>
      <c r="R108" s="64"/>
      <c r="S108" s="64"/>
    </row>
    <row r="109" spans="1:19" s="33" customFormat="1" ht="16.8">
      <c r="B109" s="34"/>
      <c r="C109" s="59" t="s">
        <v>7176</v>
      </c>
      <c r="D109" s="62">
        <f>D103</f>
        <v>322.58100000000007</v>
      </c>
      <c r="E109" s="34"/>
      <c r="F109" s="65"/>
      <c r="G109" s="64"/>
      <c r="H109" s="64"/>
      <c r="I109" s="64"/>
      <c r="J109" s="64"/>
      <c r="K109" s="64"/>
      <c r="L109" s="64"/>
      <c r="M109" s="64"/>
      <c r="N109" s="64"/>
      <c r="O109" s="64"/>
      <c r="P109" s="64"/>
      <c r="Q109" s="64"/>
      <c r="R109" s="64"/>
      <c r="S109" s="64"/>
    </row>
    <row r="110" spans="1:19" s="33" customFormat="1" ht="16.8">
      <c r="B110" s="34"/>
      <c r="C110" s="61" t="s">
        <v>7177</v>
      </c>
      <c r="D110" s="59">
        <f>D103+D104+D105+D106+D107+D108</f>
        <v>416.07800000000009</v>
      </c>
      <c r="E110" s="65"/>
      <c r="F110" s="65"/>
      <c r="G110" s="64"/>
      <c r="H110" s="64"/>
      <c r="I110" s="64"/>
      <c r="J110" s="64"/>
      <c r="K110" s="64"/>
      <c r="L110" s="64"/>
      <c r="M110" s="64"/>
      <c r="N110" s="64"/>
      <c r="O110" s="64"/>
      <c r="P110" s="64"/>
      <c r="Q110" s="64"/>
      <c r="R110" s="64"/>
      <c r="S110" s="64"/>
    </row>
    <row r="111" spans="1:19" s="33" customFormat="1">
      <c r="D111" s="37"/>
      <c r="E111" s="37"/>
      <c r="F111" s="37"/>
      <c r="G111" s="37"/>
      <c r="H111" s="37"/>
      <c r="I111" s="37"/>
      <c r="J111" s="37"/>
      <c r="K111" s="37"/>
      <c r="L111" s="37"/>
      <c r="M111" s="37"/>
      <c r="N111" s="37"/>
      <c r="O111" s="37"/>
      <c r="P111" s="37"/>
      <c r="Q111" s="37"/>
      <c r="R111" s="37"/>
      <c r="S111" s="37"/>
    </row>
  </sheetData>
  <sortState ref="A2:AW50">
    <sortCondition ref="C2:C50"/>
    <sortCondition ref="B2:B50"/>
  </sortState>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theme="5" tint="0.39997558519241921"/>
  </sheetPr>
  <dimension ref="A1:U112"/>
  <sheetViews>
    <sheetView workbookViewId="0">
      <selection activeCell="E2" sqref="E2:E22"/>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8.8867187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2550</v>
      </c>
      <c r="B2" s="24" t="s">
        <v>2551</v>
      </c>
      <c r="C2" s="24" t="s">
        <v>927</v>
      </c>
      <c r="D2" s="46" t="s">
        <v>19</v>
      </c>
      <c r="E2" s="46">
        <f>VLOOKUP(M2,Revistas!$B$2:$H$64092,2,FALSE)</f>
        <v>1.647</v>
      </c>
      <c r="F2" s="46" t="str">
        <f>VLOOKUP(M2,Revistas!$B$2:$H$64092,3,FALSE)</f>
        <v>Q2</v>
      </c>
      <c r="G2" s="46" t="str">
        <f>VLOOKUP(M2,Revistas!$B$2:$H$64092,4,FALSE)</f>
        <v>PEDIATRICS - SCIE</v>
      </c>
      <c r="H2" s="46" t="str">
        <f>VLOOKUP(M2,Revistas!$B$2:$H$64092,5,FALSE)</f>
        <v>53/120</v>
      </c>
      <c r="I2" s="46" t="str">
        <f>VLOOKUP(M2,Revistas!$B$2:$H$64092,6,FALSE)</f>
        <v>NO</v>
      </c>
      <c r="J2" s="46" t="s">
        <v>2552</v>
      </c>
      <c r="K2" s="46" t="s">
        <v>2553</v>
      </c>
      <c r="L2" s="46">
        <v>0</v>
      </c>
      <c r="M2" s="46" t="s">
        <v>930</v>
      </c>
      <c r="N2" s="46" t="s">
        <v>393</v>
      </c>
      <c r="O2" s="46">
        <v>2016</v>
      </c>
      <c r="P2" s="46">
        <v>105</v>
      </c>
      <c r="Q2" s="46">
        <v>12</v>
      </c>
      <c r="R2" s="46" t="s">
        <v>7191</v>
      </c>
      <c r="S2" s="46" t="s">
        <v>7192</v>
      </c>
      <c r="U2" s="29"/>
    </row>
    <row r="3" spans="1:21">
      <c r="A3" s="23" t="s">
        <v>2576</v>
      </c>
      <c r="B3" s="23" t="s">
        <v>2577</v>
      </c>
      <c r="C3" s="23" t="s">
        <v>927</v>
      </c>
      <c r="D3" s="47" t="s">
        <v>19</v>
      </c>
      <c r="E3" s="47">
        <f>VLOOKUP(M3,Revistas!$B$2:$H$64092,2,FALSE)</f>
        <v>1.647</v>
      </c>
      <c r="F3" s="47" t="str">
        <f>VLOOKUP(M3,Revistas!$B$2:$H$64092,3,FALSE)</f>
        <v>Q2</v>
      </c>
      <c r="G3" s="47" t="str">
        <f>VLOOKUP(M3,Revistas!$B$2:$H$64092,4,FALSE)</f>
        <v>PEDIATRICS - SCIE</v>
      </c>
      <c r="H3" s="47" t="str">
        <f>VLOOKUP(M3,Revistas!$B$2:$H$64092,5,FALSE)</f>
        <v>53/120</v>
      </c>
      <c r="I3" s="47" t="str">
        <f>VLOOKUP(M3,Revistas!$B$2:$H$64092,6,FALSE)</f>
        <v>NO</v>
      </c>
      <c r="J3" s="47" t="s">
        <v>2578</v>
      </c>
      <c r="K3" s="47" t="s">
        <v>2579</v>
      </c>
      <c r="L3" s="47">
        <v>0</v>
      </c>
      <c r="M3" s="47" t="s">
        <v>930</v>
      </c>
      <c r="N3" s="47" t="s">
        <v>153</v>
      </c>
      <c r="O3" s="47">
        <v>2016</v>
      </c>
      <c r="P3" s="47">
        <v>105</v>
      </c>
      <c r="Q3" s="47">
        <v>7</v>
      </c>
      <c r="R3" s="47" t="s">
        <v>2580</v>
      </c>
      <c r="S3" s="47" t="s">
        <v>2581</v>
      </c>
    </row>
    <row r="4" spans="1:21">
      <c r="A4" s="23" t="s">
        <v>2572</v>
      </c>
      <c r="B4" s="23" t="s">
        <v>2573</v>
      </c>
      <c r="C4" s="23" t="s">
        <v>927</v>
      </c>
      <c r="D4" s="47" t="s">
        <v>19</v>
      </c>
      <c r="E4" s="47">
        <f>VLOOKUP(M4,Revistas!$B$2:$H$64092,2,FALSE)</f>
        <v>1.647</v>
      </c>
      <c r="F4" s="47" t="str">
        <f>VLOOKUP(M4,Revistas!$B$2:$H$64092,3,FALSE)</f>
        <v>Q2</v>
      </c>
      <c r="G4" s="47" t="str">
        <f>VLOOKUP(M4,Revistas!$B$2:$H$64092,4,FALSE)</f>
        <v>PEDIATRICS - SCIE</v>
      </c>
      <c r="H4" s="47" t="str">
        <f>VLOOKUP(M4,Revistas!$B$2:$H$64092,5,FALSE)</f>
        <v>53/120</v>
      </c>
      <c r="I4" s="47" t="str">
        <f>VLOOKUP(M4,Revistas!$B$2:$H$64092,6,FALSE)</f>
        <v>NO</v>
      </c>
      <c r="J4" s="47" t="s">
        <v>2574</v>
      </c>
      <c r="K4" s="47" t="s">
        <v>2575</v>
      </c>
      <c r="L4" s="47">
        <v>1</v>
      </c>
      <c r="M4" s="47" t="s">
        <v>930</v>
      </c>
      <c r="N4" s="47" t="s">
        <v>153</v>
      </c>
      <c r="O4" s="47">
        <v>2016</v>
      </c>
      <c r="P4" s="47">
        <v>105</v>
      </c>
      <c r="Q4" s="47">
        <v>7</v>
      </c>
      <c r="R4" s="47">
        <v>806</v>
      </c>
      <c r="S4" s="47">
        <v>815</v>
      </c>
    </row>
    <row r="5" spans="1:21">
      <c r="A5" s="23" t="s">
        <v>2582</v>
      </c>
      <c r="B5" s="23" t="s">
        <v>2583</v>
      </c>
      <c r="C5" s="23" t="s">
        <v>2584</v>
      </c>
      <c r="D5" s="47" t="s">
        <v>19</v>
      </c>
      <c r="E5" s="47">
        <f>VLOOKUP(M5,Revistas!$B$2:$H$64092,2,FALSE)</f>
        <v>3.9689999999999999</v>
      </c>
      <c r="F5" s="47" t="str">
        <f>VLOOKUP(M5,Revistas!$B$2:$H$64092,3,FALSE)</f>
        <v>Q1</v>
      </c>
      <c r="G5" s="47" t="str">
        <f>VLOOKUP(M5,Revistas!$B$2:$H$64092,4,FALSE)</f>
        <v>PEDIATRICS - SCIE</v>
      </c>
      <c r="H5" s="47" t="str">
        <f>VLOOKUP(M5,Revistas!$B$2:$H$64092,5,FALSE)</f>
        <v>4/120</v>
      </c>
      <c r="I5" s="47" t="str">
        <f>VLOOKUP(M5,Revistas!$B$2:$H$64092,6,FALSE)</f>
        <v>SI</v>
      </c>
      <c r="J5" s="47" t="s">
        <v>2585</v>
      </c>
      <c r="K5" s="47" t="s">
        <v>2586</v>
      </c>
      <c r="L5" s="47">
        <v>0</v>
      </c>
      <c r="M5" s="47" t="s">
        <v>2587</v>
      </c>
      <c r="N5" s="47" t="s">
        <v>153</v>
      </c>
      <c r="O5" s="47">
        <v>2016</v>
      </c>
      <c r="P5" s="47">
        <v>101</v>
      </c>
      <c r="Q5" s="47">
        <v>4</v>
      </c>
      <c r="R5" s="47" t="s">
        <v>2588</v>
      </c>
      <c r="S5" s="47" t="s">
        <v>2589</v>
      </c>
    </row>
    <row r="6" spans="1:21">
      <c r="A6" s="23" t="s">
        <v>7518</v>
      </c>
      <c r="B6" s="23" t="s">
        <v>2636</v>
      </c>
      <c r="C6" s="23" t="s">
        <v>2638</v>
      </c>
      <c r="D6" s="47" t="s">
        <v>19</v>
      </c>
      <c r="E6" s="47">
        <f>VLOOKUP(M6,Revistas!$B$2:$H$64092,2,FALSE)</f>
        <v>5.8109999999999999</v>
      </c>
      <c r="F6" s="47" t="str">
        <f>VLOOKUP(M6,Revistas!$B$2:$H$64092,3,FALSE)</f>
        <v>Q1</v>
      </c>
      <c r="G6" s="47" t="str">
        <f>VLOOKUP(M6,Revistas!$B$2:$H$64092,4,FALSE)</f>
        <v>ANATOMY &amp; MORPHOLOGY - SCIE;</v>
      </c>
      <c r="H6" s="47" t="str">
        <f>VLOOKUP(M6,Revistas!$B$2:$H$64092,5,FALSE)</f>
        <v>1 DE 21</v>
      </c>
      <c r="I6" s="47" t="str">
        <f>VLOOKUP(M6,Revistas!$B$2:$H$64092,6,FALSE)</f>
        <v>SI</v>
      </c>
      <c r="J6" s="47" t="s">
        <v>2640</v>
      </c>
      <c r="K6" s="47"/>
      <c r="L6" s="47" t="s">
        <v>361</v>
      </c>
      <c r="M6" s="47" t="s">
        <v>2641</v>
      </c>
      <c r="N6" s="47" t="s">
        <v>2639</v>
      </c>
      <c r="O6" s="47">
        <v>2016</v>
      </c>
      <c r="P6" s="47"/>
      <c r="Q6" s="47"/>
      <c r="R6" s="47"/>
      <c r="S6" s="47"/>
    </row>
    <row r="7" spans="1:21">
      <c r="A7" s="23" t="s">
        <v>2637</v>
      </c>
      <c r="B7" s="23" t="s">
        <v>963</v>
      </c>
      <c r="C7" s="23" t="s">
        <v>964</v>
      </c>
      <c r="D7" s="47" t="s">
        <v>19</v>
      </c>
      <c r="E7" s="47">
        <f>VLOOKUP(M7,Revistas!$B$2:$H$64092,2,FALSE)</f>
        <v>3.35</v>
      </c>
      <c r="F7" s="47" t="str">
        <f>VLOOKUP(M7,Revistas!$B$2:$H$64092,3,FALSE)</f>
        <v>Q1</v>
      </c>
      <c r="G7" s="47" t="str">
        <f>VLOOKUP(M7,Revistas!$B$2:$H$64092,4,FALSE)</f>
        <v>GERIATRICS &amp; GERONTOLOGY - SCIE</v>
      </c>
      <c r="H7" s="47" t="str">
        <f>VLOOKUP(M7,Revistas!$B$2:$H$64092,5,FALSE)</f>
        <v>49 DE 12</v>
      </c>
      <c r="I7" s="47" t="str">
        <f>VLOOKUP(M7,Revistas!$B$2:$H$64092,6,FALSE)</f>
        <v>NO</v>
      </c>
      <c r="J7" s="47" t="s">
        <v>965</v>
      </c>
      <c r="K7" s="47" t="s">
        <v>966</v>
      </c>
      <c r="L7" s="47">
        <v>0</v>
      </c>
      <c r="M7" s="47" t="s">
        <v>967</v>
      </c>
      <c r="N7" s="47" t="s">
        <v>99</v>
      </c>
      <c r="O7" s="47">
        <v>2016</v>
      </c>
      <c r="P7" s="47">
        <v>82</v>
      </c>
      <c r="Q7" s="47"/>
      <c r="R7" s="47">
        <v>160</v>
      </c>
      <c r="S7" s="47">
        <v>165</v>
      </c>
    </row>
    <row r="8" spans="1:21">
      <c r="A8" s="23" t="s">
        <v>962</v>
      </c>
      <c r="B8" s="23" t="s">
        <v>2567</v>
      </c>
      <c r="C8" s="23" t="s">
        <v>2568</v>
      </c>
      <c r="D8" s="47" t="s">
        <v>19</v>
      </c>
      <c r="E8" s="47">
        <f>VLOOKUP(M8,Revistas!$B$2:$H$64092,2,FALSE)</f>
        <v>3.5169999999999999</v>
      </c>
      <c r="F8" s="47" t="str">
        <f>VLOOKUP(M8,Revistas!$B$2:$H$64092,3,FALSE)</f>
        <v>Q1</v>
      </c>
      <c r="G8" s="47" t="str">
        <f>VLOOKUP(M8,Revistas!$B$2:$H$64092,4,FALSE)</f>
        <v>NUTRITION &amp; DIETETICS - SCIE</v>
      </c>
      <c r="H8" s="47" t="str">
        <f>VLOOKUP(M8,Revistas!$B$2:$H$64092,5,FALSE)</f>
        <v>20/80</v>
      </c>
      <c r="I8" s="47" t="str">
        <f>VLOOKUP(M8,Revistas!$B$2:$H$64092,6,FALSE)</f>
        <v>NO</v>
      </c>
      <c r="J8" s="47" t="s">
        <v>2569</v>
      </c>
      <c r="K8" s="47" t="s">
        <v>2570</v>
      </c>
      <c r="L8" s="47">
        <v>1</v>
      </c>
      <c r="M8" s="47" t="s">
        <v>2571</v>
      </c>
      <c r="N8" s="47" t="s">
        <v>153</v>
      </c>
      <c r="O8" s="47">
        <v>2016</v>
      </c>
      <c r="P8" s="47">
        <v>40</v>
      </c>
      <c r="Q8" s="47">
        <v>5</v>
      </c>
      <c r="R8" s="47">
        <v>656</v>
      </c>
      <c r="S8" s="47">
        <v>671</v>
      </c>
    </row>
    <row r="9" spans="1:21">
      <c r="A9" s="23" t="s">
        <v>2566</v>
      </c>
      <c r="B9" s="23" t="s">
        <v>2596</v>
      </c>
      <c r="C9" s="23" t="s">
        <v>2597</v>
      </c>
      <c r="D9" s="47" t="s">
        <v>19</v>
      </c>
      <c r="E9" s="47">
        <f>VLOOKUP(M9,Revistas!$B$2:$H$64092,2,FALSE)</f>
        <v>3.89</v>
      </c>
      <c r="F9" s="47" t="str">
        <f>VLOOKUP(M9,Revistas!$B$2:$H$64092,3,FALSE)</f>
        <v>Q1</v>
      </c>
      <c r="G9" s="47" t="str">
        <f>VLOOKUP(M9,Revistas!$B$2:$H$64092,4,FALSE)</f>
        <v>PEDIATRICS - SCIE</v>
      </c>
      <c r="H9" s="47" t="str">
        <f>VLOOKUP(M9,Revistas!$B$2:$H$64092,5,FALSE)</f>
        <v>6/120</v>
      </c>
      <c r="I9" s="47" t="str">
        <f>VLOOKUP(M9,Revistas!$B$2:$H$64092,6,FALSE)</f>
        <v>SI</v>
      </c>
      <c r="J9" s="47" t="s">
        <v>2598</v>
      </c>
      <c r="K9" s="47" t="s">
        <v>2599</v>
      </c>
      <c r="L9" s="47">
        <v>1</v>
      </c>
      <c r="M9" s="47" t="s">
        <v>2600</v>
      </c>
      <c r="N9" s="47" t="s">
        <v>189</v>
      </c>
      <c r="O9" s="47">
        <v>2016</v>
      </c>
      <c r="P9" s="47">
        <v>173</v>
      </c>
      <c r="Q9" s="47"/>
      <c r="R9" s="47">
        <v>62</v>
      </c>
      <c r="S9" s="47" t="s">
        <v>1024</v>
      </c>
    </row>
    <row r="10" spans="1:21">
      <c r="A10" s="23" t="s">
        <v>2595</v>
      </c>
      <c r="B10" s="23" t="s">
        <v>2563</v>
      </c>
      <c r="C10" s="23" t="s">
        <v>1130</v>
      </c>
      <c r="D10" s="47" t="s">
        <v>19</v>
      </c>
      <c r="E10" s="47">
        <f>VLOOKUP(M10,Revistas!$B$2:$H$64092,2,FALSE)</f>
        <v>1.2669999999999999</v>
      </c>
      <c r="F10" s="47" t="str">
        <f>VLOOKUP(M10,Revistas!$B$2:$H$64092,3,FALSE)</f>
        <v>Q2</v>
      </c>
      <c r="G10" s="47" t="str">
        <f>VLOOKUP(M10,Revistas!$B$2:$H$64092,4,FALSE)</f>
        <v>MEDICINE, GENERAL &amp; INTERNAL - SCIE</v>
      </c>
      <c r="H10" s="47" t="str">
        <f>VLOOKUP(M10,Revistas!$B$2:$H$64092,5,FALSE)</f>
        <v>76/155</v>
      </c>
      <c r="I10" s="47" t="str">
        <f>VLOOKUP(M10,Revistas!$B$2:$H$64092,6,FALSE)</f>
        <v>NO</v>
      </c>
      <c r="J10" s="47" t="s">
        <v>2564</v>
      </c>
      <c r="K10" s="47" t="s">
        <v>2565</v>
      </c>
      <c r="L10" s="47">
        <v>0</v>
      </c>
      <c r="M10" s="47" t="s">
        <v>1133</v>
      </c>
      <c r="N10" s="48">
        <v>42186</v>
      </c>
      <c r="O10" s="47">
        <v>2016</v>
      </c>
      <c r="P10" s="47">
        <v>147</v>
      </c>
      <c r="Q10" s="47">
        <v>2</v>
      </c>
      <c r="R10" s="47">
        <v>76</v>
      </c>
      <c r="S10" s="47">
        <v>80</v>
      </c>
    </row>
    <row r="11" spans="1:21">
      <c r="A11" s="23" t="s">
        <v>2562</v>
      </c>
      <c r="B11" s="23" t="s">
        <v>2621</v>
      </c>
      <c r="C11" s="23" t="s">
        <v>2622</v>
      </c>
      <c r="D11" s="47" t="s">
        <v>19</v>
      </c>
      <c r="E11" s="47">
        <f>VLOOKUP(M11,Revistas!$B$2:$H$64092,2,FALSE)</f>
        <v>2.754</v>
      </c>
      <c r="F11" s="47" t="str">
        <f>VLOOKUP(M11,Revistas!$B$2:$H$64092,3,FALSE)</f>
        <v>Q1</v>
      </c>
      <c r="G11" s="47" t="str">
        <f>VLOOKUP(M11,Revistas!$B$2:$H$64092,4,FALSE)</f>
        <v>PEDIATRICS - SCIE</v>
      </c>
      <c r="H11" s="47" t="str">
        <f>VLOOKUP(M11,Revistas!$B$2:$H$64092,5,FALSE)</f>
        <v>18/120</v>
      </c>
      <c r="I11" s="47" t="str">
        <f>VLOOKUP(M11,Revistas!$B$2:$H$64092,6,FALSE)</f>
        <v>NO</v>
      </c>
      <c r="J11" s="47" t="s">
        <v>2623</v>
      </c>
      <c r="K11" s="47" t="s">
        <v>2624</v>
      </c>
      <c r="L11" s="47">
        <v>0</v>
      </c>
      <c r="M11" s="47" t="s">
        <v>2625</v>
      </c>
      <c r="N11" s="47"/>
      <c r="O11" s="47">
        <v>2016</v>
      </c>
      <c r="P11" s="47">
        <v>110</v>
      </c>
      <c r="Q11" s="47">
        <v>4</v>
      </c>
      <c r="R11" s="47">
        <v>277</v>
      </c>
      <c r="S11" s="47">
        <v>285</v>
      </c>
    </row>
    <row r="12" spans="1:21">
      <c r="A12" s="23" t="s">
        <v>2620</v>
      </c>
      <c r="B12" s="23" t="s">
        <v>2627</v>
      </c>
      <c r="C12" s="23" t="s">
        <v>2628</v>
      </c>
      <c r="D12" s="47" t="s">
        <v>19</v>
      </c>
      <c r="E12" s="47">
        <f>VLOOKUP(M12,Revistas!$B$2:$H$64092,2,FALSE)</f>
        <v>3.8570000000000002</v>
      </c>
      <c r="F12" s="47" t="str">
        <f>VLOOKUP(M12,Revistas!$B$2:$H$64092,3,FALSE)</f>
        <v>Q1</v>
      </c>
      <c r="G12" s="47" t="str">
        <f>VLOOKUP(M12,Revistas!$B$2:$H$64092,4,FALSE)</f>
        <v>NEUROIMAGING - SCIE</v>
      </c>
      <c r="H12" s="47" t="str">
        <f>VLOOKUP(M12,Revistas!$B$2:$H$64092,5,FALSE)</f>
        <v>3 DE 14</v>
      </c>
      <c r="I12" s="47" t="str">
        <f>VLOOKUP(M12,Revistas!$B$2:$H$64092,6,FALSE)</f>
        <v>NO</v>
      </c>
      <c r="J12" s="47" t="s">
        <v>2629</v>
      </c>
      <c r="K12" s="47" t="s">
        <v>2630</v>
      </c>
      <c r="L12" s="47">
        <v>0</v>
      </c>
      <c r="M12" s="47" t="s">
        <v>2631</v>
      </c>
      <c r="N12" s="47"/>
      <c r="O12" s="47">
        <v>2016</v>
      </c>
      <c r="P12" s="47">
        <v>11</v>
      </c>
      <c r="Q12" s="47"/>
      <c r="R12" s="47">
        <v>139</v>
      </c>
      <c r="S12" s="47">
        <v>148</v>
      </c>
    </row>
    <row r="13" spans="1:21">
      <c r="A13" s="23" t="s">
        <v>2626</v>
      </c>
      <c r="B13" s="23" t="s">
        <v>7519</v>
      </c>
      <c r="C13" s="23" t="s">
        <v>6578</v>
      </c>
      <c r="D13" s="47" t="s">
        <v>19</v>
      </c>
      <c r="E13" s="47">
        <f>VLOOKUP(M13,Revistas!$B$2:$H$64092,2,FALSE)</f>
        <v>3.7589999999999999</v>
      </c>
      <c r="F13" s="47" t="str">
        <f>VLOOKUP(M13,Revistas!$B$2:$H$64092,3,FALSE)</f>
        <v>Q1</v>
      </c>
      <c r="G13" s="47" t="str">
        <f>VLOOKUP(M13,Revistas!$B$2:$H$64092,4,FALSE)</f>
        <v>NUTRITION &amp; DIETETICS - SCIE</v>
      </c>
      <c r="H13" s="47" t="str">
        <f>VLOOKUP(M13,Revistas!$B$2:$H$64092,5,FALSE)</f>
        <v>16/80</v>
      </c>
      <c r="I13" s="47" t="str">
        <f>VLOOKUP(M13,Revistas!$B$2:$H$64092,6,FALSE)</f>
        <v>NO</v>
      </c>
      <c r="J13" s="47" t="s">
        <v>7520</v>
      </c>
      <c r="K13" s="47" t="s">
        <v>7521</v>
      </c>
      <c r="L13" s="47">
        <v>0</v>
      </c>
      <c r="M13" s="47" t="s">
        <v>6579</v>
      </c>
      <c r="N13" s="47" t="s">
        <v>153</v>
      </c>
      <c r="O13" s="47">
        <v>2016</v>
      </c>
      <c r="P13" s="47">
        <v>8</v>
      </c>
      <c r="Q13" s="47">
        <v>7</v>
      </c>
      <c r="R13" s="47"/>
      <c r="S13" s="47">
        <v>398</v>
      </c>
    </row>
    <row r="14" spans="1:21">
      <c r="A14" s="23" t="s">
        <v>2617</v>
      </c>
      <c r="B14" s="23" t="s">
        <v>2618</v>
      </c>
      <c r="C14" s="23" t="s">
        <v>2609</v>
      </c>
      <c r="D14" s="47" t="s">
        <v>19</v>
      </c>
      <c r="E14" s="47">
        <f>VLOOKUP(M14,Revistas!$B$2:$H$64092,2,FALSE)</f>
        <v>2.7610000000000001</v>
      </c>
      <c r="F14" s="47" t="str">
        <f>VLOOKUP(M14,Revistas!$B$2:$H$64092,3,FALSE)</f>
        <v>Q1</v>
      </c>
      <c r="G14" s="47" t="str">
        <f>VLOOKUP(M14,Revistas!$B$2:$H$64092,4,FALSE)</f>
        <v>PEDIATRICS - SCIE;</v>
      </c>
      <c r="H14" s="47" t="str">
        <f>VLOOKUP(M14,Revistas!$B$2:$H$64092,5,FALSE)</f>
        <v>17/120</v>
      </c>
      <c r="I14" s="47" t="str">
        <f>VLOOKUP(M14,Revistas!$B$2:$H$64092,6,FALSE)</f>
        <v>NO</v>
      </c>
      <c r="J14" s="47" t="s">
        <v>2619</v>
      </c>
      <c r="K14" s="47" t="s">
        <v>2611</v>
      </c>
      <c r="L14" s="47">
        <v>2</v>
      </c>
      <c r="M14" s="47" t="s">
        <v>2612</v>
      </c>
      <c r="N14" s="47" t="s">
        <v>15</v>
      </c>
      <c r="O14" s="47">
        <v>2016</v>
      </c>
      <c r="P14" s="47">
        <v>79</v>
      </c>
      <c r="Q14" s="47">
        <v>3</v>
      </c>
      <c r="R14" s="47">
        <v>466</v>
      </c>
      <c r="S14" s="47">
        <v>472</v>
      </c>
    </row>
    <row r="15" spans="1:21">
      <c r="A15" s="23" t="s">
        <v>2613</v>
      </c>
      <c r="B15" s="23" t="s">
        <v>2614</v>
      </c>
      <c r="C15" s="23" t="s">
        <v>2609</v>
      </c>
      <c r="D15" s="47" t="s">
        <v>19</v>
      </c>
      <c r="E15" s="47">
        <f>VLOOKUP(M15,Revistas!$B$2:$H$64092,2,FALSE)</f>
        <v>2.7610000000000001</v>
      </c>
      <c r="F15" s="47" t="str">
        <f>VLOOKUP(M15,Revistas!$B$2:$H$64092,3,FALSE)</f>
        <v>Q1</v>
      </c>
      <c r="G15" s="47" t="str">
        <f>VLOOKUP(M15,Revistas!$B$2:$H$64092,4,FALSE)</f>
        <v>PEDIATRICS - SCIE;</v>
      </c>
      <c r="H15" s="47" t="str">
        <f>VLOOKUP(M15,Revistas!$B$2:$H$64092,5,FALSE)</f>
        <v>17/120</v>
      </c>
      <c r="I15" s="47" t="str">
        <f>VLOOKUP(M15,Revistas!$B$2:$H$64092,6,FALSE)</f>
        <v>NO</v>
      </c>
      <c r="J15" s="47" t="s">
        <v>2615</v>
      </c>
      <c r="K15" s="47" t="s">
        <v>2616</v>
      </c>
      <c r="L15" s="47">
        <v>0</v>
      </c>
      <c r="M15" s="47" t="s">
        <v>2612</v>
      </c>
      <c r="N15" s="47" t="s">
        <v>15</v>
      </c>
      <c r="O15" s="47">
        <v>2016</v>
      </c>
      <c r="P15" s="47">
        <v>79</v>
      </c>
      <c r="Q15" s="47">
        <v>3</v>
      </c>
      <c r="R15" s="47">
        <v>460</v>
      </c>
      <c r="S15" s="47">
        <v>465</v>
      </c>
    </row>
    <row r="16" spans="1:21">
      <c r="A16" s="23" t="s">
        <v>2607</v>
      </c>
      <c r="B16" s="23" t="s">
        <v>2608</v>
      </c>
      <c r="C16" s="23" t="s">
        <v>2609</v>
      </c>
      <c r="D16" s="47" t="s">
        <v>19</v>
      </c>
      <c r="E16" s="47">
        <f>VLOOKUP(M16,Revistas!$B$2:$H$64092,2,FALSE)</f>
        <v>2.7610000000000001</v>
      </c>
      <c r="F16" s="47" t="str">
        <f>VLOOKUP(M16,Revistas!$B$2:$H$64092,3,FALSE)</f>
        <v>Q1</v>
      </c>
      <c r="G16" s="47" t="str">
        <f>VLOOKUP(M16,Revistas!$B$2:$H$64092,4,FALSE)</f>
        <v>PEDIATRICS - SCIE;</v>
      </c>
      <c r="H16" s="47" t="str">
        <f>VLOOKUP(M16,Revistas!$B$2:$H$64092,5,FALSE)</f>
        <v>17/120</v>
      </c>
      <c r="I16" s="47" t="str">
        <f>VLOOKUP(M16,Revistas!$B$2:$H$64092,6,FALSE)</f>
        <v>NO</v>
      </c>
      <c r="J16" s="47" t="s">
        <v>2610</v>
      </c>
      <c r="K16" s="47" t="s">
        <v>2611</v>
      </c>
      <c r="L16" s="47">
        <v>4</v>
      </c>
      <c r="M16" s="47" t="s">
        <v>2612</v>
      </c>
      <c r="N16" s="47" t="s">
        <v>462</v>
      </c>
      <c r="O16" s="47">
        <v>2016</v>
      </c>
      <c r="P16" s="47">
        <v>79</v>
      </c>
      <c r="Q16" s="47">
        <v>4</v>
      </c>
      <c r="R16" s="47">
        <v>528</v>
      </c>
      <c r="S16" s="47">
        <v>535</v>
      </c>
    </row>
    <row r="17" spans="1:19">
      <c r="A17" s="23" t="s">
        <v>2590</v>
      </c>
      <c r="B17" s="23" t="s">
        <v>2591</v>
      </c>
      <c r="C17" s="23" t="s">
        <v>178</v>
      </c>
      <c r="D17" s="47" t="s">
        <v>19</v>
      </c>
      <c r="E17" s="47">
        <f>VLOOKUP(M17,Revistas!$B$2:$H$64092,2,FALSE)</f>
        <v>3.0569999999999999</v>
      </c>
      <c r="F17" s="47" t="str">
        <f>VLOOKUP(M17,Revistas!$B$2:$H$64092,3,FALSE)</f>
        <v>Q1</v>
      </c>
      <c r="G17" s="47" t="str">
        <f>VLOOKUP(M17,Revistas!$B$2:$H$64092,4,FALSE)</f>
        <v>MULTIDISCIPLINARY SCIENCES - SCIE</v>
      </c>
      <c r="H17" s="47" t="str">
        <f>VLOOKUP(M17,Revistas!$B$2:$H$64092,5,FALSE)</f>
        <v>63/11</v>
      </c>
      <c r="I17" s="47" t="str">
        <f>VLOOKUP(M17,Revistas!$B$2:$H$64092,6,FALSE)</f>
        <v>NO</v>
      </c>
      <c r="J17" s="47" t="s">
        <v>2592</v>
      </c>
      <c r="K17" s="47" t="s">
        <v>2593</v>
      </c>
      <c r="L17" s="47">
        <v>1</v>
      </c>
      <c r="M17" s="47" t="s">
        <v>181</v>
      </c>
      <c r="N17" s="48">
        <v>37773</v>
      </c>
      <c r="O17" s="47">
        <v>2016</v>
      </c>
      <c r="P17" s="47">
        <v>11</v>
      </c>
      <c r="Q17" s="47">
        <v>6</v>
      </c>
      <c r="R17" s="47"/>
      <c r="S17" s="47" t="s">
        <v>2594</v>
      </c>
    </row>
    <row r="18" spans="1:19">
      <c r="A18" s="23" t="s">
        <v>2256</v>
      </c>
      <c r="B18" s="23" t="s">
        <v>2257</v>
      </c>
      <c r="C18" s="23" t="s">
        <v>2248</v>
      </c>
      <c r="D18" s="47" t="s">
        <v>215</v>
      </c>
      <c r="E18" s="47">
        <f>VLOOKUP(M18,Revistas!$B$2:$H$64092,2,FALSE)</f>
        <v>13.118</v>
      </c>
      <c r="F18" s="47" t="str">
        <f>VLOOKUP(M18,Revistas!$B$2:$H$64092,3,FALSE)</f>
        <v>Q1</v>
      </c>
      <c r="G18" s="47" t="str">
        <f>VLOOKUP(M18,Revistas!$B$2:$H$64092,4,FALSE)</f>
        <v>CRITICAL CARE MEDICINE - SCIE;</v>
      </c>
      <c r="H18" s="47" t="str">
        <f>VLOOKUP(M18,Revistas!$B$2:$H$64092,5,FALSE)</f>
        <v>33/2</v>
      </c>
      <c r="I18" s="47" t="str">
        <f>VLOOKUP(M18,Revistas!$B$2:$H$64092,6,FALSE)</f>
        <v>SI</v>
      </c>
      <c r="J18" s="47" t="s">
        <v>2258</v>
      </c>
      <c r="K18" s="47" t="s">
        <v>2259</v>
      </c>
      <c r="L18" s="47">
        <v>0</v>
      </c>
      <c r="M18" s="47" t="s">
        <v>2251</v>
      </c>
      <c r="N18" s="47" t="s">
        <v>590</v>
      </c>
      <c r="O18" s="47">
        <v>2016</v>
      </c>
      <c r="P18" s="47">
        <v>194</v>
      </c>
      <c r="Q18" s="47">
        <v>4</v>
      </c>
      <c r="R18" s="47">
        <v>523</v>
      </c>
      <c r="S18" s="47">
        <v>524</v>
      </c>
    </row>
    <row r="19" spans="1:19">
      <c r="A19" s="23" t="s">
        <v>2601</v>
      </c>
      <c r="B19" s="23" t="s">
        <v>2602</v>
      </c>
      <c r="C19" s="23" t="s">
        <v>2603</v>
      </c>
      <c r="D19" s="47" t="s">
        <v>215</v>
      </c>
      <c r="E19" s="47">
        <f>VLOOKUP(M19,Revistas!$B$2:$H$64092,2,FALSE)</f>
        <v>2.9119999999999999</v>
      </c>
      <c r="F19" s="47" t="str">
        <f>VLOOKUP(M19,Revistas!$B$2:$H$64092,3,FALSE)</f>
        <v>Q2</v>
      </c>
      <c r="G19" s="47" t="str">
        <f>VLOOKUP(M19,Revistas!$B$2:$H$64092,4,FALSE)</f>
        <v>PATHOLOGY - SCIE</v>
      </c>
      <c r="H19" s="47" t="str">
        <f>VLOOKUP(M19,Revistas!$B$2:$H$64092,5,FALSE)</f>
        <v>20/79</v>
      </c>
      <c r="I19" s="47" t="str">
        <f>VLOOKUP(M19,Revistas!$B$2:$H$64092,6,FALSE)</f>
        <v>NO</v>
      </c>
      <c r="J19" s="47" t="s">
        <v>2604</v>
      </c>
      <c r="K19" s="47" t="s">
        <v>2605</v>
      </c>
      <c r="L19" s="47">
        <v>0</v>
      </c>
      <c r="M19" s="47" t="s">
        <v>2606</v>
      </c>
      <c r="N19" s="47" t="s">
        <v>206</v>
      </c>
      <c r="O19" s="47">
        <v>2016</v>
      </c>
      <c r="P19" s="47">
        <v>69</v>
      </c>
      <c r="Q19" s="47">
        <v>5</v>
      </c>
      <c r="R19" s="47">
        <v>458</v>
      </c>
      <c r="S19" s="47">
        <v>459</v>
      </c>
    </row>
    <row r="20" spans="1:19">
      <c r="A20" s="23" t="s">
        <v>2632</v>
      </c>
      <c r="B20" s="23" t="s">
        <v>2633</v>
      </c>
      <c r="C20" s="23" t="s">
        <v>1130</v>
      </c>
      <c r="D20" s="47" t="s">
        <v>215</v>
      </c>
      <c r="E20" s="47">
        <f>VLOOKUP(M20,Revistas!$B$2:$H$64092,2,FALSE)</f>
        <v>1.2669999999999999</v>
      </c>
      <c r="F20" s="47" t="str">
        <f>VLOOKUP(M20,Revistas!$B$2:$H$64092,3,FALSE)</f>
        <v>Q2</v>
      </c>
      <c r="G20" s="47" t="str">
        <f>VLOOKUP(M20,Revistas!$B$2:$H$64092,4,FALSE)</f>
        <v>MEDICINE, GENERAL &amp; INTERNAL - SCIE</v>
      </c>
      <c r="H20" s="47" t="str">
        <f>VLOOKUP(M20,Revistas!$B$2:$H$64092,5,FALSE)</f>
        <v>76/155</v>
      </c>
      <c r="I20" s="47" t="str">
        <f>VLOOKUP(M20,Revistas!$B$2:$H$64092,6,FALSE)</f>
        <v>NO</v>
      </c>
      <c r="J20" s="47" t="s">
        <v>2634</v>
      </c>
      <c r="K20" s="47" t="s">
        <v>2635</v>
      </c>
      <c r="L20" s="47">
        <v>0</v>
      </c>
      <c r="M20" s="47" t="s">
        <v>1133</v>
      </c>
      <c r="N20" s="47" t="s">
        <v>310</v>
      </c>
      <c r="O20" s="47">
        <v>2016</v>
      </c>
      <c r="P20" s="47">
        <v>146</v>
      </c>
      <c r="Q20" s="47">
        <v>1</v>
      </c>
      <c r="R20" s="47">
        <v>40</v>
      </c>
      <c r="S20" s="47">
        <v>41</v>
      </c>
    </row>
    <row r="21" spans="1:19">
      <c r="A21" s="23" t="s">
        <v>2554</v>
      </c>
      <c r="B21" s="23" t="s">
        <v>2555</v>
      </c>
      <c r="C21" s="23" t="s">
        <v>2556</v>
      </c>
      <c r="D21" s="47" t="s">
        <v>103</v>
      </c>
      <c r="E21" s="47">
        <f>VLOOKUP(M21,Revistas!$B$2:$H$64092,2,FALSE)</f>
        <v>1.7909999999999999</v>
      </c>
      <c r="F21" s="47" t="str">
        <f>VLOOKUP(M21,Revistas!$B$2:$H$64092,3,FALSE)</f>
        <v>Q2</v>
      </c>
      <c r="G21" s="47" t="str">
        <f>VLOOKUP(M21,Revistas!$B$2:$H$64092,4,FALSE)</f>
        <v>PEDIATRICS - SCIE</v>
      </c>
      <c r="H21" s="47" t="str">
        <f>VLOOKUP(M21,Revistas!$B$2:$H$64092,5,FALSE)</f>
        <v>47/120</v>
      </c>
      <c r="I21" s="47" t="str">
        <f>VLOOKUP(M21,Revistas!$B$2:$H$64092,6,FALSE)</f>
        <v>NO</v>
      </c>
      <c r="J21" s="47" t="s">
        <v>2557</v>
      </c>
      <c r="K21" s="47"/>
      <c r="L21" s="47">
        <v>0</v>
      </c>
      <c r="M21" s="47" t="s">
        <v>2558</v>
      </c>
      <c r="N21" s="47" t="s">
        <v>548</v>
      </c>
      <c r="O21" s="47">
        <v>2016</v>
      </c>
      <c r="P21" s="47">
        <v>175</v>
      </c>
      <c r="Q21" s="47">
        <v>11</v>
      </c>
      <c r="R21" s="47">
        <v>1582</v>
      </c>
      <c r="S21" s="47">
        <v>1582</v>
      </c>
    </row>
    <row r="22" spans="1:19">
      <c r="A22" s="23" t="s">
        <v>2559</v>
      </c>
      <c r="B22" s="23" t="s">
        <v>2560</v>
      </c>
      <c r="C22" s="23" t="s">
        <v>2556</v>
      </c>
      <c r="D22" s="47" t="s">
        <v>103</v>
      </c>
      <c r="E22" s="47">
        <f>VLOOKUP(M22,Revistas!$B$2:$H$64092,2,FALSE)</f>
        <v>1.7909999999999999</v>
      </c>
      <c r="F22" s="47" t="str">
        <f>VLOOKUP(M22,Revistas!$B$2:$H$64092,3,FALSE)</f>
        <v>Q2</v>
      </c>
      <c r="G22" s="47" t="str">
        <f>VLOOKUP(M22,Revistas!$B$2:$H$64092,4,FALSE)</f>
        <v>PEDIATRICS - SCIE</v>
      </c>
      <c r="H22" s="47" t="str">
        <f>VLOOKUP(M22,Revistas!$B$2:$H$64092,5,FALSE)</f>
        <v>47/120</v>
      </c>
      <c r="I22" s="47" t="str">
        <f>VLOOKUP(M22,Revistas!$B$2:$H$64092,6,FALSE)</f>
        <v>NO</v>
      </c>
      <c r="J22" s="47" t="s">
        <v>2561</v>
      </c>
      <c r="K22" s="47"/>
      <c r="L22" s="47">
        <v>0</v>
      </c>
      <c r="M22" s="47" t="s">
        <v>2558</v>
      </c>
      <c r="N22" s="47" t="s">
        <v>548</v>
      </c>
      <c r="O22" s="47">
        <v>2016</v>
      </c>
      <c r="P22" s="47">
        <v>175</v>
      </c>
      <c r="Q22" s="47">
        <v>11</v>
      </c>
      <c r="R22" s="47">
        <v>1668</v>
      </c>
      <c r="S22" s="47">
        <v>1668</v>
      </c>
    </row>
    <row r="23" spans="1:19" hidden="1"/>
    <row r="24" spans="1:19" hidden="1"/>
    <row r="25" spans="1:19" hidden="1"/>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16</v>
      </c>
      <c r="C83" s="32" t="s">
        <v>19</v>
      </c>
      <c r="D83" s="36">
        <f>DSUM(A1:S78,E1,C82:C83)</f>
        <v>48.455000000000013</v>
      </c>
      <c r="E83" s="36" t="s">
        <v>19</v>
      </c>
      <c r="F83" s="36" t="s">
        <v>4330</v>
      </c>
      <c r="G83" s="36">
        <f>DCOUNTA(A1:S78,F1,E82:F83)</f>
        <v>12</v>
      </c>
      <c r="H83" s="36" t="s">
        <v>19</v>
      </c>
      <c r="I83" s="36" t="s">
        <v>1827</v>
      </c>
      <c r="J83" s="36">
        <f>DCOUNTA(A1:S78,I1,H82:I83)</f>
        <v>3</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3</v>
      </c>
      <c r="C86" s="32" t="s">
        <v>215</v>
      </c>
      <c r="D86" s="36">
        <f>DSUM(A1:S78,E1,C85:C86)</f>
        <v>17.297000000000001</v>
      </c>
      <c r="E86" s="36" t="s">
        <v>215</v>
      </c>
      <c r="F86" s="36" t="s">
        <v>4330</v>
      </c>
      <c r="G86" s="36">
        <f>DCOUNTA(A1:S78,F1,E85:F86)</f>
        <v>1</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0</v>
      </c>
      <c r="C89" s="32" t="s">
        <v>458</v>
      </c>
      <c r="D89" s="36">
        <f>DSUM(A1:S78,D88,C88:C89)</f>
        <v>0</v>
      </c>
      <c r="E89" s="36" t="s">
        <v>458</v>
      </c>
      <c r="F89" s="36" t="s">
        <v>4330</v>
      </c>
      <c r="G89" s="36">
        <f>DCOUNTA(A1:S78,F1,E88:F89)</f>
        <v>0</v>
      </c>
      <c r="H89" s="36" t="s">
        <v>458</v>
      </c>
      <c r="I89" s="36" t="s">
        <v>1827</v>
      </c>
      <c r="J89" s="36">
        <f>DCOUNTA(A1:S78,I1,H88:I89)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0</v>
      </c>
      <c r="C92" s="32" t="s">
        <v>294</v>
      </c>
      <c r="D92" s="36">
        <f>DSUM(A1:S78,E1,C91:C92)</f>
        <v>0</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2</v>
      </c>
      <c r="C96" s="32" t="s">
        <v>103</v>
      </c>
      <c r="D96" s="36">
        <f>DSUM(A1:S78,E1,C95:C96)</f>
        <v>3.5819999999999999</v>
      </c>
      <c r="E96" s="36" t="s">
        <v>103</v>
      </c>
      <c r="F96" s="36" t="s">
        <v>4330</v>
      </c>
      <c r="G96" s="36">
        <f>DCOUNTA(A1:S78,F95,E95:F96)</f>
        <v>0</v>
      </c>
      <c r="H96" s="36" t="s">
        <v>103</v>
      </c>
      <c r="I96" s="36" t="s">
        <v>1827</v>
      </c>
      <c r="J96" s="36">
        <f>DCOUNTA(A1:S78,I1,H95:I96)</f>
        <v>0</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0</v>
      </c>
      <c r="C99" s="32" t="s">
        <v>10</v>
      </c>
      <c r="D99" s="36">
        <f>DSUM(A1:S78,D98,C98:C99)</f>
        <v>0</v>
      </c>
      <c r="E99" s="36" t="s">
        <v>10</v>
      </c>
      <c r="F99" s="36" t="s">
        <v>4330</v>
      </c>
      <c r="G99" s="36">
        <f>DCOUNTA(A1:S78,F1,E98:F99)</f>
        <v>0</v>
      </c>
      <c r="H99" s="36" t="s">
        <v>10</v>
      </c>
      <c r="I99" s="36" t="s">
        <v>1827</v>
      </c>
      <c r="J99" s="36">
        <f>DCOUNTA(A1:S78,I1,H98:I99)</f>
        <v>0</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16</v>
      </c>
      <c r="C104" s="57" t="s">
        <v>7171</v>
      </c>
      <c r="D104" s="57">
        <f>D83</f>
        <v>48.455000000000013</v>
      </c>
      <c r="E104" s="57">
        <f>G83</f>
        <v>12</v>
      </c>
      <c r="F104" s="57">
        <f>J83</f>
        <v>3</v>
      </c>
      <c r="G104" s="37"/>
      <c r="H104" s="37"/>
      <c r="I104" s="37"/>
      <c r="J104" s="37"/>
      <c r="K104" s="37"/>
      <c r="L104" s="37"/>
      <c r="M104" s="37"/>
      <c r="N104" s="37"/>
      <c r="O104" s="37"/>
      <c r="P104" s="37"/>
      <c r="Q104" s="37"/>
      <c r="R104" s="37"/>
      <c r="S104" s="37"/>
    </row>
    <row r="105" spans="1:19" s="33" customFormat="1" ht="16.8">
      <c r="B105" s="57">
        <f>B86</f>
        <v>3</v>
      </c>
      <c r="C105" s="57" t="s">
        <v>7172</v>
      </c>
      <c r="D105" s="57">
        <f>D86</f>
        <v>17.297000000000001</v>
      </c>
      <c r="E105" s="57">
        <f>G86</f>
        <v>1</v>
      </c>
      <c r="F105" s="57">
        <f>J86</f>
        <v>0</v>
      </c>
      <c r="G105" s="37"/>
      <c r="H105" s="37"/>
      <c r="I105" s="37"/>
      <c r="J105" s="37"/>
      <c r="K105" s="37"/>
      <c r="L105" s="37"/>
      <c r="M105" s="37"/>
      <c r="N105" s="37"/>
      <c r="O105" s="37"/>
      <c r="P105" s="37"/>
      <c r="Q105" s="37"/>
      <c r="R105" s="37"/>
      <c r="S105" s="37"/>
    </row>
    <row r="106" spans="1:19" s="33" customFormat="1" ht="16.8">
      <c r="B106" s="58">
        <f>B89</f>
        <v>0</v>
      </c>
      <c r="C106" s="58" t="s">
        <v>7173</v>
      </c>
      <c r="D106" s="58">
        <f>D89</f>
        <v>0</v>
      </c>
      <c r="E106" s="58">
        <f>G89</f>
        <v>0</v>
      </c>
      <c r="F106" s="58">
        <f>J89</f>
        <v>0</v>
      </c>
      <c r="G106" s="37"/>
      <c r="H106" s="37"/>
      <c r="I106" s="37"/>
      <c r="J106" s="37"/>
      <c r="K106" s="37"/>
      <c r="L106" s="37"/>
      <c r="M106" s="37"/>
      <c r="N106" s="37"/>
      <c r="O106" s="37"/>
      <c r="P106" s="37"/>
      <c r="Q106" s="37"/>
      <c r="R106" s="37"/>
      <c r="S106" s="37"/>
    </row>
    <row r="107" spans="1:19" s="33" customFormat="1" ht="16.8">
      <c r="B107" s="58">
        <f>B92</f>
        <v>0</v>
      </c>
      <c r="C107" s="58" t="s">
        <v>7174</v>
      </c>
      <c r="D107" s="58">
        <f>D92</f>
        <v>0</v>
      </c>
      <c r="E107" s="58">
        <f>G92</f>
        <v>0</v>
      </c>
      <c r="F107" s="58">
        <f>J92</f>
        <v>0</v>
      </c>
      <c r="G107" s="37"/>
      <c r="H107" s="37"/>
      <c r="I107" s="37"/>
      <c r="J107" s="37"/>
      <c r="K107" s="37"/>
      <c r="L107" s="37"/>
      <c r="M107" s="37"/>
      <c r="N107" s="37"/>
      <c r="O107" s="37"/>
      <c r="P107" s="37"/>
      <c r="Q107" s="37"/>
      <c r="R107" s="37"/>
      <c r="S107" s="37"/>
    </row>
    <row r="108" spans="1:19" s="33" customFormat="1" ht="16.8">
      <c r="B108" s="57">
        <f>B96</f>
        <v>2</v>
      </c>
      <c r="C108" s="57" t="s">
        <v>103</v>
      </c>
      <c r="D108" s="57">
        <f>D96</f>
        <v>3.5819999999999999</v>
      </c>
      <c r="E108" s="57">
        <f>G96</f>
        <v>0</v>
      </c>
      <c r="F108" s="57">
        <f>J96</f>
        <v>0</v>
      </c>
      <c r="G108" s="37"/>
      <c r="H108" s="37"/>
      <c r="I108" s="37"/>
      <c r="J108" s="37"/>
      <c r="K108" s="37"/>
      <c r="L108" s="37"/>
      <c r="M108" s="37"/>
      <c r="N108" s="37"/>
      <c r="O108" s="37"/>
      <c r="P108" s="37"/>
      <c r="Q108" s="37"/>
      <c r="R108" s="37"/>
      <c r="S108" s="37"/>
    </row>
    <row r="109" spans="1:19" s="33" customFormat="1" ht="16.8">
      <c r="B109" s="57">
        <f>B99</f>
        <v>0</v>
      </c>
      <c r="C109" s="58" t="s">
        <v>7175</v>
      </c>
      <c r="D109" s="57">
        <f>D99</f>
        <v>0</v>
      </c>
      <c r="E109" s="57">
        <f>G99</f>
        <v>0</v>
      </c>
      <c r="F109" s="57">
        <f>J99</f>
        <v>0</v>
      </c>
      <c r="G109" s="37"/>
      <c r="H109" s="37"/>
      <c r="I109" s="37"/>
      <c r="J109" s="37"/>
      <c r="K109" s="37"/>
      <c r="L109" s="37"/>
      <c r="M109" s="37"/>
      <c r="N109" s="37"/>
      <c r="O109" s="37"/>
      <c r="P109" s="37"/>
      <c r="Q109" s="37"/>
      <c r="R109" s="37"/>
      <c r="S109" s="37"/>
    </row>
    <row r="110" spans="1:19" s="33" customFormat="1" ht="16.8">
      <c r="B110" s="34"/>
      <c r="C110" s="59" t="s">
        <v>7176</v>
      </c>
      <c r="D110" s="62">
        <f>D104</f>
        <v>48.455000000000013</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69.334000000000003</v>
      </c>
      <c r="E111" s="39"/>
      <c r="F111" s="39"/>
      <c r="G111" s="37"/>
      <c r="H111" s="37"/>
      <c r="I111" s="37"/>
      <c r="J111" s="37"/>
      <c r="K111" s="37"/>
      <c r="L111" s="37"/>
      <c r="M111" s="37"/>
      <c r="N111" s="37"/>
      <c r="O111" s="37"/>
      <c r="P111" s="37"/>
      <c r="Q111" s="37"/>
      <c r="R111" s="37"/>
      <c r="S111" s="37"/>
    </row>
    <row r="112" spans="1:19" s="33" customFormat="1">
      <c r="D112" s="37"/>
      <c r="E112" s="37"/>
      <c r="F112" s="37"/>
      <c r="G112" s="37"/>
      <c r="H112" s="37"/>
      <c r="I112" s="37"/>
      <c r="J112" s="37"/>
      <c r="K112" s="37"/>
      <c r="L112" s="37"/>
      <c r="M112" s="37"/>
      <c r="N112" s="37"/>
      <c r="O112" s="37"/>
      <c r="P112" s="37"/>
      <c r="Q112" s="37"/>
      <c r="R112" s="37"/>
      <c r="S112" s="37"/>
    </row>
  </sheetData>
  <sortState ref="B2:S22">
    <sortCondition ref="D2:D22"/>
    <sortCondition ref="C2:C22"/>
    <sortCondition ref="B2:B22"/>
  </sortState>
  <pageMargins left="0.7" right="0.7" top="0.75" bottom="0.75" header="0.3" footer="0.3"/>
</worksheet>
</file>

<file path=xl/worksheets/sheet28.xml><?xml version="1.0" encoding="utf-8"?>
<worksheet xmlns="http://schemas.openxmlformats.org/spreadsheetml/2006/main" xmlns:r="http://schemas.openxmlformats.org/officeDocument/2006/relationships">
  <sheetPr>
    <tabColor theme="5" tint="0.39997558519241921"/>
  </sheetPr>
  <dimension ref="A1:U111"/>
  <sheetViews>
    <sheetView workbookViewId="0">
      <selection activeCell="E2" sqref="E2:E22"/>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9" style="40" customWidth="1"/>
    <col min="20" max="16384" width="7.33203125" style="21"/>
  </cols>
  <sheetData>
    <row r="1" spans="1:21" s="25" customFormat="1" ht="46.8"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2648</v>
      </c>
      <c r="B2" s="24" t="s">
        <v>2649</v>
      </c>
      <c r="C2" s="24" t="s">
        <v>1722</v>
      </c>
      <c r="D2" s="46" t="s">
        <v>19</v>
      </c>
      <c r="E2" s="46">
        <f>VLOOKUP(M2,Revistas!$B$2:$H$64092,2,FALSE)</f>
        <v>6.0090000000000003</v>
      </c>
      <c r="F2" s="46" t="str">
        <f>VLOOKUP(M2,Revistas!$B$2:$H$64092,3,FALSE)</f>
        <v>Q1</v>
      </c>
      <c r="G2" s="46" t="str">
        <f>VLOOKUP(M2,Revistas!$B$2:$H$64092,4,FALSE)</f>
        <v>RHEUMATOLOGY - SCIE</v>
      </c>
      <c r="H2" s="46" t="str">
        <f>VLOOKUP(M2,Revistas!$B$2:$H$64092,5,FALSE)</f>
        <v>32/4</v>
      </c>
      <c r="I2" s="46" t="str">
        <f>VLOOKUP(M2,Revistas!$B$2:$H$64092,6,FALSE)</f>
        <v>NO</v>
      </c>
      <c r="J2" s="46" t="s">
        <v>2650</v>
      </c>
      <c r="K2" s="46" t="s">
        <v>2651</v>
      </c>
      <c r="L2" s="46">
        <v>0</v>
      </c>
      <c r="M2" s="46" t="s">
        <v>1725</v>
      </c>
      <c r="N2" s="46" t="s">
        <v>548</v>
      </c>
      <c r="O2" s="46">
        <v>2016</v>
      </c>
      <c r="P2" s="46">
        <v>68</v>
      </c>
      <c r="Q2" s="46">
        <v>11</v>
      </c>
      <c r="R2" s="46">
        <v>2662</v>
      </c>
      <c r="S2" s="46">
        <v>2670</v>
      </c>
      <c r="U2" s="29"/>
    </row>
    <row r="3" spans="1:21">
      <c r="A3" s="23" t="s">
        <v>2712</v>
      </c>
      <c r="B3" s="23" t="s">
        <v>2713</v>
      </c>
      <c r="C3" s="23" t="s">
        <v>2675</v>
      </c>
      <c r="D3" s="47" t="s">
        <v>19</v>
      </c>
      <c r="E3" s="47">
        <f>VLOOKUP(M3,Revistas!$B$2:$H$64092,2,FALSE)</f>
        <v>3.2290000000000001</v>
      </c>
      <c r="F3" s="47" t="str">
        <f>VLOOKUP(M3,Revistas!$B$2:$H$64092,3,FALSE)</f>
        <v>Q2</v>
      </c>
      <c r="G3" s="47" t="str">
        <f>VLOOKUP(M3,Revistas!$B$2:$H$64092,4,FALSE)</f>
        <v>RHEUMATOLOGY - SCIE</v>
      </c>
      <c r="H3" s="47" t="str">
        <f>VLOOKUP(M3,Revistas!$B$2:$H$64092,5,FALSE)</f>
        <v>32/12</v>
      </c>
      <c r="I3" s="47" t="str">
        <f>VLOOKUP(M3,Revistas!$B$2:$H$64092,6,FALSE)</f>
        <v>NO</v>
      </c>
      <c r="J3" s="47" t="s">
        <v>2714</v>
      </c>
      <c r="K3" s="47" t="s">
        <v>2715</v>
      </c>
      <c r="L3" s="47">
        <v>2</v>
      </c>
      <c r="M3" s="47" t="s">
        <v>2678</v>
      </c>
      <c r="N3" s="47" t="s">
        <v>240</v>
      </c>
      <c r="O3" s="47">
        <v>2016</v>
      </c>
      <c r="P3" s="47">
        <v>68</v>
      </c>
      <c r="Q3" s="47">
        <v>2</v>
      </c>
      <c r="R3" s="47">
        <v>228</v>
      </c>
      <c r="S3" s="47">
        <v>236</v>
      </c>
    </row>
    <row r="4" spans="1:21">
      <c r="A4" s="23" t="s">
        <v>2673</v>
      </c>
      <c r="B4" s="23" t="s">
        <v>2674</v>
      </c>
      <c r="C4" s="23" t="s">
        <v>2675</v>
      </c>
      <c r="D4" s="47" t="s">
        <v>19</v>
      </c>
      <c r="E4" s="47">
        <f>VLOOKUP(M4,Revistas!$B$2:$H$64092,2,FALSE)</f>
        <v>3.2290000000000001</v>
      </c>
      <c r="F4" s="47" t="str">
        <f>VLOOKUP(M4,Revistas!$B$2:$H$64092,3,FALSE)</f>
        <v>Q2</v>
      </c>
      <c r="G4" s="47" t="str">
        <f>VLOOKUP(M4,Revistas!$B$2:$H$64092,4,FALSE)</f>
        <v>RHEUMATOLOGY - SCIE</v>
      </c>
      <c r="H4" s="47" t="str">
        <f>VLOOKUP(M4,Revistas!$B$2:$H$64092,5,FALSE)</f>
        <v>32/12</v>
      </c>
      <c r="I4" s="47" t="str">
        <f>VLOOKUP(M4,Revistas!$B$2:$H$64092,6,FALSE)</f>
        <v>NO</v>
      </c>
      <c r="J4" s="47" t="s">
        <v>2676</v>
      </c>
      <c r="K4" s="47" t="s">
        <v>2677</v>
      </c>
      <c r="L4" s="47">
        <v>2</v>
      </c>
      <c r="M4" s="47" t="s">
        <v>2678</v>
      </c>
      <c r="N4" s="47" t="s">
        <v>189</v>
      </c>
      <c r="O4" s="47">
        <v>2016</v>
      </c>
      <c r="P4" s="47">
        <v>68</v>
      </c>
      <c r="Q4" s="47">
        <v>6</v>
      </c>
      <c r="R4" s="47">
        <v>801</v>
      </c>
      <c r="S4" s="47">
        <v>810</v>
      </c>
    </row>
    <row r="5" spans="1:21">
      <c r="A5" s="23" t="s">
        <v>2702</v>
      </c>
      <c r="B5" s="23" t="s">
        <v>2703</v>
      </c>
      <c r="C5" s="23" t="s">
        <v>2704</v>
      </c>
      <c r="D5" s="47" t="s">
        <v>19</v>
      </c>
      <c r="E5" s="47">
        <f>VLOOKUP(M5,Revistas!$B$2:$H$64092,2,FALSE)</f>
        <v>1.0980000000000001</v>
      </c>
      <c r="F5" s="47" t="str">
        <f>VLOOKUP(M5,Revistas!$B$2:$H$64092,3,FALSE)</f>
        <v>Q3</v>
      </c>
      <c r="G5" s="47" t="str">
        <f>VLOOKUP(M5,Revistas!$B$2:$H$64092,4,FALSE)</f>
        <v>PRIMARY HEALTH CARE - SCIE;</v>
      </c>
      <c r="H5" s="47" t="str">
        <f>VLOOKUP(M5,Revistas!$B$2:$H$64092,5,FALSE)</f>
        <v>15/20</v>
      </c>
      <c r="I5" s="47" t="str">
        <f>VLOOKUP(M5,Revistas!$B$2:$H$64092,6,FALSE)</f>
        <v>NO</v>
      </c>
      <c r="J5" s="47" t="s">
        <v>2705</v>
      </c>
      <c r="K5" s="47" t="s">
        <v>2706</v>
      </c>
      <c r="L5" s="47">
        <v>0</v>
      </c>
      <c r="M5" s="47" t="s">
        <v>2707</v>
      </c>
      <c r="N5" s="47" t="s">
        <v>240</v>
      </c>
      <c r="O5" s="47">
        <v>2016</v>
      </c>
      <c r="P5" s="47">
        <v>48</v>
      </c>
      <c r="Q5" s="47">
        <v>2</v>
      </c>
      <c r="R5" s="47">
        <v>110</v>
      </c>
      <c r="S5" s="47">
        <v>120</v>
      </c>
    </row>
    <row r="6" spans="1:21">
      <c r="A6" s="23" t="s">
        <v>2723</v>
      </c>
      <c r="B6" s="23" t="s">
        <v>2724</v>
      </c>
      <c r="C6" s="23" t="s">
        <v>2704</v>
      </c>
      <c r="D6" s="47" t="s">
        <v>19</v>
      </c>
      <c r="E6" s="47">
        <f>VLOOKUP(M6,Revistas!$B$2:$H$64092,2,FALSE)</f>
        <v>1.0980000000000001</v>
      </c>
      <c r="F6" s="47" t="str">
        <f>VLOOKUP(M6,Revistas!$B$2:$H$64092,3,FALSE)</f>
        <v>Q3</v>
      </c>
      <c r="G6" s="47" t="str">
        <f>VLOOKUP(M6,Revistas!$B$2:$H$64092,4,FALSE)</f>
        <v>PRIMARY HEALTH CARE - SCIE;</v>
      </c>
      <c r="H6" s="47" t="str">
        <f>VLOOKUP(M6,Revistas!$B$2:$H$64092,5,FALSE)</f>
        <v>15/20</v>
      </c>
      <c r="I6" s="47" t="str">
        <f>VLOOKUP(M6,Revistas!$B$2:$H$64092,6,FALSE)</f>
        <v>NO</v>
      </c>
      <c r="J6" s="47" t="s">
        <v>2725</v>
      </c>
      <c r="K6" s="47" t="s">
        <v>2726</v>
      </c>
      <c r="L6" s="47">
        <v>0</v>
      </c>
      <c r="M6" s="47" t="s">
        <v>2707</v>
      </c>
      <c r="N6" s="47" t="s">
        <v>37</v>
      </c>
      <c r="O6" s="47">
        <v>2016</v>
      </c>
      <c r="P6" s="47">
        <v>48</v>
      </c>
      <c r="Q6" s="47">
        <v>1</v>
      </c>
      <c r="R6" s="47">
        <v>33</v>
      </c>
      <c r="S6" s="47">
        <v>41</v>
      </c>
    </row>
    <row r="7" spans="1:21">
      <c r="A7" s="23" t="s">
        <v>2642</v>
      </c>
      <c r="B7" s="23" t="s">
        <v>2643</v>
      </c>
      <c r="C7" s="23" t="s">
        <v>2644</v>
      </c>
      <c r="D7" s="47" t="s">
        <v>19</v>
      </c>
      <c r="E7" s="47">
        <f>VLOOKUP(M7,Revistas!$B$2:$H$64092,2,FALSE)</f>
        <v>3.0590000000000002</v>
      </c>
      <c r="F7" s="47" t="str">
        <f>VLOOKUP(M7,Revistas!$B$2:$H$64092,3,FALSE)</f>
        <v>Q1</v>
      </c>
      <c r="G7" s="47" t="str">
        <f>VLOOKUP(M7,Revistas!$B$2:$H$64092,4,FALSE)</f>
        <v>HEALTH CARE SCIENCES &amp; SERVICES - SCIE</v>
      </c>
      <c r="H7" s="47" t="str">
        <f>VLOOKUP(M7,Revistas!$B$2:$H$64092,5,FALSE)</f>
        <v>18/88</v>
      </c>
      <c r="I7" s="47" t="str">
        <f>VLOOKUP(M7,Revistas!$B$2:$H$64092,6,FALSE)</f>
        <v>NO</v>
      </c>
      <c r="J7" s="47" t="s">
        <v>2645</v>
      </c>
      <c r="K7" s="47" t="s">
        <v>2646</v>
      </c>
      <c r="L7" s="47">
        <v>0</v>
      </c>
      <c r="M7" s="47" t="s">
        <v>2647</v>
      </c>
      <c r="N7" s="48">
        <v>44866</v>
      </c>
      <c r="O7" s="47">
        <v>2016</v>
      </c>
      <c r="P7" s="47">
        <v>16</v>
      </c>
      <c r="Q7" s="47"/>
      <c r="R7" s="47"/>
      <c r="S7" s="47">
        <v>160</v>
      </c>
    </row>
    <row r="8" spans="1:21">
      <c r="A8" s="23" t="s">
        <v>1046</v>
      </c>
      <c r="B8" s="23" t="s">
        <v>1047</v>
      </c>
      <c r="C8" s="23" t="s">
        <v>1048</v>
      </c>
      <c r="D8" s="47" t="s">
        <v>19</v>
      </c>
      <c r="E8" s="47">
        <f>VLOOKUP(M8,Revistas!$B$2:$H$64092,2,FALSE)</f>
        <v>1.3260000000000001</v>
      </c>
      <c r="F8" s="47" t="str">
        <f>VLOOKUP(M8,Revistas!$B$2:$H$64092,3,FALSE)</f>
        <v>Q4</v>
      </c>
      <c r="G8" s="47" t="str">
        <f>VLOOKUP(M8,Revistas!$B$2:$H$64092,4,FALSE)</f>
        <v>GERIATRICS &amp; GERONTOLOGY - SCIE</v>
      </c>
      <c r="H8" s="47" t="str">
        <f>VLOOKUP(M8,Revistas!$B$2:$H$64092,5,FALSE)</f>
        <v>40/49</v>
      </c>
      <c r="I8" s="47" t="str">
        <f>VLOOKUP(M8,Revistas!$B$2:$H$64092,6,FALSE)</f>
        <v>NO</v>
      </c>
      <c r="J8" s="47" t="s">
        <v>1049</v>
      </c>
      <c r="K8" s="47" t="s">
        <v>1050</v>
      </c>
      <c r="L8" s="47">
        <v>0</v>
      </c>
      <c r="M8" s="47" t="s">
        <v>1051</v>
      </c>
      <c r="N8" s="47" t="s">
        <v>462</v>
      </c>
      <c r="O8" s="47">
        <v>2016</v>
      </c>
      <c r="P8" s="47">
        <v>7</v>
      </c>
      <c r="Q8" s="47">
        <v>2</v>
      </c>
      <c r="R8" s="47">
        <v>111</v>
      </c>
      <c r="S8" s="47">
        <v>116</v>
      </c>
    </row>
    <row r="9" spans="1:21">
      <c r="A9" s="23" t="s">
        <v>2652</v>
      </c>
      <c r="B9" s="23" t="s">
        <v>2653</v>
      </c>
      <c r="C9" s="23" t="s">
        <v>2654</v>
      </c>
      <c r="D9" s="47" t="s">
        <v>19</v>
      </c>
      <c r="E9" s="47">
        <f>VLOOKUP(M9,Revistas!$B$2:$H$64092,2,FALSE)</f>
        <v>2.2290000000000001</v>
      </c>
      <c r="F9" s="47" t="str">
        <f>VLOOKUP(M9,Revistas!$B$2:$H$64092,3,FALSE)</f>
        <v>Q3</v>
      </c>
      <c r="G9" s="47" t="str">
        <f>VLOOKUP(M9,Revistas!$B$2:$H$64092,4,FALSE)</f>
        <v>GERIATRICS &amp; GERONTOLOGY - SCIE</v>
      </c>
      <c r="H9" s="47" t="str">
        <f>VLOOKUP(M9,Revistas!$B$2:$H$64092,5,FALSE)</f>
        <v>26/49</v>
      </c>
      <c r="I9" s="47" t="str">
        <f>VLOOKUP(M9,Revistas!$B$2:$H$64092,6,FALSE)</f>
        <v>NO</v>
      </c>
      <c r="J9" s="47" t="s">
        <v>2655</v>
      </c>
      <c r="K9" s="47" t="s">
        <v>2656</v>
      </c>
      <c r="L9" s="47">
        <v>0</v>
      </c>
      <c r="M9" s="47" t="s">
        <v>2657</v>
      </c>
      <c r="N9" s="47" t="s">
        <v>99</v>
      </c>
      <c r="O9" s="47">
        <v>2016</v>
      </c>
      <c r="P9" s="47">
        <v>16</v>
      </c>
      <c r="Q9" s="47">
        <v>9</v>
      </c>
      <c r="R9" s="47">
        <v>1021</v>
      </c>
      <c r="S9" s="47">
        <v>1027</v>
      </c>
    </row>
    <row r="10" spans="1:21">
      <c r="A10" s="23" t="s">
        <v>2731</v>
      </c>
      <c r="B10" s="23" t="s">
        <v>2732</v>
      </c>
      <c r="C10" s="23" t="s">
        <v>2733</v>
      </c>
      <c r="D10" s="47" t="s">
        <v>19</v>
      </c>
      <c r="E10" s="47">
        <f>VLOOKUP(M10,Revistas!$B$2:$H$64092,2,FALSE)</f>
        <v>2.4409999999999998</v>
      </c>
      <c r="F10" s="47" t="str">
        <f>VLOOKUP(M10,Revistas!$B$2:$H$64092,3,FALSE)</f>
        <v>Q2</v>
      </c>
      <c r="G10" s="47" t="str">
        <f>VLOOKUP(M10,Revistas!$B$2:$H$64092,4,FALSE)</f>
        <v>PUBLIC, ENVIRONMENTAL &amp; OCCUPATIONAL HEALTH - SCIE</v>
      </c>
      <c r="H10" s="47" t="str">
        <f>VLOOKUP(M10,Revistas!$B$2:$H$64092,5,FALSE)</f>
        <v>48/173</v>
      </c>
      <c r="I10" s="47" t="str">
        <f>VLOOKUP(M10,Revistas!$B$2:$H$64092,6,FALSE)</f>
        <v>NO</v>
      </c>
      <c r="J10" s="47" t="s">
        <v>2734</v>
      </c>
      <c r="K10" s="47" t="s">
        <v>2735</v>
      </c>
      <c r="L10" s="47">
        <v>1</v>
      </c>
      <c r="M10" s="47" t="s">
        <v>2736</v>
      </c>
      <c r="N10" s="47" t="s">
        <v>37</v>
      </c>
      <c r="O10" s="47">
        <v>2016</v>
      </c>
      <c r="P10" s="47">
        <v>37</v>
      </c>
      <c r="Q10" s="47"/>
      <c r="R10" s="47">
        <v>1</v>
      </c>
      <c r="S10" s="47">
        <v>7</v>
      </c>
    </row>
    <row r="11" spans="1:21">
      <c r="A11" s="23" t="s">
        <v>2690</v>
      </c>
      <c r="B11" s="23" t="s">
        <v>2691</v>
      </c>
      <c r="C11" s="23" t="s">
        <v>2692</v>
      </c>
      <c r="D11" s="47" t="s">
        <v>19</v>
      </c>
      <c r="E11" s="47">
        <f>VLOOKUP(M11,Revistas!$B$2:$H$64092,2,FALSE)</f>
        <v>2.9550000000000001</v>
      </c>
      <c r="F11" s="47" t="str">
        <f>VLOOKUP(M11,Revistas!$B$2:$H$64092,3,FALSE)</f>
        <v>Q2</v>
      </c>
      <c r="G11" s="47" t="str">
        <f>VLOOKUP(M11,Revistas!$B$2:$H$64092,4,FALSE)</f>
        <v>ENDOCRINOLOGY &amp; METABOLISM - SCIE</v>
      </c>
      <c r="H11" s="47" t="str">
        <f>VLOOKUP(M11,Revistas!$B$2:$H$64092,5,FALSE)</f>
        <v>66/133</v>
      </c>
      <c r="I11" s="47" t="str">
        <f>VLOOKUP(M11,Revistas!$B$2:$H$64092,6,FALSE)</f>
        <v>NO</v>
      </c>
      <c r="J11" s="47" t="s">
        <v>2693</v>
      </c>
      <c r="K11" s="47" t="s">
        <v>2694</v>
      </c>
      <c r="L11" s="47">
        <v>1</v>
      </c>
      <c r="M11" s="47" t="s">
        <v>2695</v>
      </c>
      <c r="N11" s="47" t="s">
        <v>15</v>
      </c>
      <c r="O11" s="47">
        <v>2016</v>
      </c>
      <c r="P11" s="47">
        <v>30</v>
      </c>
      <c r="Q11" s="47">
        <v>2</v>
      </c>
      <c r="R11" s="47">
        <v>227</v>
      </c>
      <c r="S11" s="47">
        <v>236</v>
      </c>
    </row>
    <row r="12" spans="1:21">
      <c r="A12" s="23" t="s">
        <v>2716</v>
      </c>
      <c r="B12" s="23" t="s">
        <v>2717</v>
      </c>
      <c r="C12" s="23" t="s">
        <v>2718</v>
      </c>
      <c r="D12" s="47" t="s">
        <v>19</v>
      </c>
      <c r="E12" s="47">
        <f>VLOOKUP(M12,Revistas!$B$2:$H$64092,2,FALSE)</f>
        <v>2.8439999999999999</v>
      </c>
      <c r="F12" s="47" t="str">
        <f>VLOOKUP(M12,Revistas!$B$2:$H$64092,3,FALSE)</f>
        <v>Q2</v>
      </c>
      <c r="G12" s="47" t="str">
        <f>VLOOKUP(M12,Revistas!$B$2:$H$64092,4,FALSE)</f>
        <v>UROLOGY &amp; NEPHROLOGY - SCIE</v>
      </c>
      <c r="H12" s="47" t="str">
        <f>VLOOKUP(M12,Revistas!$B$2:$H$64092,5,FALSE)</f>
        <v>21/47</v>
      </c>
      <c r="I12" s="47" t="str">
        <f>VLOOKUP(M12,Revistas!$B$2:$H$64092,6,FALSE)</f>
        <v>NO</v>
      </c>
      <c r="J12" s="47" t="s">
        <v>2719</v>
      </c>
      <c r="K12" s="47" t="s">
        <v>2720</v>
      </c>
      <c r="L12" s="47">
        <v>0</v>
      </c>
      <c r="M12" s="47" t="s">
        <v>2721</v>
      </c>
      <c r="N12" s="47" t="s">
        <v>37</v>
      </c>
      <c r="O12" s="47">
        <v>2016</v>
      </c>
      <c r="P12" s="47">
        <v>13</v>
      </c>
      <c r="Q12" s="47">
        <v>1</v>
      </c>
      <c r="R12" s="47">
        <v>63</v>
      </c>
      <c r="S12" s="47">
        <v>69</v>
      </c>
    </row>
    <row r="13" spans="1:21">
      <c r="A13" s="23" t="s">
        <v>2685</v>
      </c>
      <c r="B13" s="23" t="s">
        <v>2686</v>
      </c>
      <c r="C13" s="23" t="s">
        <v>1432</v>
      </c>
      <c r="D13" s="47" t="s">
        <v>19</v>
      </c>
      <c r="E13" s="47">
        <f>VLOOKUP(M13,Revistas!$B$2:$H$64092,2,FALSE)</f>
        <v>2.133</v>
      </c>
      <c r="F13" s="47" t="str">
        <f>VLOOKUP(M13,Revistas!$B$2:$H$64092,3,FALSE)</f>
        <v>Q2</v>
      </c>
      <c r="G13" s="47" t="str">
        <f>VLOOKUP(M13,Revistas!$B$2:$H$64092,4,FALSE)</f>
        <v>MEDICINE, GENERAL &amp; INTERNAL - SCIE</v>
      </c>
      <c r="H13" s="47" t="str">
        <f>VLOOKUP(M13,Revistas!$B$2:$H$64092,5,FALSE)</f>
        <v>40/155</v>
      </c>
      <c r="I13" s="47" t="str">
        <f>VLOOKUP(M13,Revistas!$B$2:$H$64092,6,FALSE)</f>
        <v>NO</v>
      </c>
      <c r="J13" s="47" t="s">
        <v>2687</v>
      </c>
      <c r="K13" s="47" t="s">
        <v>2688</v>
      </c>
      <c r="L13" s="47">
        <v>2</v>
      </c>
      <c r="M13" s="47" t="s">
        <v>1435</v>
      </c>
      <c r="N13" s="47" t="s">
        <v>206</v>
      </c>
      <c r="O13" s="47">
        <v>2016</v>
      </c>
      <c r="P13" s="47">
        <v>95</v>
      </c>
      <c r="Q13" s="47">
        <v>18</v>
      </c>
      <c r="R13" s="47"/>
      <c r="S13" s="47" t="s">
        <v>2689</v>
      </c>
    </row>
    <row r="14" spans="1:21">
      <c r="A14" s="23" t="s">
        <v>2727</v>
      </c>
      <c r="B14" s="23" t="s">
        <v>2728</v>
      </c>
      <c r="C14" s="23" t="s">
        <v>9</v>
      </c>
      <c r="D14" s="47" t="s">
        <v>19</v>
      </c>
      <c r="E14" s="47">
        <f>VLOOKUP(M14,Revistas!$B$2:$H$64092,2,FALSE)</f>
        <v>1.79</v>
      </c>
      <c r="F14" s="47" t="str">
        <f>VLOOKUP(M14,Revistas!$B$2:$H$64092,3,FALSE)</f>
        <v>Q3</v>
      </c>
      <c r="G14" s="47" t="str">
        <f>VLOOKUP(M14,Revistas!$B$2:$H$64092,4,FALSE)</f>
        <v>CLINICAL NEUROLOGY - SCIE</v>
      </c>
      <c r="H14" s="47" t="str">
        <f>VLOOKUP(M14,Revistas!$B$2:$H$64092,5,FALSE)</f>
        <v>125/193</v>
      </c>
      <c r="I14" s="47" t="str">
        <f>VLOOKUP(M14,Revistas!$B$2:$H$64092,6,FALSE)</f>
        <v>NO</v>
      </c>
      <c r="J14" s="47" t="s">
        <v>2729</v>
      </c>
      <c r="K14" s="47" t="s">
        <v>2730</v>
      </c>
      <c r="L14" s="47">
        <v>1</v>
      </c>
      <c r="M14" s="47" t="s">
        <v>13</v>
      </c>
      <c r="N14" s="47" t="s">
        <v>828</v>
      </c>
      <c r="O14" s="47">
        <v>2016</v>
      </c>
      <c r="P14" s="47">
        <v>31</v>
      </c>
      <c r="Q14" s="47">
        <v>1</v>
      </c>
      <c r="R14" s="47">
        <v>1</v>
      </c>
      <c r="S14" s="47">
        <v>8</v>
      </c>
    </row>
    <row r="15" spans="1:21">
      <c r="A15" s="23" t="s">
        <v>2708</v>
      </c>
      <c r="B15" s="23" t="s">
        <v>2709</v>
      </c>
      <c r="C15" s="23" t="s">
        <v>2698</v>
      </c>
      <c r="D15" s="47" t="s">
        <v>19</v>
      </c>
      <c r="E15" s="47">
        <f>VLOOKUP(M15,Revistas!$B$2:$H$64092,2,FALSE)</f>
        <v>3.4449999999999998</v>
      </c>
      <c r="F15" s="47" t="str">
        <f>VLOOKUP(M15,Revistas!$B$2:$H$64092,3,FALSE)</f>
        <v>Q2</v>
      </c>
      <c r="G15" s="47" t="str">
        <f>VLOOKUP(M15,Revistas!$B$2:$H$64092,4,FALSE)</f>
        <v>ENDOCRINOLOGY &amp; METABOLISM - SCIE</v>
      </c>
      <c r="H15" s="47" t="str">
        <f>VLOOKUP(M15,Revistas!$B$2:$H$64092,5,FALSE)</f>
        <v>45/133</v>
      </c>
      <c r="I15" s="47" t="str">
        <f>VLOOKUP(M15,Revistas!$B$2:$H$64092,6,FALSE)</f>
        <v>NO</v>
      </c>
      <c r="J15" s="47" t="s">
        <v>2710</v>
      </c>
      <c r="K15" s="47" t="s">
        <v>2711</v>
      </c>
      <c r="L15" s="47">
        <v>2</v>
      </c>
      <c r="M15" s="47" t="s">
        <v>2701</v>
      </c>
      <c r="N15" s="47" t="s">
        <v>240</v>
      </c>
      <c r="O15" s="47">
        <v>2016</v>
      </c>
      <c r="P15" s="47">
        <v>27</v>
      </c>
      <c r="Q15" s="47">
        <v>2</v>
      </c>
      <c r="R15" s="47">
        <v>605</v>
      </c>
      <c r="S15" s="47">
        <v>616</v>
      </c>
    </row>
    <row r="16" spans="1:21">
      <c r="A16" s="23" t="s">
        <v>2665</v>
      </c>
      <c r="B16" s="23" t="s">
        <v>2666</v>
      </c>
      <c r="C16" s="23" t="s">
        <v>178</v>
      </c>
      <c r="D16" s="47" t="s">
        <v>19</v>
      </c>
      <c r="E16" s="47">
        <f>VLOOKUP(M16,Revistas!$B$2:$H$64092,2,FALSE)</f>
        <v>3.0569999999999999</v>
      </c>
      <c r="F16" s="47" t="str">
        <f>VLOOKUP(M16,Revistas!$B$2:$H$64092,3,FALSE)</f>
        <v>Q1</v>
      </c>
      <c r="G16" s="47" t="str">
        <f>VLOOKUP(M16,Revistas!$B$2:$H$64092,4,FALSE)</f>
        <v>MULTIDISCIPLINARY SCIENCES - SCIE</v>
      </c>
      <c r="H16" s="47" t="str">
        <f>VLOOKUP(M16,Revistas!$B$2:$H$64092,5,FALSE)</f>
        <v>63/11</v>
      </c>
      <c r="I16" s="47" t="str">
        <f>VLOOKUP(M16,Revistas!$B$2:$H$64092,6,FALSE)</f>
        <v>NO</v>
      </c>
      <c r="J16" s="47" t="s">
        <v>2667</v>
      </c>
      <c r="K16" s="47" t="s">
        <v>2668</v>
      </c>
      <c r="L16" s="47">
        <v>0</v>
      </c>
      <c r="M16" s="47" t="s">
        <v>181</v>
      </c>
      <c r="N16" s="48">
        <v>44378</v>
      </c>
      <c r="O16" s="47">
        <v>2016</v>
      </c>
      <c r="P16" s="47">
        <v>11</v>
      </c>
      <c r="Q16" s="47">
        <v>7</v>
      </c>
      <c r="R16" s="47"/>
      <c r="S16" s="47" t="s">
        <v>2669</v>
      </c>
    </row>
    <row r="17" spans="1:19">
      <c r="A17" s="23" t="s">
        <v>2679</v>
      </c>
      <c r="B17" s="23" t="s">
        <v>2680</v>
      </c>
      <c r="C17" s="23" t="s">
        <v>2681</v>
      </c>
      <c r="D17" s="47" t="s">
        <v>19</v>
      </c>
      <c r="E17" s="47">
        <f>VLOOKUP(M17,Revistas!$B$2:$H$64092,2,FALSE)</f>
        <v>2.4289999999999998</v>
      </c>
      <c r="F17" s="47" t="str">
        <f>VLOOKUP(M17,Revistas!$B$2:$H$64092,3,FALSE)</f>
        <v>Q2</v>
      </c>
      <c r="G17" s="47" t="str">
        <f>VLOOKUP(M17,Revistas!$B$2:$H$64092,4,FALSE)</f>
        <v>PUBLIC, ENVIRONMENTAL &amp; OCCUPATIONAL HEALTH - SCIE;</v>
      </c>
      <c r="H17" s="47" t="str">
        <f>VLOOKUP(M17,Revistas!$B$2:$H$64092,5,FALSE)</f>
        <v>50/173</v>
      </c>
      <c r="I17" s="47" t="str">
        <f>VLOOKUP(M17,Revistas!$B$2:$H$64092,6,FALSE)</f>
        <v>NO</v>
      </c>
      <c r="J17" s="47" t="s">
        <v>2682</v>
      </c>
      <c r="K17" s="47" t="s">
        <v>2683</v>
      </c>
      <c r="L17" s="47">
        <v>0</v>
      </c>
      <c r="M17" s="47" t="s">
        <v>2684</v>
      </c>
      <c r="N17" s="47" t="s">
        <v>189</v>
      </c>
      <c r="O17" s="47">
        <v>2016</v>
      </c>
      <c r="P17" s="47">
        <v>25</v>
      </c>
      <c r="Q17" s="47">
        <v>6</v>
      </c>
      <c r="R17" s="47">
        <v>1423</v>
      </c>
      <c r="S17" s="47">
        <v>1432</v>
      </c>
    </row>
    <row r="18" spans="1:19">
      <c r="A18" s="23" t="s">
        <v>2670</v>
      </c>
      <c r="B18" s="23" t="s">
        <v>2671</v>
      </c>
      <c r="C18" s="23" t="s">
        <v>1361</v>
      </c>
      <c r="D18" s="47" t="s">
        <v>458</v>
      </c>
      <c r="E18" s="47">
        <f>VLOOKUP(M18,Revistas!$B$2:$H$64092,2,FALSE)</f>
        <v>4.5339999999999998</v>
      </c>
      <c r="F18" s="47" t="str">
        <f>VLOOKUP(M18,Revistas!$B$2:$H$64092,3,FALSE)</f>
        <v>Q1</v>
      </c>
      <c r="G18" s="47" t="str">
        <f>VLOOKUP(M18,Revistas!$B$2:$H$64092,4,FALSE)</f>
        <v>CARDIAC &amp; CARDIOVASCULAR SYSTEMS - SCIE;</v>
      </c>
      <c r="H18" s="47" t="str">
        <f>VLOOKUP(M18,Revistas!$B$2:$H$64092,5,FALSE)</f>
        <v>23/124</v>
      </c>
      <c r="I18" s="47" t="str">
        <f>VLOOKUP(M18,Revistas!$B$2:$H$64092,6,FALSE)</f>
        <v>NO</v>
      </c>
      <c r="J18" s="47" t="s">
        <v>2672</v>
      </c>
      <c r="K18" s="47" t="s">
        <v>2646</v>
      </c>
      <c r="L18" s="47">
        <v>0</v>
      </c>
      <c r="M18" s="47" t="s">
        <v>1364</v>
      </c>
      <c r="N18" s="48">
        <v>44378</v>
      </c>
      <c r="O18" s="47">
        <v>2016</v>
      </c>
      <c r="P18" s="47">
        <v>15</v>
      </c>
      <c r="Q18" s="47"/>
      <c r="R18" s="47"/>
      <c r="S18" s="47">
        <v>103</v>
      </c>
    </row>
    <row r="19" spans="1:19">
      <c r="A19" s="23" t="s">
        <v>2662</v>
      </c>
      <c r="B19" s="23" t="s">
        <v>2663</v>
      </c>
      <c r="C19" s="23" t="s">
        <v>178</v>
      </c>
      <c r="D19" s="47" t="s">
        <v>458</v>
      </c>
      <c r="E19" s="47">
        <f>VLOOKUP(M19,Revistas!$B$2:$H$64092,2,FALSE)</f>
        <v>3.0569999999999999</v>
      </c>
      <c r="F19" s="47" t="str">
        <f>VLOOKUP(M19,Revistas!$B$2:$H$64092,3,FALSE)</f>
        <v>Q1</v>
      </c>
      <c r="G19" s="47" t="str">
        <f>VLOOKUP(M19,Revistas!$B$2:$H$64092,4,FALSE)</f>
        <v>MULTIDISCIPLINARY SCIENCES - SCIE</v>
      </c>
      <c r="H19" s="47" t="str">
        <f>VLOOKUP(M19,Revistas!$B$2:$H$64092,5,FALSE)</f>
        <v>63/11</v>
      </c>
      <c r="I19" s="47" t="str">
        <f>VLOOKUP(M19,Revistas!$B$2:$H$64092,6,FALSE)</f>
        <v>NO</v>
      </c>
      <c r="J19" s="47"/>
      <c r="K19" s="47"/>
      <c r="L19" s="47">
        <v>0</v>
      </c>
      <c r="M19" s="47" t="s">
        <v>181</v>
      </c>
      <c r="N19" s="48">
        <v>46935</v>
      </c>
      <c r="O19" s="47">
        <v>2016</v>
      </c>
      <c r="P19" s="47">
        <v>11</v>
      </c>
      <c r="Q19" s="47">
        <v>7</v>
      </c>
      <c r="R19" s="47"/>
      <c r="S19" s="47" t="s">
        <v>2664</v>
      </c>
    </row>
    <row r="20" spans="1:19">
      <c r="A20" s="23" t="s">
        <v>2658</v>
      </c>
      <c r="B20" s="23" t="s">
        <v>2659</v>
      </c>
      <c r="C20" s="23" t="s">
        <v>178</v>
      </c>
      <c r="D20" s="47" t="s">
        <v>458</v>
      </c>
      <c r="E20" s="47">
        <f>VLOOKUP(M20,Revistas!$B$2:$H$64092,2,FALSE)</f>
        <v>3.0569999999999999</v>
      </c>
      <c r="F20" s="47" t="str">
        <f>VLOOKUP(M20,Revistas!$B$2:$H$64092,3,FALSE)</f>
        <v>Q1</v>
      </c>
      <c r="G20" s="47" t="str">
        <f>VLOOKUP(M20,Revistas!$B$2:$H$64092,4,FALSE)</f>
        <v>MULTIDISCIPLINARY SCIENCES - SCIE</v>
      </c>
      <c r="H20" s="47" t="str">
        <f>VLOOKUP(M20,Revistas!$B$2:$H$64092,5,FALSE)</f>
        <v>63/11</v>
      </c>
      <c r="I20" s="47" t="str">
        <f>VLOOKUP(M20,Revistas!$B$2:$H$64092,6,FALSE)</f>
        <v>NO</v>
      </c>
      <c r="J20" s="47"/>
      <c r="K20" s="47"/>
      <c r="L20" s="47">
        <v>0</v>
      </c>
      <c r="M20" s="47" t="s">
        <v>181</v>
      </c>
      <c r="N20" s="47" t="s">
        <v>2660</v>
      </c>
      <c r="O20" s="47">
        <v>2016</v>
      </c>
      <c r="P20" s="47">
        <v>11</v>
      </c>
      <c r="Q20" s="47">
        <v>8</v>
      </c>
      <c r="R20" s="47"/>
      <c r="S20" s="47" t="s">
        <v>2661</v>
      </c>
    </row>
    <row r="21" spans="1:19">
      <c r="A21" s="23" t="s">
        <v>2696</v>
      </c>
      <c r="B21" s="23" t="s">
        <v>2697</v>
      </c>
      <c r="C21" s="23" t="s">
        <v>2698</v>
      </c>
      <c r="D21" s="47" t="s">
        <v>215</v>
      </c>
      <c r="E21" s="47">
        <f>VLOOKUP(M21,Revistas!$B$2:$H$64092,2,FALSE)</f>
        <v>3.4449999999999998</v>
      </c>
      <c r="F21" s="47" t="str">
        <f>VLOOKUP(M21,Revistas!$B$2:$H$64092,3,FALSE)</f>
        <v>Q2</v>
      </c>
      <c r="G21" s="47" t="str">
        <f>VLOOKUP(M21,Revistas!$B$2:$H$64092,4,FALSE)</f>
        <v>ENDOCRINOLOGY &amp; METABOLISM - SCIE</v>
      </c>
      <c r="H21" s="47" t="str">
        <f>VLOOKUP(M21,Revistas!$B$2:$H$64092,5,FALSE)</f>
        <v>45/133</v>
      </c>
      <c r="I21" s="47" t="str">
        <f>VLOOKUP(M21,Revistas!$B$2:$H$64092,6,FALSE)</f>
        <v>NO</v>
      </c>
      <c r="J21" s="47" t="s">
        <v>2699</v>
      </c>
      <c r="K21" s="47" t="s">
        <v>2700</v>
      </c>
      <c r="L21" s="47">
        <v>0</v>
      </c>
      <c r="M21" s="47" t="s">
        <v>2701</v>
      </c>
      <c r="N21" s="47" t="s">
        <v>15</v>
      </c>
      <c r="O21" s="47">
        <v>2016</v>
      </c>
      <c r="P21" s="47">
        <v>27</v>
      </c>
      <c r="Q21" s="47">
        <v>3</v>
      </c>
      <c r="R21" s="47">
        <v>1275</v>
      </c>
      <c r="S21" s="47">
        <v>1276</v>
      </c>
    </row>
    <row r="22" spans="1:19">
      <c r="A22" s="23" t="s">
        <v>1604</v>
      </c>
      <c r="B22" s="23" t="s">
        <v>1605</v>
      </c>
      <c r="C22" s="23" t="s">
        <v>1606</v>
      </c>
      <c r="D22" s="47" t="s">
        <v>103</v>
      </c>
      <c r="E22" s="47">
        <f>VLOOKUP(M22,Revistas!$B$2:$H$64092,2,FALSE)</f>
        <v>2.6469999999999998</v>
      </c>
      <c r="F22" s="47" t="str">
        <f>VLOOKUP(M22,Revistas!$B$2:$H$64092,3,FALSE)</f>
        <v>Q2</v>
      </c>
      <c r="G22" s="47" t="str">
        <f>VLOOKUP(M22,Revistas!$B$2:$H$64092,4,FALSE)</f>
        <v>VIROLOGY - SCIE</v>
      </c>
      <c r="H22" s="47" t="str">
        <f>VLOOKUP(M22,Revistas!$B$2:$H$64092,5,FALSE)</f>
        <v>16/33</v>
      </c>
      <c r="I22" s="47" t="str">
        <f>VLOOKUP(M22,Revistas!$B$2:$H$64092,6,FALSE)</f>
        <v>NO</v>
      </c>
      <c r="J22" s="47" t="s">
        <v>1607</v>
      </c>
      <c r="K22" s="47"/>
      <c r="L22" s="47">
        <v>0</v>
      </c>
      <c r="M22" s="47" t="s">
        <v>1608</v>
      </c>
      <c r="N22" s="47" t="s">
        <v>99</v>
      </c>
      <c r="O22" s="47">
        <v>2016</v>
      </c>
      <c r="P22" s="47">
        <v>82</v>
      </c>
      <c r="Q22" s="47"/>
      <c r="R22" s="47" t="s">
        <v>1609</v>
      </c>
      <c r="S22" s="47" t="s">
        <v>1609</v>
      </c>
    </row>
    <row r="23" spans="1:19" hidden="1"/>
    <row r="24" spans="1:19" hidden="1"/>
    <row r="25" spans="1:19" hidden="1"/>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16</v>
      </c>
      <c r="C82" s="32" t="s">
        <v>19</v>
      </c>
      <c r="D82" s="36">
        <f>DSUM(A1:S77,E1,C81:C82)</f>
        <v>42.371000000000009</v>
      </c>
      <c r="E82" s="36" t="s">
        <v>19</v>
      </c>
      <c r="F82" s="36" t="s">
        <v>4330</v>
      </c>
      <c r="G82" s="36">
        <f>DCOUNTA(A1:S77,F1,E81:F82)</f>
        <v>3</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1</v>
      </c>
      <c r="C85" s="32" t="s">
        <v>215</v>
      </c>
      <c r="D85" s="36">
        <f>DSUM(A1:S77,E1,C84:C85)</f>
        <v>3.4449999999999998</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3</v>
      </c>
      <c r="C88" s="32" t="s">
        <v>458</v>
      </c>
      <c r="D88" s="36">
        <f>DSUM(A1:S77,D87,C87:C88)</f>
        <v>10.648</v>
      </c>
      <c r="E88" s="36" t="s">
        <v>458</v>
      </c>
      <c r="F88" s="36" t="s">
        <v>4330</v>
      </c>
      <c r="G88" s="36">
        <f>DCOUNTA(A1:S77,F1,E87:F88)</f>
        <v>3</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v>
      </c>
      <c r="C95" s="32" t="s">
        <v>103</v>
      </c>
      <c r="D95" s="36">
        <f>DSUM(A1:S77,E1,C94:C95)</f>
        <v>2.6469999999999998</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16</v>
      </c>
      <c r="C103" s="57" t="s">
        <v>7171</v>
      </c>
      <c r="D103" s="57">
        <f>D82</f>
        <v>42.371000000000009</v>
      </c>
      <c r="E103" s="57">
        <f>G82</f>
        <v>3</v>
      </c>
      <c r="F103" s="57">
        <f>J82</f>
        <v>0</v>
      </c>
      <c r="G103" s="37"/>
      <c r="H103" s="37"/>
      <c r="I103" s="37"/>
      <c r="J103" s="37"/>
      <c r="K103" s="37"/>
      <c r="L103" s="37"/>
      <c r="M103" s="37"/>
      <c r="N103" s="37"/>
      <c r="O103" s="37"/>
      <c r="P103" s="37"/>
      <c r="Q103" s="37"/>
      <c r="R103" s="37"/>
      <c r="S103" s="37"/>
    </row>
    <row r="104" spans="1:19" s="33" customFormat="1" ht="16.8">
      <c r="B104" s="57">
        <f>B85</f>
        <v>1</v>
      </c>
      <c r="C104" s="57" t="s">
        <v>7172</v>
      </c>
      <c r="D104" s="57">
        <f>D85</f>
        <v>3.4449999999999998</v>
      </c>
      <c r="E104" s="57">
        <f>G85</f>
        <v>0</v>
      </c>
      <c r="F104" s="57">
        <f>J85</f>
        <v>0</v>
      </c>
      <c r="G104" s="37"/>
      <c r="H104" s="37"/>
      <c r="I104" s="37"/>
      <c r="J104" s="37"/>
      <c r="K104" s="37"/>
      <c r="L104" s="37"/>
      <c r="M104" s="37"/>
      <c r="N104" s="37"/>
      <c r="O104" s="37"/>
      <c r="P104" s="37"/>
      <c r="Q104" s="37"/>
      <c r="R104" s="37"/>
      <c r="S104" s="37"/>
    </row>
    <row r="105" spans="1:19" s="33" customFormat="1" ht="16.8">
      <c r="B105" s="58">
        <f>B88</f>
        <v>3</v>
      </c>
      <c r="C105" s="58" t="s">
        <v>7173</v>
      </c>
      <c r="D105" s="58">
        <f>D88</f>
        <v>10.648</v>
      </c>
      <c r="E105" s="58">
        <f>G88</f>
        <v>3</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1</v>
      </c>
      <c r="C107" s="57" t="s">
        <v>103</v>
      </c>
      <c r="D107" s="57">
        <f>D95</f>
        <v>2.6469999999999998</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42.371000000000009</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59.111000000000011</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T22">
    <sortCondition ref="C2:C22"/>
    <sortCondition ref="B2:B22"/>
  </sortState>
  <pageMargins left="0.7" right="0.7" top="0.75" bottom="0.75" header="0.3" footer="0.3"/>
</worksheet>
</file>

<file path=xl/worksheets/sheet29.xml><?xml version="1.0" encoding="utf-8"?>
<worksheet xmlns="http://schemas.openxmlformats.org/spreadsheetml/2006/main" xmlns:r="http://schemas.openxmlformats.org/officeDocument/2006/relationships">
  <sheetPr>
    <tabColor theme="5" tint="0.39997558519241921"/>
  </sheetPr>
  <dimension ref="A1:U112"/>
  <sheetViews>
    <sheetView workbookViewId="0">
      <selection activeCell="E2" sqref="E2:E100"/>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8.5546875" style="40" customWidth="1"/>
    <col min="20" max="16384" width="7.33203125" style="21"/>
  </cols>
  <sheetData>
    <row r="1" spans="1:21" s="25" customFormat="1" ht="45.6"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2758</v>
      </c>
      <c r="B2" s="24" t="s">
        <v>2759</v>
      </c>
      <c r="C2" s="24" t="s">
        <v>2760</v>
      </c>
      <c r="D2" s="46" t="s">
        <v>19</v>
      </c>
      <c r="E2" s="46">
        <f>VLOOKUP(M2,Revistas!$B$2:$H$64092,2,FALSE)</f>
        <v>4.47</v>
      </c>
      <c r="F2" s="46" t="str">
        <f>VLOOKUP(M2,Revistas!$B$2:$H$64092,3,FALSE)</f>
        <v>Q1</v>
      </c>
      <c r="G2" s="46" t="str">
        <f>VLOOKUP(M2,Revistas!$B$2:$H$64092,4,FALSE)</f>
        <v>GASTROENTEROLOGY &amp; HEPATOLOGY - SCIE</v>
      </c>
      <c r="H2" s="46" t="str">
        <f>VLOOKUP(M2,Revistas!$B$2:$H$64092,5,FALSE)</f>
        <v>13/79</v>
      </c>
      <c r="I2" s="46" t="str">
        <f>VLOOKUP(M2,Revistas!$B$2:$H$64092,6,FALSE)</f>
        <v>NO</v>
      </c>
      <c r="J2" s="46" t="s">
        <v>2761</v>
      </c>
      <c r="K2" s="46" t="s">
        <v>2762</v>
      </c>
      <c r="L2" s="46">
        <v>2</v>
      </c>
      <c r="M2" s="46" t="s">
        <v>2763</v>
      </c>
      <c r="N2" s="46" t="s">
        <v>240</v>
      </c>
      <c r="O2" s="46">
        <v>2016</v>
      </c>
      <c r="P2" s="46">
        <v>36</v>
      </c>
      <c r="Q2" s="46">
        <v>2</v>
      </c>
      <c r="R2" s="46">
        <v>258</v>
      </c>
      <c r="S2" s="46">
        <v>267</v>
      </c>
    </row>
    <row r="3" spans="1:21">
      <c r="A3" s="23" t="s">
        <v>2749</v>
      </c>
      <c r="B3" s="23" t="s">
        <v>2750</v>
      </c>
      <c r="C3" s="23" t="s">
        <v>178</v>
      </c>
      <c r="D3" s="47" t="s">
        <v>19</v>
      </c>
      <c r="E3" s="47">
        <f>VLOOKUP(M3,Revistas!$B$2:$H$64092,2,FALSE)</f>
        <v>3.0569999999999999</v>
      </c>
      <c r="F3" s="47" t="str">
        <f>VLOOKUP(M3,Revistas!$B$2:$H$64092,3,FALSE)</f>
        <v>Q1</v>
      </c>
      <c r="G3" s="47" t="str">
        <f>VLOOKUP(M3,Revistas!$B$2:$H$64092,4,FALSE)</f>
        <v>MULTIDISCIPLINARY SCIENCES - SCIE</v>
      </c>
      <c r="H3" s="47" t="str">
        <f>VLOOKUP(M3,Revistas!$B$2:$H$64092,5,FALSE)</f>
        <v>63/11</v>
      </c>
      <c r="I3" s="47" t="str">
        <f>VLOOKUP(M3,Revistas!$B$2:$H$64092,6,FALSE)</f>
        <v>NO</v>
      </c>
      <c r="J3" s="47" t="s">
        <v>2751</v>
      </c>
      <c r="K3" s="47" t="s">
        <v>2752</v>
      </c>
      <c r="L3" s="47">
        <v>0</v>
      </c>
      <c r="M3" s="47" t="s">
        <v>181</v>
      </c>
      <c r="N3" s="48">
        <v>44593</v>
      </c>
      <c r="O3" s="47">
        <v>2016</v>
      </c>
      <c r="P3" s="47">
        <v>11</v>
      </c>
      <c r="Q3" s="47">
        <v>2</v>
      </c>
      <c r="R3" s="47"/>
      <c r="S3" s="47" t="s">
        <v>2753</v>
      </c>
    </row>
    <row r="4" spans="1:21">
      <c r="A4" s="23" t="s">
        <v>2743</v>
      </c>
      <c r="B4" s="23" t="s">
        <v>2744</v>
      </c>
      <c r="C4" s="23" t="s">
        <v>2745</v>
      </c>
      <c r="D4" s="47" t="s">
        <v>19</v>
      </c>
      <c r="E4" s="47">
        <f>VLOOKUP(M4,Revistas!$B$2:$H$64092,2,FALSE)</f>
        <v>3.915</v>
      </c>
      <c r="F4" s="47" t="str">
        <f>VLOOKUP(M4,Revistas!$B$2:$H$64092,3,FALSE)</f>
        <v>Q1</v>
      </c>
      <c r="G4" s="47" t="str">
        <f>VLOOKUP(M4,Revistas!$B$2:$H$64092,4,FALSE)</f>
        <v>TRANSPLANTATION - SCIE;</v>
      </c>
      <c r="H4" s="47" t="str">
        <f>VLOOKUP(M4,Revistas!$B$2:$H$64092,5,FALSE)</f>
        <v>6 DE 25</v>
      </c>
      <c r="I4" s="47" t="str">
        <f>VLOOKUP(M4,Revistas!$B$2:$H$64092,6,FALSE)</f>
        <v>NO</v>
      </c>
      <c r="J4" s="47" t="s">
        <v>2746</v>
      </c>
      <c r="K4" s="47" t="s">
        <v>2747</v>
      </c>
      <c r="L4" s="47">
        <v>1</v>
      </c>
      <c r="M4" s="47" t="s">
        <v>2748</v>
      </c>
      <c r="N4" s="47" t="s">
        <v>153</v>
      </c>
      <c r="O4" s="47">
        <v>2016</v>
      </c>
      <c r="P4" s="47">
        <v>30</v>
      </c>
      <c r="Q4" s="47">
        <v>3</v>
      </c>
      <c r="R4" s="47">
        <v>119</v>
      </c>
      <c r="S4" s="47">
        <v>143</v>
      </c>
    </row>
    <row r="5" spans="1:21">
      <c r="A5" s="23" t="s">
        <v>2737</v>
      </c>
      <c r="B5" s="23" t="s">
        <v>2738</v>
      </c>
      <c r="C5" s="23" t="s">
        <v>2739</v>
      </c>
      <c r="D5" s="47" t="s">
        <v>294</v>
      </c>
      <c r="E5" s="47">
        <f>VLOOKUP(M5,Revistas!$B$2:$H$64092,2,FALSE)</f>
        <v>0.8</v>
      </c>
      <c r="F5" s="47" t="str">
        <f>VLOOKUP(M5,Revistas!$B$2:$H$64092,3,FALSE)</f>
        <v>Q4</v>
      </c>
      <c r="G5" s="47" t="str">
        <f>VLOOKUP(M5,Revistas!$B$2:$H$64092,4,FALSE)</f>
        <v>GASTROENTEROLOGY &amp; HEPATOLOGY - SCIE</v>
      </c>
      <c r="H5" s="47" t="str">
        <f>VLOOKUP(M5,Revistas!$B$2:$H$64092,5,FALSE)</f>
        <v>71/79</v>
      </c>
      <c r="I5" s="47" t="str">
        <f>VLOOKUP(M5,Revistas!$B$2:$H$64092,6,FALSE)</f>
        <v>NO</v>
      </c>
      <c r="J5" s="47" t="s">
        <v>2740</v>
      </c>
      <c r="K5" s="47" t="s">
        <v>2741</v>
      </c>
      <c r="L5" s="47">
        <v>0</v>
      </c>
      <c r="M5" s="47" t="s">
        <v>2742</v>
      </c>
      <c r="N5" s="47" t="s">
        <v>548</v>
      </c>
      <c r="O5" s="47">
        <v>2016</v>
      </c>
      <c r="P5" s="47">
        <v>39</v>
      </c>
      <c r="Q5" s="47">
        <v>9</v>
      </c>
      <c r="R5" s="47">
        <v>571</v>
      </c>
      <c r="S5" s="47">
        <v>573</v>
      </c>
      <c r="U5" s="29"/>
    </row>
    <row r="6" spans="1:21">
      <c r="A6" s="23" t="s">
        <v>2754</v>
      </c>
      <c r="B6" s="23" t="s">
        <v>2755</v>
      </c>
      <c r="C6" s="23" t="s">
        <v>1115</v>
      </c>
      <c r="D6" s="47" t="s">
        <v>103</v>
      </c>
      <c r="E6" s="47">
        <f>VLOOKUP(M6,Revistas!$B$2:$H$64092,2,FALSE)</f>
        <v>3.093</v>
      </c>
      <c r="F6" s="47" t="str">
        <f>VLOOKUP(M6,Revistas!$B$2:$H$64092,3,FALSE)</f>
        <v>Q2</v>
      </c>
      <c r="G6" s="47" t="str">
        <f>VLOOKUP(M6,Revistas!$B$2:$H$64092,4,FALSE)</f>
        <v>GENETICS &amp; HEREDITY - SCIE;</v>
      </c>
      <c r="H6" s="47" t="str">
        <f>VLOOKUP(M6,Revistas!$B$2:$H$64092,5,FALSE)</f>
        <v>72/161</v>
      </c>
      <c r="I6" s="47" t="str">
        <f>VLOOKUP(M6,Revistas!$B$2:$H$64092,6,FALSE)</f>
        <v>NO</v>
      </c>
      <c r="J6" s="47" t="s">
        <v>2756</v>
      </c>
      <c r="K6" s="47"/>
      <c r="L6" s="47">
        <v>1</v>
      </c>
      <c r="M6" s="47" t="s">
        <v>1118</v>
      </c>
      <c r="N6" s="47" t="s">
        <v>240</v>
      </c>
      <c r="O6" s="47">
        <v>2016</v>
      </c>
      <c r="P6" s="47">
        <v>117</v>
      </c>
      <c r="Q6" s="47">
        <v>2</v>
      </c>
      <c r="R6" s="47" t="s">
        <v>2757</v>
      </c>
      <c r="S6" s="47" t="s">
        <v>2757</v>
      </c>
    </row>
    <row r="7" spans="1:21" hidden="1">
      <c r="D7" s="44"/>
      <c r="E7" s="44"/>
      <c r="F7" s="44"/>
      <c r="G7" s="44"/>
      <c r="H7" s="44"/>
      <c r="I7" s="44"/>
      <c r="J7" s="44"/>
      <c r="K7" s="44"/>
      <c r="L7" s="44"/>
      <c r="M7" s="44"/>
      <c r="N7" s="44"/>
      <c r="O7" s="44"/>
      <c r="P7" s="44"/>
      <c r="Q7" s="44"/>
      <c r="R7" s="44"/>
      <c r="S7" s="44"/>
    </row>
    <row r="8" spans="1:21" hidden="1">
      <c r="D8" s="44"/>
      <c r="E8" s="44"/>
      <c r="F8" s="44"/>
      <c r="G8" s="44"/>
      <c r="H8" s="44"/>
      <c r="I8" s="44"/>
      <c r="J8" s="44"/>
      <c r="K8" s="44"/>
      <c r="L8" s="44"/>
      <c r="M8" s="44"/>
      <c r="N8" s="44"/>
      <c r="O8" s="44"/>
      <c r="P8" s="44"/>
      <c r="Q8" s="44"/>
      <c r="R8" s="44"/>
      <c r="S8" s="44"/>
    </row>
    <row r="9" spans="1:21" hidden="1"/>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3</v>
      </c>
      <c r="C82" s="32" t="s">
        <v>19</v>
      </c>
      <c r="D82" s="36">
        <f>DSUM(A1:S77,E1,C81:C82)</f>
        <v>11.442</v>
      </c>
      <c r="E82" s="36" t="s">
        <v>19</v>
      </c>
      <c r="F82" s="36" t="s">
        <v>4330</v>
      </c>
      <c r="G82" s="36">
        <f>DCOUNTA(A1:S77,F1,E81:F82)</f>
        <v>3</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0.8</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v>
      </c>
      <c r="C95" s="32" t="s">
        <v>103</v>
      </c>
      <c r="D95" s="36">
        <f>DSUM(A1:S77,E1,C94:C95)</f>
        <v>3.093</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3</v>
      </c>
      <c r="C103" s="57" t="s">
        <v>7171</v>
      </c>
      <c r="D103" s="57">
        <f>D82</f>
        <v>11.442</v>
      </c>
      <c r="E103" s="57">
        <f>G82</f>
        <v>3</v>
      </c>
      <c r="F103" s="57">
        <f>J82</f>
        <v>0</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1</v>
      </c>
      <c r="C106" s="58" t="s">
        <v>7174</v>
      </c>
      <c r="D106" s="58">
        <f>D91</f>
        <v>0.8</v>
      </c>
      <c r="E106" s="58">
        <f>G91</f>
        <v>0</v>
      </c>
      <c r="F106" s="58">
        <f>J91</f>
        <v>0</v>
      </c>
      <c r="G106" s="37"/>
      <c r="H106" s="37"/>
      <c r="I106" s="37"/>
      <c r="J106" s="37"/>
      <c r="K106" s="37"/>
      <c r="L106" s="37"/>
      <c r="M106" s="37"/>
      <c r="N106" s="37"/>
      <c r="O106" s="37"/>
      <c r="P106" s="37"/>
      <c r="Q106" s="37"/>
      <c r="R106" s="37"/>
      <c r="S106" s="37"/>
    </row>
    <row r="107" spans="1:19" s="33" customFormat="1" ht="16.8">
      <c r="B107" s="57">
        <f>B95</f>
        <v>1</v>
      </c>
      <c r="C107" s="57" t="s">
        <v>103</v>
      </c>
      <c r="D107" s="57">
        <f>D95</f>
        <v>3.093</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11.442</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15.335000000000001</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row r="112" spans="1:19">
      <c r="D112" s="44"/>
    </row>
  </sheetData>
  <sortState ref="A2:U6">
    <sortCondition ref="D2:D6"/>
    <sortCondition ref="C2:C6"/>
    <sortCondition ref="B2:B6"/>
  </sortState>
  <pageMargins left="0.7" right="0.7" top="0.75" bottom="0.75" header="0.3" footer="0.3"/>
</worksheet>
</file>

<file path=xl/worksheets/sheet30.xml><?xml version="1.0" encoding="utf-8"?>
<worksheet xmlns="http://schemas.openxmlformats.org/spreadsheetml/2006/main" xmlns:r="http://schemas.openxmlformats.org/officeDocument/2006/relationships">
  <sheetPr>
    <tabColor theme="5" tint="0.39997558519241921"/>
  </sheetPr>
  <dimension ref="A1:U112"/>
  <sheetViews>
    <sheetView workbookViewId="0">
      <selection activeCell="E6" sqref="E6"/>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8" width="6.21875" style="40" customWidth="1"/>
    <col min="19" max="19" width="9.2187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2858</v>
      </c>
      <c r="B2" s="24" t="s">
        <v>2859</v>
      </c>
      <c r="C2" s="24" t="s">
        <v>2860</v>
      </c>
      <c r="D2" s="46" t="s">
        <v>19</v>
      </c>
      <c r="E2" s="46">
        <f>VLOOKUP(M2,Revistas!$B$2:$H$64092,2,FALSE)</f>
        <v>2.0699999999999998</v>
      </c>
      <c r="F2" s="46" t="str">
        <f>VLOOKUP(M2,Revistas!$B$2:$H$64092,3,FALSE)</f>
        <v>Q1</v>
      </c>
      <c r="G2" s="46" t="str">
        <f>VLOOKUP(M2,Revistas!$B$2:$H$64092,4,FALSE)</f>
        <v>ERGONOMICS - SSCI;</v>
      </c>
      <c r="H2" s="46" t="str">
        <f>VLOOKUP(M2,Revistas!$B$2:$H$64092,5,FALSE)</f>
        <v>1 DE 16</v>
      </c>
      <c r="I2" s="46" t="str">
        <f>VLOOKUP(M2,Revistas!$B$2:$H$64092,6,FALSE)</f>
        <v>SI</v>
      </c>
      <c r="J2" s="46" t="s">
        <v>2861</v>
      </c>
      <c r="K2" s="46" t="s">
        <v>2862</v>
      </c>
      <c r="L2" s="46">
        <v>0</v>
      </c>
      <c r="M2" s="46" t="s">
        <v>2863</v>
      </c>
      <c r="N2" s="46" t="s">
        <v>189</v>
      </c>
      <c r="O2" s="46">
        <v>2016</v>
      </c>
      <c r="P2" s="46">
        <v>91</v>
      </c>
      <c r="Q2" s="46"/>
      <c r="R2" s="46">
        <v>36</v>
      </c>
      <c r="S2" s="46">
        <v>42</v>
      </c>
      <c r="U2" s="29"/>
    </row>
    <row r="3" spans="1:21">
      <c r="A3" s="23" t="s">
        <v>2910</v>
      </c>
      <c r="B3" s="23" t="s">
        <v>2911</v>
      </c>
      <c r="C3" s="23" t="s">
        <v>2099</v>
      </c>
      <c r="D3" s="47" t="s">
        <v>19</v>
      </c>
      <c r="E3" s="47">
        <f>VLOOKUP(M3,Revistas!$B$2:$H$64092,2,FALSE)</f>
        <v>1.6890000000000001</v>
      </c>
      <c r="F3" s="47" t="str">
        <f>VLOOKUP(M3,Revistas!$B$2:$H$64092,3,FALSE)</f>
        <v>Q4</v>
      </c>
      <c r="G3" s="47" t="str">
        <f>VLOOKUP(M3,Revistas!$B$2:$H$64092,4,FALSE)</f>
        <v>IMMUNOLOGY - SCIE;</v>
      </c>
      <c r="H3" s="47" t="str">
        <f>VLOOKUP(M3,Revistas!$B$2:$H$64092,5,FALSE)</f>
        <v>127/151</v>
      </c>
      <c r="I3" s="47" t="str">
        <f>VLOOKUP(M3,Revistas!$B$2:$H$64092,6,FALSE)</f>
        <v>NO</v>
      </c>
      <c r="J3" s="47" t="s">
        <v>2912</v>
      </c>
      <c r="K3" s="47" t="s">
        <v>2913</v>
      </c>
      <c r="L3" s="47">
        <v>0</v>
      </c>
      <c r="M3" s="47" t="s">
        <v>2102</v>
      </c>
      <c r="N3" s="47" t="s">
        <v>754</v>
      </c>
      <c r="O3" s="47">
        <v>2016</v>
      </c>
      <c r="P3" s="47">
        <v>44</v>
      </c>
      <c r="Q3" s="47">
        <v>2</v>
      </c>
      <c r="R3" s="47">
        <v>113</v>
      </c>
      <c r="S3" s="47">
        <v>119</v>
      </c>
    </row>
    <row r="4" spans="1:21">
      <c r="A4" s="23" t="s">
        <v>2944</v>
      </c>
      <c r="B4" s="23" t="s">
        <v>2945</v>
      </c>
      <c r="C4" s="23" t="s">
        <v>2946</v>
      </c>
      <c r="D4" s="47" t="s">
        <v>19</v>
      </c>
      <c r="E4" s="47">
        <f>VLOOKUP(M4,Revistas!$B$2:$H$64092,2,FALSE)</f>
        <v>0.161</v>
      </c>
      <c r="F4" s="47" t="str">
        <f>VLOOKUP(M4,Revistas!$B$2:$H$64092,3,FALSE)</f>
        <v>Q4</v>
      </c>
      <c r="G4" s="47" t="str">
        <f>VLOOKUP(M4,Revistas!$B$2:$H$64092,4,FALSE)</f>
        <v>ALLERGY - SCIE</v>
      </c>
      <c r="H4" s="47" t="str">
        <f>VLOOKUP(M4,Revistas!$B$2:$H$64092,5,FALSE)</f>
        <v>25 DE 25</v>
      </c>
      <c r="I4" s="47" t="str">
        <f>VLOOKUP(M4,Revistas!$B$2:$H$64092,6,FALSE)</f>
        <v>NO</v>
      </c>
      <c r="J4" s="47" t="s">
        <v>2947</v>
      </c>
      <c r="K4" s="47" t="s">
        <v>2948</v>
      </c>
      <c r="L4" s="47">
        <v>1</v>
      </c>
      <c r="M4" s="47" t="s">
        <v>2949</v>
      </c>
      <c r="N4" s="47" t="s">
        <v>240</v>
      </c>
      <c r="O4" s="47">
        <v>2016</v>
      </c>
      <c r="P4" s="47">
        <v>39</v>
      </c>
      <c r="Q4" s="47">
        <v>2</v>
      </c>
      <c r="R4" s="47">
        <v>45</v>
      </c>
      <c r="S4" s="47">
        <v>68</v>
      </c>
    </row>
    <row r="5" spans="1:21">
      <c r="A5" s="23" t="s">
        <v>2914</v>
      </c>
      <c r="B5" s="23" t="s">
        <v>2915</v>
      </c>
      <c r="C5" s="23" t="s">
        <v>1997</v>
      </c>
      <c r="D5" s="47" t="s">
        <v>19</v>
      </c>
      <c r="E5" s="47">
        <f>VLOOKUP(M5,Revistas!$B$2:$H$64092,2,FALSE)</f>
        <v>6.335</v>
      </c>
      <c r="F5" s="47" t="str">
        <f>VLOOKUP(M5,Revistas!$B$2:$H$64092,3,FALSE)</f>
        <v>Q1</v>
      </c>
      <c r="G5" s="47" t="str">
        <f>VLOOKUP(M5,Revistas!$B$2:$H$64092,4,FALSE)</f>
        <v>ALLERGY - SCIE;</v>
      </c>
      <c r="H5" s="47" t="str">
        <f>VLOOKUP(M5,Revistas!$B$2:$H$64092,5,FALSE)</f>
        <v>2 DE 25</v>
      </c>
      <c r="I5" s="47" t="str">
        <f>VLOOKUP(M5,Revistas!$B$2:$H$64092,6,FALSE)</f>
        <v>SI</v>
      </c>
      <c r="J5" s="47" t="s">
        <v>2916</v>
      </c>
      <c r="K5" s="47" t="s">
        <v>2917</v>
      </c>
      <c r="L5" s="47">
        <v>8</v>
      </c>
      <c r="M5" s="47" t="s">
        <v>1999</v>
      </c>
      <c r="N5" s="47" t="s">
        <v>15</v>
      </c>
      <c r="O5" s="47">
        <v>2016</v>
      </c>
      <c r="P5" s="47">
        <v>71</v>
      </c>
      <c r="Q5" s="47">
        <v>3</v>
      </c>
      <c r="R5" s="47">
        <v>350</v>
      </c>
      <c r="S5" s="47">
        <v>357</v>
      </c>
    </row>
    <row r="6" spans="1:21">
      <c r="A6" s="23" t="s">
        <v>2848</v>
      </c>
      <c r="B6" s="23" t="s">
        <v>2849</v>
      </c>
      <c r="C6" s="23" t="s">
        <v>1997</v>
      </c>
      <c r="D6" s="47" t="s">
        <v>19</v>
      </c>
      <c r="E6" s="47">
        <f>VLOOKUP(M6,Revistas!$B$2:$H$64092,2,FALSE)</f>
        <v>6.335</v>
      </c>
      <c r="F6" s="47" t="str">
        <f>VLOOKUP(M6,Revistas!$B$2:$H$64092,3,FALSE)</f>
        <v>Q1</v>
      </c>
      <c r="G6" s="47" t="str">
        <f>VLOOKUP(M6,Revistas!$B$2:$H$64092,4,FALSE)</f>
        <v>ALLERGY - SCIE;</v>
      </c>
      <c r="H6" s="47" t="str">
        <f>VLOOKUP(M6,Revistas!$B$2:$H$64092,5,FALSE)</f>
        <v>2 DE 25</v>
      </c>
      <c r="I6" s="47" t="str">
        <f>VLOOKUP(M6,Revistas!$B$2:$H$64092,6,FALSE)</f>
        <v>SI</v>
      </c>
      <c r="J6" s="47" t="s">
        <v>2850</v>
      </c>
      <c r="K6" s="47" t="s">
        <v>2851</v>
      </c>
      <c r="L6" s="47">
        <v>1</v>
      </c>
      <c r="M6" s="47" t="s">
        <v>1999</v>
      </c>
      <c r="N6" s="47" t="s">
        <v>189</v>
      </c>
      <c r="O6" s="47">
        <v>2016</v>
      </c>
      <c r="P6" s="47">
        <v>71</v>
      </c>
      <c r="Q6" s="47">
        <v>6</v>
      </c>
      <c r="R6" s="47">
        <v>765</v>
      </c>
      <c r="S6" s="47">
        <v>779</v>
      </c>
    </row>
    <row r="7" spans="1:21">
      <c r="A7" s="23" t="s">
        <v>2876</v>
      </c>
      <c r="B7" s="23" t="s">
        <v>2877</v>
      </c>
      <c r="C7" s="23" t="s">
        <v>2878</v>
      </c>
      <c r="D7" s="47" t="s">
        <v>19</v>
      </c>
      <c r="E7" s="47">
        <f>VLOOKUP(M7,Revistas!$B$2:$H$64092,2,FALSE)</f>
        <v>0.78300000000000003</v>
      </c>
      <c r="F7" s="47" t="str">
        <f>VLOOKUP(M7,Revistas!$B$2:$H$64092,3,FALSE)</f>
        <v>Q4</v>
      </c>
      <c r="G7" s="47" t="str">
        <f>VLOOKUP(M7,Revistas!$B$2:$H$64092,4,FALSE)</f>
        <v>PUBLIC, ENVIRONMENTAL &amp; OCCUPATIONAL HEALTH - SCIE</v>
      </c>
      <c r="H7" s="47" t="str">
        <f>VLOOKUP(M7,Revistas!$B$2:$H$64092,5,FALSE)</f>
        <v>151/173</v>
      </c>
      <c r="I7" s="47" t="str">
        <f>VLOOKUP(M7,Revistas!$B$2:$H$64092,6,FALSE)</f>
        <v>NO</v>
      </c>
      <c r="J7" s="47" t="s">
        <v>2879</v>
      </c>
      <c r="K7" s="47" t="s">
        <v>2880</v>
      </c>
      <c r="L7" s="47">
        <v>0</v>
      </c>
      <c r="M7" s="47" t="s">
        <v>2881</v>
      </c>
      <c r="N7" s="47" t="s">
        <v>2882</v>
      </c>
      <c r="O7" s="47">
        <v>2016</v>
      </c>
      <c r="P7" s="47">
        <v>39</v>
      </c>
      <c r="Q7" s="47">
        <v>2</v>
      </c>
      <c r="R7" s="47">
        <v>181</v>
      </c>
      <c r="S7" s="47">
        <v>201</v>
      </c>
    </row>
    <row r="8" spans="1:21">
      <c r="A8" s="23" t="s">
        <v>2764</v>
      </c>
      <c r="B8" s="23" t="s">
        <v>2765</v>
      </c>
      <c r="C8" s="23" t="s">
        <v>2075</v>
      </c>
      <c r="D8" s="47" t="s">
        <v>19</v>
      </c>
      <c r="E8" s="47">
        <f>VLOOKUP(M8,Revistas!$B$2:$H$64092,2,FALSE)</f>
        <v>3.4750000000000001</v>
      </c>
      <c r="F8" s="47" t="str">
        <f>VLOOKUP(M8,Revistas!$B$2:$H$64092,3,FALSE)</f>
        <v>Q2</v>
      </c>
      <c r="G8" s="47" t="str">
        <f>VLOOKUP(M8,Revistas!$B$2:$H$64092,4,FALSE)</f>
        <v>IMMUNOLOGY - SCIE;</v>
      </c>
      <c r="H8" s="47" t="str">
        <f>VLOOKUP(M8,Revistas!$B$2:$H$64092,5,FALSE)</f>
        <v>58/151</v>
      </c>
      <c r="I8" s="47" t="str">
        <f>VLOOKUP(M8,Revistas!$B$2:$H$64092,6,FALSE)</f>
        <v>NO</v>
      </c>
      <c r="J8" s="47" t="s">
        <v>2766</v>
      </c>
      <c r="K8" s="47" t="s">
        <v>2767</v>
      </c>
      <c r="L8" s="47">
        <v>0</v>
      </c>
      <c r="M8" s="47" t="s">
        <v>2078</v>
      </c>
      <c r="N8" s="47" t="s">
        <v>75</v>
      </c>
      <c r="O8" s="47">
        <v>2016</v>
      </c>
      <c r="P8" s="47">
        <v>117</v>
      </c>
      <c r="Q8" s="47">
        <v>4</v>
      </c>
      <c r="R8" s="47">
        <v>394</v>
      </c>
      <c r="S8" s="47">
        <v>398</v>
      </c>
    </row>
    <row r="9" spans="1:21">
      <c r="A9" s="23" t="s">
        <v>2918</v>
      </c>
      <c r="B9" s="23" t="s">
        <v>2919</v>
      </c>
      <c r="C9" s="23" t="s">
        <v>2920</v>
      </c>
      <c r="D9" s="47" t="s">
        <v>19</v>
      </c>
      <c r="E9" s="47">
        <f>VLOOKUP(M9,Revistas!$B$2:$H$64092,2,FALSE)</f>
        <v>3.2650000000000001</v>
      </c>
      <c r="F9" s="47" t="str">
        <f>VLOOKUP(M9,Revistas!$B$2:$H$64092,3,FALSE)</f>
        <v>Q2</v>
      </c>
      <c r="G9" s="47" t="str">
        <f>VLOOKUP(M9,Revistas!$B$2:$H$64092,4,FALSE)</f>
        <v>ONCOLOGY - SCIE</v>
      </c>
      <c r="H9" s="47" t="str">
        <f>VLOOKUP(M9,Revistas!$B$2:$H$64092,5,FALSE)</f>
        <v>85/213</v>
      </c>
      <c r="I9" s="47" t="str">
        <f>VLOOKUP(M9,Revistas!$B$2:$H$64092,6,FALSE)</f>
        <v>NO</v>
      </c>
      <c r="J9" s="47" t="s">
        <v>2921</v>
      </c>
      <c r="K9" s="47" t="s">
        <v>2922</v>
      </c>
      <c r="L9" s="47">
        <v>0</v>
      </c>
      <c r="M9" s="47" t="s">
        <v>2923</v>
      </c>
      <c r="N9" s="48">
        <v>44593</v>
      </c>
      <c r="O9" s="47">
        <v>2016</v>
      </c>
      <c r="P9" s="47">
        <v>16</v>
      </c>
      <c r="Q9" s="47"/>
      <c r="R9" s="47"/>
      <c r="S9" s="47">
        <v>135</v>
      </c>
    </row>
    <row r="10" spans="1:21">
      <c r="A10" s="23" t="s">
        <v>166</v>
      </c>
      <c r="B10" s="23" t="s">
        <v>167</v>
      </c>
      <c r="C10" s="23" t="s">
        <v>168</v>
      </c>
      <c r="D10" s="47" t="s">
        <v>19</v>
      </c>
      <c r="E10" s="47">
        <f>VLOOKUP(M10,Revistas!$B$2:$H$64092,2,FALSE)</f>
        <v>5.694</v>
      </c>
      <c r="F10" s="47" t="str">
        <f>VLOOKUP(M10,Revistas!$B$2:$H$64092,3,FALSE)</f>
        <v>Q1</v>
      </c>
      <c r="G10" s="47" t="str">
        <f>VLOOKUP(M10,Revistas!$B$2:$H$64092,4,FALSE)</f>
        <v>CELL BIOLOGY - SCIE;</v>
      </c>
      <c r="H10" s="47" t="str">
        <f>VLOOKUP(M10,Revistas!$B$2:$H$64092,5,FALSE)</f>
        <v>37/187</v>
      </c>
      <c r="I10" s="47" t="str">
        <f>VLOOKUP(M10,Revistas!$B$2:$H$64092,6,FALSE)</f>
        <v>NO</v>
      </c>
      <c r="J10" s="47" t="s">
        <v>169</v>
      </c>
      <c r="K10" s="47" t="s">
        <v>170</v>
      </c>
      <c r="L10" s="47">
        <v>2</v>
      </c>
      <c r="M10" s="47" t="s">
        <v>171</v>
      </c>
      <c r="N10" s="47" t="s">
        <v>153</v>
      </c>
      <c r="O10" s="47">
        <v>2016</v>
      </c>
      <c r="P10" s="47">
        <v>73</v>
      </c>
      <c r="Q10" s="47">
        <v>13</v>
      </c>
      <c r="R10" s="47">
        <v>2583</v>
      </c>
      <c r="S10" s="47">
        <v>2599</v>
      </c>
    </row>
    <row r="11" spans="1:21">
      <c r="A11" s="23" t="s">
        <v>7483</v>
      </c>
      <c r="B11" s="23" t="s">
        <v>7484</v>
      </c>
      <c r="C11" s="23" t="s">
        <v>7485</v>
      </c>
      <c r="D11" s="47" t="s">
        <v>19</v>
      </c>
      <c r="E11" s="47" t="str">
        <f>VLOOKUP(M11,Revistas!$B$2:$H$64092,2,FALSE)</f>
        <v>NO TIENE</v>
      </c>
      <c r="F11" s="47" t="str">
        <f>VLOOKUP(M11,Revistas!$B$2:$H$64092,3,FALSE)</f>
        <v>NO TIENE</v>
      </c>
      <c r="G11" s="47" t="str">
        <f>VLOOKUP(M11,Revistas!$B$2:$H$64092,4,FALSE)</f>
        <v>NO TIENE</v>
      </c>
      <c r="H11" s="47" t="str">
        <f>VLOOKUP(M11,Revistas!$B$2:$H$64092,5,FALSE)</f>
        <v>NO TIENE</v>
      </c>
      <c r="I11" s="47" t="str">
        <f>VLOOKUP(M11,Revistas!$B$2:$H$64092,6,FALSE)</f>
        <v>NO</v>
      </c>
      <c r="J11" s="47" t="s">
        <v>7486</v>
      </c>
      <c r="K11" s="47" t="s">
        <v>7487</v>
      </c>
      <c r="L11" s="47">
        <v>0</v>
      </c>
      <c r="M11" s="47" t="s">
        <v>7488</v>
      </c>
      <c r="N11" s="47" t="s">
        <v>153</v>
      </c>
      <c r="O11" s="47">
        <v>2016</v>
      </c>
      <c r="P11" s="47">
        <v>48</v>
      </c>
      <c r="Q11" s="47">
        <v>4</v>
      </c>
      <c r="R11" s="47">
        <v>123</v>
      </c>
      <c r="S11" s="47">
        <v>128</v>
      </c>
    </row>
    <row r="12" spans="1:21">
      <c r="A12" s="23" t="s">
        <v>2864</v>
      </c>
      <c r="B12" s="23" t="s">
        <v>2865</v>
      </c>
      <c r="C12" s="23" t="s">
        <v>2866</v>
      </c>
      <c r="D12" s="47" t="s">
        <v>19</v>
      </c>
      <c r="E12" s="47">
        <f>VLOOKUP(M12,Revistas!$B$2:$H$64092,2,FALSE)</f>
        <v>2.0259999999999998</v>
      </c>
      <c r="F12" s="47" t="str">
        <f>VLOOKUP(M12,Revistas!$B$2:$H$64092,3,FALSE)</f>
        <v>Q2</v>
      </c>
      <c r="G12" s="47" t="str">
        <f>VLOOKUP(M12,Revistas!$B$2:$H$64092,4,FALSE)</f>
        <v>EMERGENCY MEDICINE - SCIE</v>
      </c>
      <c r="H12" s="47" t="str">
        <f>VLOOKUP(M12,Revistas!$B$2:$H$64092,5,FALSE)</f>
        <v>24 DE 7</v>
      </c>
      <c r="I12" s="47" t="str">
        <f>VLOOKUP(M12,Revistas!$B$2:$H$64092,6,FALSE)</f>
        <v>NO</v>
      </c>
      <c r="J12" s="47" t="s">
        <v>2867</v>
      </c>
      <c r="K12" s="47" t="s">
        <v>2868</v>
      </c>
      <c r="L12" s="47">
        <v>0</v>
      </c>
      <c r="M12" s="47" t="s">
        <v>2869</v>
      </c>
      <c r="N12" s="47" t="s">
        <v>189</v>
      </c>
      <c r="O12" s="47">
        <v>2016</v>
      </c>
      <c r="P12" s="47">
        <v>23</v>
      </c>
      <c r="Q12" s="47">
        <v>3</v>
      </c>
      <c r="R12" s="47">
        <v>224</v>
      </c>
      <c r="S12" s="47">
        <v>227</v>
      </c>
    </row>
    <row r="13" spans="1:21">
      <c r="A13" s="23" t="s">
        <v>2999</v>
      </c>
      <c r="B13" s="23" t="s">
        <v>3000</v>
      </c>
      <c r="C13" s="23" t="s">
        <v>3001</v>
      </c>
      <c r="D13" s="47" t="s">
        <v>19</v>
      </c>
      <c r="E13" s="47">
        <f>VLOOKUP(M13,Revistas!$B$2:$H$64092,2,FALSE)</f>
        <v>2.677</v>
      </c>
      <c r="F13" s="47" t="str">
        <f>VLOOKUP(M13,Revistas!$B$2:$H$64092,3,FALSE)</f>
        <v>Q2</v>
      </c>
      <c r="G13" s="47" t="str">
        <f>VLOOKUP(M13,Revistas!$B$2:$H$64092,4,FALSE)</f>
        <v>ALLERGY - SCIE;</v>
      </c>
      <c r="H13" s="47" t="str">
        <f>VLOOKUP(M13,Revistas!$B$2:$H$64092,5,FALSE)</f>
        <v>25 DE 12</v>
      </c>
      <c r="I13" s="47" t="str">
        <f>VLOOKUP(M13,Revistas!$B$2:$H$64092,6,FALSE)</f>
        <v>NO</v>
      </c>
      <c r="J13" s="47" t="s">
        <v>3002</v>
      </c>
      <c r="K13" s="47" t="s">
        <v>3003</v>
      </c>
      <c r="L13" s="47">
        <v>1</v>
      </c>
      <c r="M13" s="47" t="s">
        <v>3004</v>
      </c>
      <c r="N13" s="47"/>
      <c r="O13" s="47">
        <v>2016</v>
      </c>
      <c r="P13" s="47">
        <v>169</v>
      </c>
      <c r="Q13" s="47">
        <v>2</v>
      </c>
      <c r="R13" s="47">
        <v>108</v>
      </c>
      <c r="S13" s="47">
        <v>112</v>
      </c>
    </row>
    <row r="14" spans="1:21">
      <c r="A14" s="23" t="s">
        <v>2904</v>
      </c>
      <c r="B14" s="23" t="s">
        <v>2905</v>
      </c>
      <c r="C14" s="23" t="s">
        <v>2906</v>
      </c>
      <c r="D14" s="47" t="s">
        <v>19</v>
      </c>
      <c r="E14" s="47">
        <f>VLOOKUP(M14,Revistas!$B$2:$H$64092,2,FALSE)</f>
        <v>1.1739999999999999</v>
      </c>
      <c r="F14" s="47" t="str">
        <f>VLOOKUP(M14,Revistas!$B$2:$H$64092,3,FALSE)</f>
        <v>Q4</v>
      </c>
      <c r="G14" s="47" t="str">
        <f>VLOOKUP(M14,Revistas!$B$2:$H$64092,4,FALSE)</f>
        <v>IMMUNOLOGY - SCIE;</v>
      </c>
      <c r="H14" s="47" t="str">
        <f>VLOOKUP(M14,Revistas!$B$2:$H$64092,5,FALSE)</f>
        <v>141/151</v>
      </c>
      <c r="I14" s="47" t="str">
        <f>VLOOKUP(M14,Revistas!$B$2:$H$64092,6,FALSE)</f>
        <v>NO</v>
      </c>
      <c r="J14" s="47" t="s">
        <v>2907</v>
      </c>
      <c r="K14" s="47" t="s">
        <v>2908</v>
      </c>
      <c r="L14" s="47">
        <v>2</v>
      </c>
      <c r="M14" s="47" t="s">
        <v>2909</v>
      </c>
      <c r="N14" s="47" t="s">
        <v>462</v>
      </c>
      <c r="O14" s="47">
        <v>2016</v>
      </c>
      <c r="P14" s="47">
        <v>43</v>
      </c>
      <c r="Q14" s="47">
        <v>2</v>
      </c>
      <c r="R14" s="47">
        <v>107</v>
      </c>
      <c r="S14" s="47">
        <v>108</v>
      </c>
    </row>
    <row r="15" spans="1:21">
      <c r="A15" s="23" t="s">
        <v>2883</v>
      </c>
      <c r="B15" s="23" t="s">
        <v>2884</v>
      </c>
      <c r="C15" s="23" t="s">
        <v>2060</v>
      </c>
      <c r="D15" s="47" t="s">
        <v>19</v>
      </c>
      <c r="E15" s="47">
        <f>VLOOKUP(M15,Revistas!$B$2:$H$64092,2,FALSE)</f>
        <v>5.2489999999999997</v>
      </c>
      <c r="F15" s="47" t="str">
        <f>VLOOKUP(M15,Revistas!$B$2:$H$64092,3,FALSE)</f>
        <v>Q1</v>
      </c>
      <c r="G15" s="47" t="str">
        <f>VLOOKUP(M15,Revistas!$B$2:$H$64092,4,FALSE)</f>
        <v>ALLERGY - SCIE;</v>
      </c>
      <c r="H15" s="47" t="str">
        <f>VLOOKUP(M15,Revistas!$B$2:$H$64092,5,FALSE)</f>
        <v>5 DE 25</v>
      </c>
      <c r="I15" s="47" t="str">
        <f>VLOOKUP(M15,Revistas!$B$2:$H$64092,6,FALSE)</f>
        <v>NO</v>
      </c>
      <c r="J15" s="47" t="s">
        <v>2885</v>
      </c>
      <c r="K15" s="47" t="s">
        <v>2886</v>
      </c>
      <c r="L15" s="47">
        <v>0</v>
      </c>
      <c r="M15" s="47" t="s">
        <v>2063</v>
      </c>
      <c r="N15" s="47" t="s">
        <v>2887</v>
      </c>
      <c r="O15" s="47">
        <v>2016</v>
      </c>
      <c r="P15" s="47">
        <v>4</v>
      </c>
      <c r="Q15" s="47">
        <v>3</v>
      </c>
      <c r="R15" s="47">
        <v>464</v>
      </c>
      <c r="S15" s="47" t="s">
        <v>1024</v>
      </c>
    </row>
    <row r="16" spans="1:21">
      <c r="A16" s="23" t="s">
        <v>1867</v>
      </c>
      <c r="B16" s="23" t="s">
        <v>1868</v>
      </c>
      <c r="C16" s="23" t="s">
        <v>1869</v>
      </c>
      <c r="D16" s="47" t="s">
        <v>19</v>
      </c>
      <c r="E16" s="47">
        <f>VLOOKUP(M16,Revistas!$B$2:$H$64092,2,FALSE)</f>
        <v>12.574999999999999</v>
      </c>
      <c r="F16" s="47" t="str">
        <f>VLOOKUP(M16,Revistas!$B$2:$H$64092,3,FALSE)</f>
        <v>Q1</v>
      </c>
      <c r="G16" s="47" t="str">
        <f>VLOOKUP(M16,Revistas!$B$2:$H$64092,4,FALSE)</f>
        <v>MEDICINE, RESEARCH &amp; EXPERIMENTAL - SCIE</v>
      </c>
      <c r="H16" s="47" t="str">
        <f>VLOOKUP(M16,Revistas!$B$2:$H$64092,5,FALSE)</f>
        <v>3/124</v>
      </c>
      <c r="I16" s="47" t="str">
        <f>VLOOKUP(M16,Revistas!$B$2:$H$64092,6,FALSE)</f>
        <v>SI</v>
      </c>
      <c r="J16" s="47" t="s">
        <v>1870</v>
      </c>
      <c r="K16" s="47" t="s">
        <v>1871</v>
      </c>
      <c r="L16" s="47">
        <v>0</v>
      </c>
      <c r="M16" s="47" t="s">
        <v>1872</v>
      </c>
      <c r="N16" s="47" t="s">
        <v>119</v>
      </c>
      <c r="O16" s="47">
        <v>2016</v>
      </c>
      <c r="P16" s="47">
        <v>126</v>
      </c>
      <c r="Q16" s="47">
        <v>8</v>
      </c>
      <c r="R16" s="47">
        <v>3089</v>
      </c>
      <c r="S16" s="47">
        <v>3103</v>
      </c>
    </row>
    <row r="17" spans="1:19">
      <c r="A17" s="23" t="s">
        <v>3005</v>
      </c>
      <c r="B17" s="23" t="s">
        <v>3006</v>
      </c>
      <c r="C17" s="23" t="s">
        <v>3007</v>
      </c>
      <c r="D17" s="47" t="s">
        <v>19</v>
      </c>
      <c r="E17" s="47">
        <f>VLOOKUP(M17,Revistas!$B$2:$H$64092,2,FALSE)</f>
        <v>2.02</v>
      </c>
      <c r="F17" s="47" t="str">
        <f>VLOOKUP(M17,Revistas!$B$2:$H$64092,3,FALSE)</f>
        <v>Q3</v>
      </c>
      <c r="G17" s="47" t="str">
        <f>VLOOKUP(M17,Revistas!$B$2:$H$64092,4,FALSE)</f>
        <v>TOXICOLOGY - SCIE</v>
      </c>
      <c r="H17" s="47" t="str">
        <f>VLOOKUP(M17,Revistas!$B$2:$H$64092,5,FALSE)</f>
        <v>57/90</v>
      </c>
      <c r="I17" s="47" t="str">
        <f>VLOOKUP(M17,Revistas!$B$2:$H$64092,6,FALSE)</f>
        <v>NO</v>
      </c>
      <c r="J17" s="47" t="s">
        <v>3008</v>
      </c>
      <c r="K17" s="47" t="s">
        <v>3009</v>
      </c>
      <c r="L17" s="47">
        <v>2</v>
      </c>
      <c r="M17" s="47" t="s">
        <v>3010</v>
      </c>
      <c r="N17" s="47"/>
      <c r="O17" s="47">
        <v>2016</v>
      </c>
      <c r="P17" s="47">
        <v>13</v>
      </c>
      <c r="Q17" s="47">
        <v>1</v>
      </c>
      <c r="R17" s="47">
        <v>119</v>
      </c>
      <c r="S17" s="47">
        <v>126</v>
      </c>
    </row>
    <row r="18" spans="1:19">
      <c r="A18" s="23" t="s">
        <v>2956</v>
      </c>
      <c r="B18" s="23" t="s">
        <v>2957</v>
      </c>
      <c r="C18" s="23" t="s">
        <v>831</v>
      </c>
      <c r="D18" s="47" t="s">
        <v>19</v>
      </c>
      <c r="E18" s="47">
        <f>VLOOKUP(M18,Revistas!$B$2:$H$64092,2,FALSE)</f>
        <v>2.1309999999999998</v>
      </c>
      <c r="F18" s="47" t="str">
        <f>VLOOKUP(M18,Revistas!$B$2:$H$64092,3,FALSE)</f>
        <v>Q3</v>
      </c>
      <c r="G18" s="47" t="str">
        <f>VLOOKUP(M18,Revistas!$B$2:$H$64092,4,FALSE)</f>
        <v>IMMUNOLOGY - SCIE;</v>
      </c>
      <c r="H18" s="47" t="str">
        <f>VLOOKUP(M18,Revistas!$B$2:$H$64092,5,FALSE)</f>
        <v>17/25</v>
      </c>
      <c r="I18" s="47" t="str">
        <f>VLOOKUP(M18,Revistas!$B$2:$H$64092,6,FALSE)</f>
        <v>NO</v>
      </c>
      <c r="J18" s="47" t="s">
        <v>2958</v>
      </c>
      <c r="K18" s="47" t="s">
        <v>2959</v>
      </c>
      <c r="L18" s="47">
        <v>0</v>
      </c>
      <c r="M18" s="47" t="s">
        <v>834</v>
      </c>
      <c r="N18" s="47"/>
      <c r="O18" s="47">
        <v>2016</v>
      </c>
      <c r="P18" s="47">
        <v>26</v>
      </c>
      <c r="Q18" s="47">
        <v>6</v>
      </c>
      <c r="R18" s="47">
        <v>398</v>
      </c>
      <c r="S18" s="47">
        <v>400</v>
      </c>
    </row>
    <row r="19" spans="1:19">
      <c r="A19" s="23" t="s">
        <v>2983</v>
      </c>
      <c r="B19" s="23" t="s">
        <v>2984</v>
      </c>
      <c r="C19" s="23" t="s">
        <v>831</v>
      </c>
      <c r="D19" s="47" t="s">
        <v>19</v>
      </c>
      <c r="E19" s="47">
        <f>VLOOKUP(M19,Revistas!$B$2:$H$64092,2,FALSE)</f>
        <v>2.1309999999999998</v>
      </c>
      <c r="F19" s="47" t="str">
        <f>VLOOKUP(M19,Revistas!$B$2:$H$64092,3,FALSE)</f>
        <v>Q3</v>
      </c>
      <c r="G19" s="47" t="str">
        <f>VLOOKUP(M19,Revistas!$B$2:$H$64092,4,FALSE)</f>
        <v>IMMUNOLOGY - SCIE;</v>
      </c>
      <c r="H19" s="47" t="str">
        <f>VLOOKUP(M19,Revistas!$B$2:$H$64092,5,FALSE)</f>
        <v>17/25</v>
      </c>
      <c r="I19" s="47" t="str">
        <f>VLOOKUP(M19,Revistas!$B$2:$H$64092,6,FALSE)</f>
        <v>NO</v>
      </c>
      <c r="J19" s="47" t="s">
        <v>2985</v>
      </c>
      <c r="K19" s="47" t="s">
        <v>2986</v>
      </c>
      <c r="L19" s="47">
        <v>0</v>
      </c>
      <c r="M19" s="47" t="s">
        <v>834</v>
      </c>
      <c r="N19" s="47"/>
      <c r="O19" s="47">
        <v>2016</v>
      </c>
      <c r="P19" s="47">
        <v>26</v>
      </c>
      <c r="Q19" s="47">
        <v>3</v>
      </c>
      <c r="R19" s="47">
        <v>161</v>
      </c>
      <c r="S19" s="47">
        <v>167</v>
      </c>
    </row>
    <row r="20" spans="1:19">
      <c r="A20" s="23" t="s">
        <v>2079</v>
      </c>
      <c r="B20" s="23" t="s">
        <v>2080</v>
      </c>
      <c r="C20" s="23" t="s">
        <v>831</v>
      </c>
      <c r="D20" s="47" t="s">
        <v>19</v>
      </c>
      <c r="E20" s="47">
        <f>VLOOKUP(M20,Revistas!$B$2:$H$64092,2,FALSE)</f>
        <v>2.1309999999999998</v>
      </c>
      <c r="F20" s="47" t="str">
        <f>VLOOKUP(M20,Revistas!$B$2:$H$64092,3,FALSE)</f>
        <v>Q3</v>
      </c>
      <c r="G20" s="47" t="str">
        <f>VLOOKUP(M20,Revistas!$B$2:$H$64092,4,FALSE)</f>
        <v>IMMUNOLOGY - SCIE;</v>
      </c>
      <c r="H20" s="47" t="str">
        <f>VLOOKUP(M20,Revistas!$B$2:$H$64092,5,FALSE)</f>
        <v>17/25</v>
      </c>
      <c r="I20" s="47" t="str">
        <f>VLOOKUP(M20,Revistas!$B$2:$H$64092,6,FALSE)</f>
        <v>NO</v>
      </c>
      <c r="J20" s="47" t="s">
        <v>2081</v>
      </c>
      <c r="K20" s="47" t="s">
        <v>2082</v>
      </c>
      <c r="L20" s="47">
        <v>0</v>
      </c>
      <c r="M20" s="47" t="s">
        <v>834</v>
      </c>
      <c r="N20" s="47"/>
      <c r="O20" s="47">
        <v>2016</v>
      </c>
      <c r="P20" s="47">
        <v>26</v>
      </c>
      <c r="Q20" s="47">
        <v>6</v>
      </c>
      <c r="R20" s="47">
        <v>383</v>
      </c>
      <c r="S20" s="47">
        <v>386</v>
      </c>
    </row>
    <row r="21" spans="1:19">
      <c r="A21" s="23" t="s">
        <v>2870</v>
      </c>
      <c r="B21" s="23" t="s">
        <v>2871</v>
      </c>
      <c r="C21" s="23" t="s">
        <v>2872</v>
      </c>
      <c r="D21" s="47" t="s">
        <v>19</v>
      </c>
      <c r="E21" s="47">
        <f>VLOOKUP(M21,Revistas!$B$2:$H$64092,2,FALSE)</f>
        <v>1.446</v>
      </c>
      <c r="F21" s="47" t="str">
        <f>VLOOKUP(M21,Revistas!$B$2:$H$64092,3,FALSE)</f>
        <v>Q3</v>
      </c>
      <c r="G21" s="47" t="str">
        <f>VLOOKUP(M21,Revistas!$B$2:$H$64092,4,FALSE)</f>
        <v>PUBLIC, ENVIRONMENTAL &amp; OCCUPATIONAL HEALTH - SCIE</v>
      </c>
      <c r="H21" s="47" t="str">
        <f>VLOOKUP(M21,Revistas!$B$2:$H$64092,5,FALSE)</f>
        <v>108/173</v>
      </c>
      <c r="I21" s="47" t="str">
        <f>VLOOKUP(M21,Revistas!$B$2:$H$64092,6,FALSE)</f>
        <v>NO</v>
      </c>
      <c r="J21" s="47" t="s">
        <v>2873</v>
      </c>
      <c r="K21" s="47" t="s">
        <v>2874</v>
      </c>
      <c r="L21" s="47">
        <v>0</v>
      </c>
      <c r="M21" s="47" t="s">
        <v>2875</v>
      </c>
      <c r="N21" s="47" t="s">
        <v>206</v>
      </c>
      <c r="O21" s="47">
        <v>2016</v>
      </c>
      <c r="P21" s="47">
        <v>58</v>
      </c>
      <c r="Q21" s="47">
        <v>3</v>
      </c>
      <c r="R21" s="47">
        <v>310</v>
      </c>
      <c r="S21" s="47">
        <v>313</v>
      </c>
    </row>
    <row r="22" spans="1:19">
      <c r="A22" s="23" t="s">
        <v>2852</v>
      </c>
      <c r="B22" s="23" t="s">
        <v>2853</v>
      </c>
      <c r="C22" s="23" t="s">
        <v>2854</v>
      </c>
      <c r="D22" s="47" t="s">
        <v>19</v>
      </c>
      <c r="E22" s="47">
        <f>VLOOKUP(M22,Revistas!$B$2:$H$64092,2,FALSE)</f>
        <v>2.2189999999999999</v>
      </c>
      <c r="F22" s="47" t="str">
        <f>VLOOKUP(M22,Revistas!$B$2:$H$64092,3,FALSE)</f>
        <v>Q2</v>
      </c>
      <c r="G22" s="47" t="str">
        <f>VLOOKUP(M22,Revistas!$B$2:$H$64092,4,FALSE)</f>
        <v>DERMATOLOGY - SCIE;</v>
      </c>
      <c r="H22" s="47" t="str">
        <f>VLOOKUP(M22,Revistas!$B$2:$H$64092,5,FALSE)</f>
        <v>19/61</v>
      </c>
      <c r="I22" s="47" t="str">
        <f>VLOOKUP(M22,Revistas!$B$2:$H$64092,6,FALSE)</f>
        <v>NO</v>
      </c>
      <c r="J22" s="47" t="s">
        <v>2855</v>
      </c>
      <c r="K22" s="47" t="s">
        <v>2856</v>
      </c>
      <c r="L22" s="47">
        <v>0</v>
      </c>
      <c r="M22" s="47" t="s">
        <v>2857</v>
      </c>
      <c r="N22" s="47" t="s">
        <v>189</v>
      </c>
      <c r="O22" s="47">
        <v>2016</v>
      </c>
      <c r="P22" s="47">
        <v>26</v>
      </c>
      <c r="Q22" s="47">
        <v>3</v>
      </c>
      <c r="R22" s="47">
        <v>278</v>
      </c>
      <c r="S22" s="47">
        <v>283</v>
      </c>
    </row>
    <row r="23" spans="1:19">
      <c r="A23" s="23" t="s">
        <v>2960</v>
      </c>
      <c r="B23" s="23" t="s">
        <v>2961</v>
      </c>
      <c r="C23" s="23" t="s">
        <v>2962</v>
      </c>
      <c r="D23" s="47" t="s">
        <v>19</v>
      </c>
      <c r="E23" s="47">
        <f>VLOOKUP(M23,Revistas!$B$2:$H$64092,2,FALSE)</f>
        <v>7.6440000000000001</v>
      </c>
      <c r="F23" s="47" t="str">
        <f>VLOOKUP(M23,Revistas!$B$2:$H$64092,3,FALSE)</f>
        <v>Q1</v>
      </c>
      <c r="G23" s="47" t="str">
        <f>VLOOKUP(M23,Revistas!$B$2:$H$64092,4,FALSE)</f>
        <v>ONCOLOGY - SCIE;</v>
      </c>
      <c r="H23" s="47" t="str">
        <f>VLOOKUP(M23,Revistas!$B$2:$H$64092,5,FALSE)</f>
        <v>17/213</v>
      </c>
      <c r="I23" s="47" t="str">
        <f>VLOOKUP(M23,Revistas!$B$2:$H$64092,6,FALSE)</f>
        <v>NO</v>
      </c>
      <c r="J23" s="47" t="s">
        <v>2963</v>
      </c>
      <c r="K23" s="47" t="s">
        <v>2964</v>
      </c>
      <c r="L23" s="47">
        <v>0</v>
      </c>
      <c r="M23" s="47" t="s">
        <v>2965</v>
      </c>
      <c r="N23" s="47"/>
      <c r="O23" s="47">
        <v>2016</v>
      </c>
      <c r="P23" s="47">
        <v>5</v>
      </c>
      <c r="Q23" s="47">
        <v>12</v>
      </c>
      <c r="R23" s="47"/>
      <c r="S23" s="47" t="s">
        <v>2966</v>
      </c>
    </row>
    <row r="24" spans="1:19">
      <c r="A24" s="23" t="s">
        <v>2979</v>
      </c>
      <c r="B24" s="23" t="s">
        <v>2980</v>
      </c>
      <c r="C24" s="23" t="s">
        <v>1815</v>
      </c>
      <c r="D24" s="47" t="s">
        <v>19</v>
      </c>
      <c r="E24" s="47">
        <f>VLOOKUP(M24,Revistas!$B$2:$H$64092,2,FALSE)</f>
        <v>1.718</v>
      </c>
      <c r="F24" s="47" t="str">
        <f>VLOOKUP(M24,Revistas!$B$2:$H$64092,3,FALSE)</f>
        <v>Q2</v>
      </c>
      <c r="G24" s="47" t="str">
        <f>VLOOKUP(M24,Revistas!$B$2:$H$64092,4,FALSE)</f>
        <v>MEDICINE, GENERAL &amp; INTERNAL - SCIE</v>
      </c>
      <c r="H24" s="47" t="str">
        <f>VLOOKUP(M24,Revistas!$B$2:$H$64092,5,FALSE)</f>
        <v>55/155</v>
      </c>
      <c r="I24" s="47" t="str">
        <f>VLOOKUP(M24,Revistas!$B$2:$H$64092,6,FALSE)</f>
        <v>NO</v>
      </c>
      <c r="J24" s="47" t="s">
        <v>2981</v>
      </c>
      <c r="K24" s="47" t="s">
        <v>2982</v>
      </c>
      <c r="L24" s="47">
        <v>0</v>
      </c>
      <c r="M24" s="47" t="s">
        <v>1818</v>
      </c>
      <c r="N24" s="47"/>
      <c r="O24" s="47">
        <v>2016</v>
      </c>
      <c r="P24" s="47">
        <v>10</v>
      </c>
      <c r="Q24" s="47"/>
      <c r="R24" s="47">
        <v>1699</v>
      </c>
      <c r="S24" s="47">
        <v>1707</v>
      </c>
    </row>
    <row r="25" spans="1:19">
      <c r="A25" s="23" t="s">
        <v>2503</v>
      </c>
      <c r="B25" s="23" t="s">
        <v>2504</v>
      </c>
      <c r="C25" s="23" t="s">
        <v>2505</v>
      </c>
      <c r="D25" s="47" t="s">
        <v>19</v>
      </c>
      <c r="E25" s="47">
        <f>VLOOKUP(M25,Revistas!$B$2:$H$64092,2,FALSE)</f>
        <v>1.298</v>
      </c>
      <c r="F25" s="47" t="str">
        <f>VLOOKUP(M25,Revistas!$B$2:$H$64092,3,FALSE)</f>
        <v>Q3</v>
      </c>
      <c r="G25" s="47" t="str">
        <f>VLOOKUP(M25,Revistas!$B$2:$H$64092,4,FALSE)</f>
        <v>UROLOGY &amp; NEPHROLOGY - SCIE</v>
      </c>
      <c r="H25" s="47" t="str">
        <f>VLOOKUP(M25,Revistas!$B$2:$H$64092,5,FALSE)</f>
        <v>56/77</v>
      </c>
      <c r="I25" s="47" t="str">
        <f>VLOOKUP(M25,Revistas!$B$2:$H$64092,6,FALSE)</f>
        <v>NO</v>
      </c>
      <c r="J25" s="47" t="s">
        <v>2506</v>
      </c>
      <c r="K25" s="47" t="s">
        <v>2507</v>
      </c>
      <c r="L25" s="47">
        <v>1</v>
      </c>
      <c r="M25" s="47" t="s">
        <v>2508</v>
      </c>
      <c r="N25" s="47" t="s">
        <v>754</v>
      </c>
      <c r="O25" s="47">
        <v>2016</v>
      </c>
      <c r="P25" s="47">
        <v>36</v>
      </c>
      <c r="Q25" s="47">
        <v>2</v>
      </c>
      <c r="R25" s="47">
        <v>129</v>
      </c>
      <c r="S25" s="47">
        <v>134</v>
      </c>
    </row>
    <row r="26" spans="1:19">
      <c r="A26" s="23" t="s">
        <v>1851</v>
      </c>
      <c r="B26" s="23" t="s">
        <v>1852</v>
      </c>
      <c r="C26" s="23" t="s">
        <v>1853</v>
      </c>
      <c r="D26" s="47" t="s">
        <v>19</v>
      </c>
      <c r="E26" s="47">
        <f>VLOOKUP(M26,Revistas!$B$2:$H$64092,2,FALSE)</f>
        <v>3.0870000000000002</v>
      </c>
      <c r="F26" s="47" t="str">
        <f>VLOOKUP(M26,Revistas!$B$2:$H$64092,3,FALSE)</f>
        <v>Q1</v>
      </c>
      <c r="G26" s="47" t="str">
        <f>VLOOKUP(M26,Revistas!$B$2:$H$64092,4,FALSE)</f>
        <v>SURGERY - SCIE</v>
      </c>
      <c r="H26" s="47" t="str">
        <f>VLOOKUP(M26,Revistas!$B$2:$H$64092,5,FALSE)</f>
        <v>31/200</v>
      </c>
      <c r="I26" s="47" t="str">
        <f>VLOOKUP(M26,Revistas!$B$2:$H$64092,6,FALSE)</f>
        <v>NO</v>
      </c>
      <c r="J26" s="47" t="s">
        <v>1854</v>
      </c>
      <c r="K26" s="47" t="s">
        <v>1855</v>
      </c>
      <c r="L26" s="47">
        <v>0</v>
      </c>
      <c r="M26" s="47" t="s">
        <v>1856</v>
      </c>
      <c r="N26" s="47" t="s">
        <v>99</v>
      </c>
      <c r="O26" s="47">
        <v>2016</v>
      </c>
      <c r="P26" s="47">
        <v>138</v>
      </c>
      <c r="Q26" s="47">
        <v>3</v>
      </c>
      <c r="R26" s="47">
        <v>628</v>
      </c>
      <c r="S26" s="47">
        <v>637</v>
      </c>
    </row>
    <row r="27" spans="1:19">
      <c r="A27" s="23" t="s">
        <v>2841</v>
      </c>
      <c r="B27" s="23" t="s">
        <v>2842</v>
      </c>
      <c r="C27" s="23" t="s">
        <v>631</v>
      </c>
      <c r="D27" s="47" t="s">
        <v>19</v>
      </c>
      <c r="E27" s="47">
        <f>VLOOKUP(M27,Revistas!$B$2:$H$64092,2,FALSE)</f>
        <v>4.5960000000000001</v>
      </c>
      <c r="F27" s="47" t="str">
        <f>VLOOKUP(M27,Revistas!$B$2:$H$64092,3,FALSE)</f>
        <v>Q1</v>
      </c>
      <c r="G27" s="47" t="str">
        <f>VLOOKUP(M27,Revistas!$B$2:$H$64092,4,FALSE)</f>
        <v>CARDIAC &amp; CARDIOVASCULAR SYSTEMS - SCIE</v>
      </c>
      <c r="H27" s="47" t="str">
        <f>VLOOKUP(M27,Revistas!$B$2:$H$64092,5,FALSE)</f>
        <v>22/124</v>
      </c>
      <c r="I27" s="47" t="str">
        <f>VLOOKUP(M27,Revistas!$B$2:$H$64092,6,FALSE)</f>
        <v>NO</v>
      </c>
      <c r="J27" s="47" t="s">
        <v>2843</v>
      </c>
      <c r="K27" s="47" t="s">
        <v>2844</v>
      </c>
      <c r="L27" s="47">
        <v>0</v>
      </c>
      <c r="M27" s="47" t="s">
        <v>634</v>
      </c>
      <c r="N27" s="47" t="s">
        <v>153</v>
      </c>
      <c r="O27" s="47">
        <v>2016</v>
      </c>
      <c r="P27" s="47">
        <v>69</v>
      </c>
      <c r="Q27" s="47">
        <v>7</v>
      </c>
      <c r="R27" s="47">
        <v>681</v>
      </c>
      <c r="S27" s="47">
        <v>693</v>
      </c>
    </row>
    <row r="28" spans="1:19">
      <c r="A28" s="23" t="s">
        <v>2775</v>
      </c>
      <c r="B28" s="23" t="s">
        <v>2776</v>
      </c>
      <c r="C28" s="23" t="s">
        <v>396</v>
      </c>
      <c r="D28" s="47" t="s">
        <v>19</v>
      </c>
      <c r="E28" s="47">
        <f>VLOOKUP(M28,Revistas!$B$2:$H$64092,2,FALSE)</f>
        <v>5.2279999999999998</v>
      </c>
      <c r="F28" s="47" t="str">
        <f>VLOOKUP(M28,Revistas!$B$2:$H$64092,3,FALSE)</f>
        <v>Q1</v>
      </c>
      <c r="G28" s="47" t="str">
        <f>VLOOKUP(M28,Revistas!$B$2:$H$64092,4,FALSE)</f>
        <v>MULTIDISCIPLINARY SCIENCES - SCIE</v>
      </c>
      <c r="H28" s="47" t="str">
        <f>VLOOKUP(M28,Revistas!$B$2:$H$64092,5,FALSE)</f>
        <v>63/7</v>
      </c>
      <c r="I28" s="47" t="str">
        <f>VLOOKUP(M28,Revistas!$B$2:$H$64092,6,FALSE)</f>
        <v>NO</v>
      </c>
      <c r="J28" s="47" t="s">
        <v>2777</v>
      </c>
      <c r="K28" s="47" t="s">
        <v>2778</v>
      </c>
      <c r="L28" s="47">
        <v>0</v>
      </c>
      <c r="M28" s="47" t="s">
        <v>399</v>
      </c>
      <c r="N28" s="48">
        <v>38961</v>
      </c>
      <c r="O28" s="47">
        <v>2016</v>
      </c>
      <c r="P28" s="47">
        <v>6</v>
      </c>
      <c r="Q28" s="47"/>
      <c r="R28" s="47"/>
      <c r="S28" s="47">
        <v>32801</v>
      </c>
    </row>
    <row r="29" spans="1:19">
      <c r="A29" s="23" t="s">
        <v>1835</v>
      </c>
      <c r="B29" s="23" t="s">
        <v>1836</v>
      </c>
      <c r="C29" s="23" t="s">
        <v>1831</v>
      </c>
      <c r="D29" s="47" t="s">
        <v>458</v>
      </c>
      <c r="E29" s="47">
        <f>VLOOKUP(M29,Revistas!$B$2:$H$64092,2,FALSE)</f>
        <v>4.6059999999999999</v>
      </c>
      <c r="F29" s="47" t="str">
        <f>VLOOKUP(M29,Revistas!$B$2:$H$64092,3,FALSE)</f>
        <v>Q1</v>
      </c>
      <c r="G29" s="47" t="str">
        <f>VLOOKUP(M29,Revistas!$B$2:$H$64092,4,FALSE)</f>
        <v>VIROLOGY - SCIE</v>
      </c>
      <c r="H29" s="47" t="str">
        <f>VLOOKUP(M29,Revistas!$B$2:$H$64092,5,FALSE)</f>
        <v>33/5</v>
      </c>
      <c r="I29" s="47" t="str">
        <f>VLOOKUP(M29,Revistas!$B$2:$H$64092,6,FALSE)</f>
        <v>NO</v>
      </c>
      <c r="J29" s="47" t="s">
        <v>1879</v>
      </c>
      <c r="K29" s="47" t="s">
        <v>1838</v>
      </c>
      <c r="L29" s="47">
        <v>0</v>
      </c>
      <c r="M29" s="47" t="s">
        <v>1834</v>
      </c>
      <c r="N29" s="47" t="s">
        <v>189</v>
      </c>
      <c r="O29" s="47">
        <v>2016</v>
      </c>
      <c r="P29" s="47">
        <v>90</v>
      </c>
      <c r="Q29" s="47">
        <v>11</v>
      </c>
      <c r="R29" s="47">
        <v>5530</v>
      </c>
      <c r="S29" s="47">
        <v>5531</v>
      </c>
    </row>
    <row r="30" spans="1:19">
      <c r="A30" s="23" t="s">
        <v>2083</v>
      </c>
      <c r="B30" s="23" t="s">
        <v>2084</v>
      </c>
      <c r="C30" s="23" t="s">
        <v>831</v>
      </c>
      <c r="D30" s="47" t="s">
        <v>294</v>
      </c>
      <c r="E30" s="47">
        <f>VLOOKUP(M30,Revistas!$B$2:$H$64092,2,FALSE)</f>
        <v>2.1309999999999998</v>
      </c>
      <c r="F30" s="47" t="str">
        <f>VLOOKUP(M30,Revistas!$B$2:$H$64092,3,FALSE)</f>
        <v>Q3</v>
      </c>
      <c r="G30" s="47" t="str">
        <f>VLOOKUP(M30,Revistas!$B$2:$H$64092,4,FALSE)</f>
        <v>IMMUNOLOGY - SCIE;</v>
      </c>
      <c r="H30" s="47" t="str">
        <f>VLOOKUP(M30,Revistas!$B$2:$H$64092,5,FALSE)</f>
        <v>17/25</v>
      </c>
      <c r="I30" s="47" t="str">
        <f>VLOOKUP(M30,Revistas!$B$2:$H$64092,6,FALSE)</f>
        <v>NO</v>
      </c>
      <c r="J30" s="47" t="s">
        <v>2085</v>
      </c>
      <c r="K30" s="47" t="s">
        <v>2086</v>
      </c>
      <c r="L30" s="47">
        <v>0</v>
      </c>
      <c r="M30" s="47" t="s">
        <v>834</v>
      </c>
      <c r="N30" s="47"/>
      <c r="O30" s="47">
        <v>2016</v>
      </c>
      <c r="P30" s="47">
        <v>26</v>
      </c>
      <c r="Q30" s="47">
        <v>3</v>
      </c>
      <c r="R30" s="47">
        <v>200</v>
      </c>
      <c r="S30" s="47">
        <v>201</v>
      </c>
    </row>
    <row r="31" spans="1:19">
      <c r="A31" s="23" t="s">
        <v>2975</v>
      </c>
      <c r="B31" s="23" t="s">
        <v>2976</v>
      </c>
      <c r="C31" s="23" t="s">
        <v>831</v>
      </c>
      <c r="D31" s="47" t="s">
        <v>294</v>
      </c>
      <c r="E31" s="47">
        <f>VLOOKUP(M31,Revistas!$B$2:$H$64092,2,FALSE)</f>
        <v>2.1309999999999998</v>
      </c>
      <c r="F31" s="47" t="str">
        <f>VLOOKUP(M31,Revistas!$B$2:$H$64092,3,FALSE)</f>
        <v>Q3</v>
      </c>
      <c r="G31" s="47" t="str">
        <f>VLOOKUP(M31,Revistas!$B$2:$H$64092,4,FALSE)</f>
        <v>IMMUNOLOGY - SCIE;</v>
      </c>
      <c r="H31" s="47" t="str">
        <f>VLOOKUP(M31,Revistas!$B$2:$H$64092,5,FALSE)</f>
        <v>17/25</v>
      </c>
      <c r="I31" s="47" t="str">
        <f>VLOOKUP(M31,Revistas!$B$2:$H$64092,6,FALSE)</f>
        <v>NO</v>
      </c>
      <c r="J31" s="47" t="s">
        <v>2977</v>
      </c>
      <c r="K31" s="47" t="s">
        <v>2978</v>
      </c>
      <c r="L31" s="47">
        <v>0</v>
      </c>
      <c r="M31" s="47" t="s">
        <v>834</v>
      </c>
      <c r="N31" s="47"/>
      <c r="O31" s="47">
        <v>2016</v>
      </c>
      <c r="P31" s="47">
        <v>26</v>
      </c>
      <c r="Q31" s="47">
        <v>4</v>
      </c>
      <c r="R31" s="47">
        <v>273</v>
      </c>
      <c r="S31" s="47">
        <v>274</v>
      </c>
    </row>
    <row r="32" spans="1:19">
      <c r="A32" s="23" t="s">
        <v>2987</v>
      </c>
      <c r="B32" s="23" t="s">
        <v>2988</v>
      </c>
      <c r="C32" s="23" t="s">
        <v>831</v>
      </c>
      <c r="D32" s="47" t="s">
        <v>294</v>
      </c>
      <c r="E32" s="47">
        <f>VLOOKUP(M32,Revistas!$B$2:$H$64092,2,FALSE)</f>
        <v>2.1309999999999998</v>
      </c>
      <c r="F32" s="47" t="str">
        <f>VLOOKUP(M32,Revistas!$B$2:$H$64092,3,FALSE)</f>
        <v>Q3</v>
      </c>
      <c r="G32" s="47" t="str">
        <f>VLOOKUP(M32,Revistas!$B$2:$H$64092,4,FALSE)</f>
        <v>IMMUNOLOGY - SCIE;</v>
      </c>
      <c r="H32" s="47" t="str">
        <f>VLOOKUP(M32,Revistas!$B$2:$H$64092,5,FALSE)</f>
        <v>17/25</v>
      </c>
      <c r="I32" s="47" t="str">
        <f>VLOOKUP(M32,Revistas!$B$2:$H$64092,6,FALSE)</f>
        <v>NO</v>
      </c>
      <c r="J32" s="47" t="s">
        <v>2989</v>
      </c>
      <c r="K32" s="47" t="s">
        <v>2990</v>
      </c>
      <c r="L32" s="47">
        <v>1</v>
      </c>
      <c r="M32" s="47" t="s">
        <v>834</v>
      </c>
      <c r="N32" s="47"/>
      <c r="O32" s="47">
        <v>2016</v>
      </c>
      <c r="P32" s="47">
        <v>26</v>
      </c>
      <c r="Q32" s="47">
        <v>3</v>
      </c>
      <c r="R32" s="47">
        <v>188</v>
      </c>
      <c r="S32" s="47">
        <v>189</v>
      </c>
    </row>
    <row r="33" spans="1:19">
      <c r="A33" s="23" t="s">
        <v>2995</v>
      </c>
      <c r="B33" s="23" t="s">
        <v>2996</v>
      </c>
      <c r="C33" s="23" t="s">
        <v>831</v>
      </c>
      <c r="D33" s="47" t="s">
        <v>294</v>
      </c>
      <c r="E33" s="47">
        <f>VLOOKUP(M33,Revistas!$B$2:$H$64092,2,FALSE)</f>
        <v>2.1309999999999998</v>
      </c>
      <c r="F33" s="47" t="str">
        <f>VLOOKUP(M33,Revistas!$B$2:$H$64092,3,FALSE)</f>
        <v>Q3</v>
      </c>
      <c r="G33" s="47" t="str">
        <f>VLOOKUP(M33,Revistas!$B$2:$H$64092,4,FALSE)</f>
        <v>IMMUNOLOGY - SCIE;</v>
      </c>
      <c r="H33" s="47" t="str">
        <f>VLOOKUP(M33,Revistas!$B$2:$H$64092,5,FALSE)</f>
        <v>17/25</v>
      </c>
      <c r="I33" s="47" t="str">
        <f>VLOOKUP(M33,Revistas!$B$2:$H$64092,6,FALSE)</f>
        <v>NO</v>
      </c>
      <c r="J33" s="47" t="s">
        <v>2997</v>
      </c>
      <c r="K33" s="47" t="s">
        <v>2998</v>
      </c>
      <c r="L33" s="47">
        <v>0</v>
      </c>
      <c r="M33" s="47" t="s">
        <v>834</v>
      </c>
      <c r="N33" s="47"/>
      <c r="O33" s="47">
        <v>2016</v>
      </c>
      <c r="P33" s="47">
        <v>26</v>
      </c>
      <c r="Q33" s="47">
        <v>2</v>
      </c>
      <c r="R33" s="47">
        <v>126</v>
      </c>
      <c r="S33" s="47">
        <v>128</v>
      </c>
    </row>
    <row r="34" spans="1:19">
      <c r="A34" s="23" t="s">
        <v>2991</v>
      </c>
      <c r="B34" s="23" t="s">
        <v>2992</v>
      </c>
      <c r="C34" s="23" t="s">
        <v>831</v>
      </c>
      <c r="D34" s="47" t="s">
        <v>294</v>
      </c>
      <c r="E34" s="47">
        <f>VLOOKUP(M34,Revistas!$B$2:$H$64092,2,FALSE)</f>
        <v>2.1309999999999998</v>
      </c>
      <c r="F34" s="47" t="str">
        <f>VLOOKUP(M34,Revistas!$B$2:$H$64092,3,FALSE)</f>
        <v>Q3</v>
      </c>
      <c r="G34" s="47" t="str">
        <f>VLOOKUP(M34,Revistas!$B$2:$H$64092,4,FALSE)</f>
        <v>IMMUNOLOGY - SCIE;</v>
      </c>
      <c r="H34" s="47" t="str">
        <f>VLOOKUP(M34,Revistas!$B$2:$H$64092,5,FALSE)</f>
        <v>17/25</v>
      </c>
      <c r="I34" s="47" t="str">
        <f>VLOOKUP(M34,Revistas!$B$2:$H$64092,6,FALSE)</f>
        <v>NO</v>
      </c>
      <c r="J34" s="47" t="s">
        <v>2993</v>
      </c>
      <c r="K34" s="47" t="s">
        <v>2994</v>
      </c>
      <c r="L34" s="47">
        <v>0</v>
      </c>
      <c r="M34" s="47" t="s">
        <v>834</v>
      </c>
      <c r="N34" s="47"/>
      <c r="O34" s="47">
        <v>2016</v>
      </c>
      <c r="P34" s="47">
        <v>26</v>
      </c>
      <c r="Q34" s="47">
        <v>3</v>
      </c>
      <c r="R34" s="47">
        <v>190</v>
      </c>
      <c r="S34" s="47">
        <v>191</v>
      </c>
    </row>
    <row r="35" spans="1:19">
      <c r="A35" s="23" t="s">
        <v>2087</v>
      </c>
      <c r="B35" s="23" t="s">
        <v>2088</v>
      </c>
      <c r="C35" s="23" t="s">
        <v>831</v>
      </c>
      <c r="D35" s="47" t="s">
        <v>294</v>
      </c>
      <c r="E35" s="47">
        <f>VLOOKUP(M35,Revistas!$B$2:$H$64092,2,FALSE)</f>
        <v>2.1309999999999998</v>
      </c>
      <c r="F35" s="47" t="str">
        <f>VLOOKUP(M35,Revistas!$B$2:$H$64092,3,FALSE)</f>
        <v>Q3</v>
      </c>
      <c r="G35" s="47" t="str">
        <f>VLOOKUP(M35,Revistas!$B$2:$H$64092,4,FALSE)</f>
        <v>IMMUNOLOGY - SCIE;</v>
      </c>
      <c r="H35" s="47" t="str">
        <f>VLOOKUP(M35,Revistas!$B$2:$H$64092,5,FALSE)</f>
        <v>17/25</v>
      </c>
      <c r="I35" s="47" t="str">
        <f>VLOOKUP(M35,Revistas!$B$2:$H$64092,6,FALSE)</f>
        <v>NO</v>
      </c>
      <c r="J35" s="47" t="s">
        <v>2089</v>
      </c>
      <c r="K35" s="47" t="s">
        <v>2090</v>
      </c>
      <c r="L35" s="47">
        <v>0</v>
      </c>
      <c r="M35" s="47" t="s">
        <v>834</v>
      </c>
      <c r="N35" s="47"/>
      <c r="O35" s="47">
        <v>2016</v>
      </c>
      <c r="P35" s="47">
        <v>26</v>
      </c>
      <c r="Q35" s="47">
        <v>2</v>
      </c>
      <c r="R35" s="47">
        <v>119</v>
      </c>
      <c r="S35" s="47">
        <v>120</v>
      </c>
    </row>
    <row r="36" spans="1:19">
      <c r="A36" s="23" t="s">
        <v>2073</v>
      </c>
      <c r="B36" s="23" t="s">
        <v>2074</v>
      </c>
      <c r="C36" s="23" t="s">
        <v>2075</v>
      </c>
      <c r="D36" s="47" t="s">
        <v>215</v>
      </c>
      <c r="E36" s="47">
        <f>VLOOKUP(M36,Revistas!$B$2:$H$64092,2,FALSE)</f>
        <v>3.4750000000000001</v>
      </c>
      <c r="F36" s="47" t="str">
        <f>VLOOKUP(M36,Revistas!$B$2:$H$64092,3,FALSE)</f>
        <v>Q2</v>
      </c>
      <c r="G36" s="47" t="str">
        <f>VLOOKUP(M36,Revistas!$B$2:$H$64092,4,FALSE)</f>
        <v>IMMUNOLOGY - SCIE;</v>
      </c>
      <c r="H36" s="47" t="str">
        <f>VLOOKUP(M36,Revistas!$B$2:$H$64092,5,FALSE)</f>
        <v>58/151</v>
      </c>
      <c r="I36" s="47" t="str">
        <f>VLOOKUP(M36,Revistas!$B$2:$H$64092,6,FALSE)</f>
        <v>NO</v>
      </c>
      <c r="J36" s="47" t="s">
        <v>2076</v>
      </c>
      <c r="K36" s="47" t="s">
        <v>2077</v>
      </c>
      <c r="L36" s="47">
        <v>0</v>
      </c>
      <c r="M36" s="47" t="s">
        <v>2078</v>
      </c>
      <c r="N36" s="47" t="s">
        <v>240</v>
      </c>
      <c r="O36" s="47">
        <v>2016</v>
      </c>
      <c r="P36" s="47">
        <v>116</v>
      </c>
      <c r="Q36" s="47">
        <v>2</v>
      </c>
      <c r="R36" s="47">
        <v>177</v>
      </c>
      <c r="S36" s="47">
        <v>177</v>
      </c>
    </row>
    <row r="37" spans="1:19">
      <c r="A37" s="23" t="s">
        <v>2837</v>
      </c>
      <c r="B37" s="23" t="s">
        <v>2838</v>
      </c>
      <c r="C37" s="23" t="s">
        <v>1626</v>
      </c>
      <c r="D37" s="47" t="s">
        <v>215</v>
      </c>
      <c r="E37" s="47">
        <f>VLOOKUP(M37,Revistas!$B$2:$H$64092,2,FALSE)</f>
        <v>1.7709999999999999</v>
      </c>
      <c r="F37" s="47" t="str">
        <f>VLOOKUP(M37,Revistas!$B$2:$H$64092,3,FALSE)</f>
        <v>Q3</v>
      </c>
      <c r="G37" s="47" t="str">
        <f>VLOOKUP(M37,Revistas!$B$2:$H$64092,4,FALSE)</f>
        <v>RESPIRATORY SYSTEM - SCIE</v>
      </c>
      <c r="H37" s="47" t="str">
        <f>VLOOKUP(M37,Revistas!$B$2:$H$64092,5,FALSE)</f>
        <v>41/58</v>
      </c>
      <c r="I37" s="47" t="str">
        <f>VLOOKUP(M37,Revistas!$B$2:$H$64092,6,FALSE)</f>
        <v>NO</v>
      </c>
      <c r="J37" s="47" t="s">
        <v>2839</v>
      </c>
      <c r="K37" s="47" t="s">
        <v>2840</v>
      </c>
      <c r="L37" s="47">
        <v>0</v>
      </c>
      <c r="M37" s="47" t="s">
        <v>1629</v>
      </c>
      <c r="N37" s="47" t="s">
        <v>127</v>
      </c>
      <c r="O37" s="47">
        <v>2016</v>
      </c>
      <c r="P37" s="47">
        <v>52</v>
      </c>
      <c r="Q37" s="47">
        <v>8</v>
      </c>
      <c r="R37" s="47">
        <v>449</v>
      </c>
      <c r="S37" s="47">
        <v>449</v>
      </c>
    </row>
    <row r="38" spans="1:19">
      <c r="A38" s="23" t="s">
        <v>2894</v>
      </c>
      <c r="B38" s="23" t="s">
        <v>2895</v>
      </c>
      <c r="C38" s="23" t="s">
        <v>2291</v>
      </c>
      <c r="D38" s="47" t="s">
        <v>215</v>
      </c>
      <c r="E38" s="47">
        <f>VLOOKUP(M38,Revistas!$B$2:$H$64092,2,FALSE)</f>
        <v>12.484999999999999</v>
      </c>
      <c r="F38" s="47" t="str">
        <f>VLOOKUP(M38,Revistas!$B$2:$H$64092,3,FALSE)</f>
        <v>Q1</v>
      </c>
      <c r="G38" s="47" t="str">
        <f>VLOOKUP(M38,Revistas!$B$2:$H$64092,4,FALSE)</f>
        <v>ALLERGY - SCIE;</v>
      </c>
      <c r="H38" s="47" t="str">
        <f>VLOOKUP(M38,Revistas!$B$2:$H$64092,5,FALSE)</f>
        <v>25 DE 1</v>
      </c>
      <c r="I38" s="47" t="str">
        <f>VLOOKUP(M38,Revistas!$B$2:$H$64092,6,FALSE)</f>
        <v>SI</v>
      </c>
      <c r="J38" s="47" t="s">
        <v>2896</v>
      </c>
      <c r="K38" s="47" t="s">
        <v>2897</v>
      </c>
      <c r="L38" s="47">
        <v>0</v>
      </c>
      <c r="M38" s="47" t="s">
        <v>2294</v>
      </c>
      <c r="N38" s="47" t="s">
        <v>462</v>
      </c>
      <c r="O38" s="47">
        <v>2016</v>
      </c>
      <c r="P38" s="47">
        <v>137</v>
      </c>
      <c r="Q38" s="47">
        <v>4</v>
      </c>
      <c r="R38" s="47">
        <v>1248</v>
      </c>
      <c r="S38" s="47" t="s">
        <v>1024</v>
      </c>
    </row>
    <row r="39" spans="1:19">
      <c r="A39" s="23" t="s">
        <v>2833</v>
      </c>
      <c r="B39" s="23" t="s">
        <v>2834</v>
      </c>
      <c r="C39" s="23" t="s">
        <v>2060</v>
      </c>
      <c r="D39" s="47" t="s">
        <v>215</v>
      </c>
      <c r="E39" s="47">
        <f>VLOOKUP(M39,Revistas!$B$2:$H$64092,2,FALSE)</f>
        <v>5.2489999999999997</v>
      </c>
      <c r="F39" s="47" t="str">
        <f>VLOOKUP(M39,Revistas!$B$2:$H$64092,3,FALSE)</f>
        <v>Q1</v>
      </c>
      <c r="G39" s="47" t="str">
        <f>VLOOKUP(M39,Revistas!$B$2:$H$64092,4,FALSE)</f>
        <v>ALLERGY - SCIE;</v>
      </c>
      <c r="H39" s="47" t="str">
        <f>VLOOKUP(M39,Revistas!$B$2:$H$64092,5,FALSE)</f>
        <v>5 DE 25</v>
      </c>
      <c r="I39" s="47" t="str">
        <f>VLOOKUP(M39,Revistas!$B$2:$H$64092,6,FALSE)</f>
        <v>NO</v>
      </c>
      <c r="J39" s="47" t="s">
        <v>2835</v>
      </c>
      <c r="K39" s="47" t="s">
        <v>2836</v>
      </c>
      <c r="L39" s="47">
        <v>0</v>
      </c>
      <c r="M39" s="47" t="s">
        <v>2063</v>
      </c>
      <c r="N39" s="47" t="s">
        <v>127</v>
      </c>
      <c r="O39" s="47">
        <v>2016</v>
      </c>
      <c r="P39" s="47">
        <v>4</v>
      </c>
      <c r="Q39" s="47">
        <v>4</v>
      </c>
      <c r="R39" s="47">
        <v>771</v>
      </c>
      <c r="S39" s="47">
        <v>772</v>
      </c>
    </row>
    <row r="40" spans="1:19">
      <c r="A40" s="23" t="s">
        <v>2058</v>
      </c>
      <c r="B40" s="23" t="s">
        <v>2059</v>
      </c>
      <c r="C40" s="23" t="s">
        <v>2060</v>
      </c>
      <c r="D40" s="47" t="s">
        <v>215</v>
      </c>
      <c r="E40" s="47">
        <f>VLOOKUP(M40,Revistas!$B$2:$H$64092,2,FALSE)</f>
        <v>5.2489999999999997</v>
      </c>
      <c r="F40" s="47" t="str">
        <f>VLOOKUP(M40,Revistas!$B$2:$H$64092,3,FALSE)</f>
        <v>Q1</v>
      </c>
      <c r="G40" s="47" t="str">
        <f>VLOOKUP(M40,Revistas!$B$2:$H$64092,4,FALSE)</f>
        <v>ALLERGY - SCIE;</v>
      </c>
      <c r="H40" s="47" t="str">
        <f>VLOOKUP(M40,Revistas!$B$2:$H$64092,5,FALSE)</f>
        <v>5 DE 25</v>
      </c>
      <c r="I40" s="47" t="str">
        <f>VLOOKUP(M40,Revistas!$B$2:$H$64092,6,FALSE)</f>
        <v>NO</v>
      </c>
      <c r="J40" s="47" t="s">
        <v>2061</v>
      </c>
      <c r="K40" s="47" t="s">
        <v>2062</v>
      </c>
      <c r="L40" s="47">
        <v>1</v>
      </c>
      <c r="M40" s="47" t="s">
        <v>2063</v>
      </c>
      <c r="N40" s="47" t="s">
        <v>754</v>
      </c>
      <c r="O40" s="47">
        <v>2016</v>
      </c>
      <c r="P40" s="47">
        <v>4</v>
      </c>
      <c r="Q40" s="47">
        <v>2</v>
      </c>
      <c r="R40" s="47">
        <v>350</v>
      </c>
      <c r="S40" s="47">
        <v>351</v>
      </c>
    </row>
    <row r="41" spans="1:19">
      <c r="A41" s="23" t="s">
        <v>1970</v>
      </c>
      <c r="B41" s="23" t="s">
        <v>1971</v>
      </c>
      <c r="C41" s="23" t="s">
        <v>1946</v>
      </c>
      <c r="D41" s="47" t="s">
        <v>215</v>
      </c>
      <c r="E41" s="47">
        <f>VLOOKUP(M41,Revistas!$B$2:$H$64092,2,FALSE)</f>
        <v>3.0939999999999999</v>
      </c>
      <c r="F41" s="47" t="str">
        <f>VLOOKUP(M41,Revistas!$B$2:$H$64092,3,FALSE)</f>
        <v>Q2</v>
      </c>
      <c r="G41" s="47" t="str">
        <f>VLOOKUP(M41,Revistas!$B$2:$H$64092,4,FALSE)</f>
        <v>IMMUNOLOGY - SCIE</v>
      </c>
      <c r="H41" s="47" t="str">
        <f>VLOOKUP(M41,Revistas!$B$2:$H$64092,5,FALSE)</f>
        <v>65/151</v>
      </c>
      <c r="I41" s="47" t="str">
        <f>VLOOKUP(M41,Revistas!$B$2:$H$64092,6,FALSE)</f>
        <v>NO</v>
      </c>
      <c r="J41" s="47" t="s">
        <v>1972</v>
      </c>
      <c r="K41" s="47" t="s">
        <v>1973</v>
      </c>
      <c r="L41" s="47">
        <v>0</v>
      </c>
      <c r="M41" s="47" t="s">
        <v>1949</v>
      </c>
      <c r="N41" s="47" t="s">
        <v>37</v>
      </c>
      <c r="O41" s="47">
        <v>2016</v>
      </c>
      <c r="P41" s="47">
        <v>36</v>
      </c>
      <c r="Q41" s="47">
        <v>1</v>
      </c>
      <c r="R41" s="47">
        <v>16</v>
      </c>
      <c r="S41" s="47">
        <v>18</v>
      </c>
    </row>
    <row r="42" spans="1:19">
      <c r="A42" s="23" t="s">
        <v>2950</v>
      </c>
      <c r="B42" s="23" t="s">
        <v>2951</v>
      </c>
      <c r="C42" s="23" t="s">
        <v>2952</v>
      </c>
      <c r="D42" s="47" t="s">
        <v>215</v>
      </c>
      <c r="E42" s="47">
        <f>VLOOKUP(M42,Revistas!$B$2:$H$64092,2,FALSE)</f>
        <v>3.9470000000000001</v>
      </c>
      <c r="F42" s="47" t="str">
        <f>VLOOKUP(M42,Revistas!$B$2:$H$64092,3,FALSE)</f>
        <v>Q1</v>
      </c>
      <c r="G42" s="47" t="str">
        <f>VLOOKUP(M42,Revistas!$B$2:$H$64092,4,FALSE)</f>
        <v>PEDIATRICS - SCIE;</v>
      </c>
      <c r="H42" s="47" t="str">
        <f>VLOOKUP(M42,Revistas!$B$2:$H$64092,5,FALSE)</f>
        <v>120/5</v>
      </c>
      <c r="I42" s="47" t="str">
        <f>VLOOKUP(M42,Revistas!$B$2:$H$64092,6,FALSE)</f>
        <v>SI</v>
      </c>
      <c r="J42" s="47" t="s">
        <v>2953</v>
      </c>
      <c r="K42" s="47" t="s">
        <v>2954</v>
      </c>
      <c r="L42" s="47">
        <v>0</v>
      </c>
      <c r="M42" s="47" t="s">
        <v>2955</v>
      </c>
      <c r="N42" s="47" t="s">
        <v>240</v>
      </c>
      <c r="O42" s="47">
        <v>2016</v>
      </c>
      <c r="P42" s="47">
        <v>27</v>
      </c>
      <c r="Q42" s="47">
        <v>1</v>
      </c>
      <c r="R42" s="47">
        <v>102</v>
      </c>
      <c r="S42" s="47">
        <v>105</v>
      </c>
    </row>
    <row r="43" spans="1:19">
      <c r="A43" s="23" t="s">
        <v>2815</v>
      </c>
      <c r="B43" s="23" t="s">
        <v>2816</v>
      </c>
      <c r="C43" s="23" t="s">
        <v>1997</v>
      </c>
      <c r="D43" s="47" t="s">
        <v>103</v>
      </c>
      <c r="E43" s="47">
        <f>VLOOKUP(M43,Revistas!$B$2:$H$64092,2,FALSE)</f>
        <v>6.335</v>
      </c>
      <c r="F43" s="47" t="str">
        <f>VLOOKUP(M43,Revistas!$B$2:$H$64092,3,FALSE)</f>
        <v>Q1</v>
      </c>
      <c r="G43" s="47" t="str">
        <f>VLOOKUP(M43,Revistas!$B$2:$H$64092,4,FALSE)</f>
        <v>ALLERGY - SCIE;</v>
      </c>
      <c r="H43" s="47" t="str">
        <f>VLOOKUP(M43,Revistas!$B$2:$H$64092,5,FALSE)</f>
        <v>2 DE 25</v>
      </c>
      <c r="I43" s="47" t="str">
        <f>VLOOKUP(M43,Revistas!$B$2:$H$64092,6,FALSE)</f>
        <v>SI</v>
      </c>
      <c r="J43" s="47" t="s">
        <v>2817</v>
      </c>
      <c r="K43" s="47"/>
      <c r="L43" s="47">
        <v>0</v>
      </c>
      <c r="M43" s="47" t="s">
        <v>1999</v>
      </c>
      <c r="N43" s="47" t="s">
        <v>127</v>
      </c>
      <c r="O43" s="47">
        <v>2016</v>
      </c>
      <c r="P43" s="47">
        <v>71</v>
      </c>
      <c r="Q43" s="47"/>
      <c r="R43" s="47">
        <v>345</v>
      </c>
      <c r="S43" s="47">
        <v>345</v>
      </c>
    </row>
    <row r="44" spans="1:19">
      <c r="A44" s="23" t="s">
        <v>1995</v>
      </c>
      <c r="B44" s="23" t="s">
        <v>1996</v>
      </c>
      <c r="C44" s="23" t="s">
        <v>1997</v>
      </c>
      <c r="D44" s="47" t="s">
        <v>103</v>
      </c>
      <c r="E44" s="47">
        <f>VLOOKUP(M44,Revistas!$B$2:$H$64092,2,FALSE)</f>
        <v>6.335</v>
      </c>
      <c r="F44" s="47" t="str">
        <f>VLOOKUP(M44,Revistas!$B$2:$H$64092,3,FALSE)</f>
        <v>Q1</v>
      </c>
      <c r="G44" s="47" t="str">
        <f>VLOOKUP(M44,Revistas!$B$2:$H$64092,4,FALSE)</f>
        <v>ALLERGY - SCIE;</v>
      </c>
      <c r="H44" s="47" t="str">
        <f>VLOOKUP(M44,Revistas!$B$2:$H$64092,5,FALSE)</f>
        <v>2 DE 25</v>
      </c>
      <c r="I44" s="47" t="str">
        <f>VLOOKUP(M44,Revistas!$B$2:$H$64092,6,FALSE)</f>
        <v>SI</v>
      </c>
      <c r="J44" s="47" t="s">
        <v>1998</v>
      </c>
      <c r="K44" s="47"/>
      <c r="L44" s="47">
        <v>0</v>
      </c>
      <c r="M44" s="47" t="s">
        <v>1999</v>
      </c>
      <c r="N44" s="47" t="s">
        <v>127</v>
      </c>
      <c r="O44" s="47">
        <v>2016</v>
      </c>
      <c r="P44" s="47">
        <v>71</v>
      </c>
      <c r="Q44" s="47"/>
      <c r="R44" s="47">
        <v>85</v>
      </c>
      <c r="S44" s="47">
        <v>85</v>
      </c>
    </row>
    <row r="45" spans="1:19">
      <c r="A45" s="23" t="s">
        <v>2818</v>
      </c>
      <c r="B45" s="23" t="s">
        <v>2819</v>
      </c>
      <c r="C45" s="23" t="s">
        <v>1997</v>
      </c>
      <c r="D45" s="47" t="s">
        <v>103</v>
      </c>
      <c r="E45" s="47">
        <f>VLOOKUP(M45,Revistas!$B$2:$H$64092,2,FALSE)</f>
        <v>6.335</v>
      </c>
      <c r="F45" s="47" t="str">
        <f>VLOOKUP(M45,Revistas!$B$2:$H$64092,3,FALSE)</f>
        <v>Q1</v>
      </c>
      <c r="G45" s="47" t="str">
        <f>VLOOKUP(M45,Revistas!$B$2:$H$64092,4,FALSE)</f>
        <v>ALLERGY - SCIE;</v>
      </c>
      <c r="H45" s="47" t="str">
        <f>VLOOKUP(M45,Revistas!$B$2:$H$64092,5,FALSE)</f>
        <v>2 DE 25</v>
      </c>
      <c r="I45" s="47" t="str">
        <f>VLOOKUP(M45,Revistas!$B$2:$H$64092,6,FALSE)</f>
        <v>SI</v>
      </c>
      <c r="J45" s="47" t="s">
        <v>2820</v>
      </c>
      <c r="K45" s="47"/>
      <c r="L45" s="47">
        <v>0</v>
      </c>
      <c r="M45" s="47" t="s">
        <v>1999</v>
      </c>
      <c r="N45" s="47" t="s">
        <v>127</v>
      </c>
      <c r="O45" s="47">
        <v>2016</v>
      </c>
      <c r="P45" s="47">
        <v>71</v>
      </c>
      <c r="Q45" s="47"/>
      <c r="R45" s="47">
        <v>346</v>
      </c>
      <c r="S45" s="47">
        <v>347</v>
      </c>
    </row>
    <row r="46" spans="1:19">
      <c r="A46" s="23" t="s">
        <v>2788</v>
      </c>
      <c r="B46" s="23" t="s">
        <v>2789</v>
      </c>
      <c r="C46" s="23" t="s">
        <v>1997</v>
      </c>
      <c r="D46" s="47" t="s">
        <v>103</v>
      </c>
      <c r="E46" s="47">
        <f>VLOOKUP(M46,Revistas!$B$2:$H$64092,2,FALSE)</f>
        <v>6.335</v>
      </c>
      <c r="F46" s="47" t="str">
        <f>VLOOKUP(M46,Revistas!$B$2:$H$64092,3,FALSE)</f>
        <v>Q1</v>
      </c>
      <c r="G46" s="47" t="str">
        <f>VLOOKUP(M46,Revistas!$B$2:$H$64092,4,FALSE)</f>
        <v>ALLERGY - SCIE;</v>
      </c>
      <c r="H46" s="47" t="str">
        <f>VLOOKUP(M46,Revistas!$B$2:$H$64092,5,FALSE)</f>
        <v>2 DE 25</v>
      </c>
      <c r="I46" s="47" t="str">
        <f>VLOOKUP(M46,Revistas!$B$2:$H$64092,6,FALSE)</f>
        <v>SI</v>
      </c>
      <c r="J46" s="47" t="s">
        <v>2790</v>
      </c>
      <c r="K46" s="47"/>
      <c r="L46" s="47">
        <v>0</v>
      </c>
      <c r="M46" s="47" t="s">
        <v>1999</v>
      </c>
      <c r="N46" s="47" t="s">
        <v>127</v>
      </c>
      <c r="O46" s="47">
        <v>2016</v>
      </c>
      <c r="P46" s="47">
        <v>71</v>
      </c>
      <c r="Q46" s="47"/>
      <c r="R46" s="47">
        <v>86</v>
      </c>
      <c r="S46" s="47">
        <v>86</v>
      </c>
    </row>
    <row r="47" spans="1:19">
      <c r="A47" s="23" t="s">
        <v>2827</v>
      </c>
      <c r="B47" s="23" t="s">
        <v>2828</v>
      </c>
      <c r="C47" s="23" t="s">
        <v>1997</v>
      </c>
      <c r="D47" s="47" t="s">
        <v>103</v>
      </c>
      <c r="E47" s="47">
        <f>VLOOKUP(M47,Revistas!$B$2:$H$64092,2,FALSE)</f>
        <v>6.335</v>
      </c>
      <c r="F47" s="47" t="str">
        <f>VLOOKUP(M47,Revistas!$B$2:$H$64092,3,FALSE)</f>
        <v>Q1</v>
      </c>
      <c r="G47" s="47" t="str">
        <f>VLOOKUP(M47,Revistas!$B$2:$H$64092,4,FALSE)</f>
        <v>ALLERGY - SCIE;</v>
      </c>
      <c r="H47" s="47" t="str">
        <f>VLOOKUP(M47,Revistas!$B$2:$H$64092,5,FALSE)</f>
        <v>2 DE 25</v>
      </c>
      <c r="I47" s="47" t="str">
        <f>VLOOKUP(M47,Revistas!$B$2:$H$64092,6,FALSE)</f>
        <v>SI</v>
      </c>
      <c r="J47" s="47" t="s">
        <v>2829</v>
      </c>
      <c r="K47" s="47"/>
      <c r="L47" s="47">
        <v>0</v>
      </c>
      <c r="M47" s="47" t="s">
        <v>1999</v>
      </c>
      <c r="N47" s="47" t="s">
        <v>127</v>
      </c>
      <c r="O47" s="47">
        <v>2016</v>
      </c>
      <c r="P47" s="47">
        <v>71</v>
      </c>
      <c r="Q47" s="47"/>
      <c r="R47" s="47">
        <v>622</v>
      </c>
      <c r="S47" s="47">
        <v>623</v>
      </c>
    </row>
    <row r="48" spans="1:19">
      <c r="A48" s="23" t="s">
        <v>2785</v>
      </c>
      <c r="B48" s="23" t="s">
        <v>2786</v>
      </c>
      <c r="C48" s="23" t="s">
        <v>1997</v>
      </c>
      <c r="D48" s="47" t="s">
        <v>103</v>
      </c>
      <c r="E48" s="47">
        <f>VLOOKUP(M48,Revistas!$B$2:$H$64092,2,FALSE)</f>
        <v>6.335</v>
      </c>
      <c r="F48" s="47" t="str">
        <f>VLOOKUP(M48,Revistas!$B$2:$H$64092,3,FALSE)</f>
        <v>Q1</v>
      </c>
      <c r="G48" s="47" t="str">
        <f>VLOOKUP(M48,Revistas!$B$2:$H$64092,4,FALSE)</f>
        <v>ALLERGY - SCIE;</v>
      </c>
      <c r="H48" s="47" t="str">
        <f>VLOOKUP(M48,Revistas!$B$2:$H$64092,5,FALSE)</f>
        <v>2 DE 25</v>
      </c>
      <c r="I48" s="47" t="str">
        <f>VLOOKUP(M48,Revistas!$B$2:$H$64092,6,FALSE)</f>
        <v>SI</v>
      </c>
      <c r="J48" s="47" t="s">
        <v>2787</v>
      </c>
      <c r="K48" s="47"/>
      <c r="L48" s="47">
        <v>0</v>
      </c>
      <c r="M48" s="47" t="s">
        <v>1999</v>
      </c>
      <c r="N48" s="47" t="s">
        <v>127</v>
      </c>
      <c r="O48" s="47">
        <v>2016</v>
      </c>
      <c r="P48" s="47">
        <v>71</v>
      </c>
      <c r="Q48" s="47"/>
      <c r="R48" s="47">
        <v>6</v>
      </c>
      <c r="S48" s="47">
        <v>7</v>
      </c>
    </row>
    <row r="49" spans="1:19">
      <c r="A49" s="23" t="s">
        <v>2794</v>
      </c>
      <c r="B49" s="23" t="s">
        <v>2795</v>
      </c>
      <c r="C49" s="23" t="s">
        <v>1997</v>
      </c>
      <c r="D49" s="47" t="s">
        <v>103</v>
      </c>
      <c r="E49" s="47">
        <f>VLOOKUP(M49,Revistas!$B$2:$H$64092,2,FALSE)</f>
        <v>6.335</v>
      </c>
      <c r="F49" s="47" t="str">
        <f>VLOOKUP(M49,Revistas!$B$2:$H$64092,3,FALSE)</f>
        <v>Q1</v>
      </c>
      <c r="G49" s="47" t="str">
        <f>VLOOKUP(M49,Revistas!$B$2:$H$64092,4,FALSE)</f>
        <v>ALLERGY - SCIE;</v>
      </c>
      <c r="H49" s="47" t="str">
        <f>VLOOKUP(M49,Revistas!$B$2:$H$64092,5,FALSE)</f>
        <v>2 DE 25</v>
      </c>
      <c r="I49" s="47" t="str">
        <f>VLOOKUP(M49,Revistas!$B$2:$H$64092,6,FALSE)</f>
        <v>SI</v>
      </c>
      <c r="J49" s="47" t="s">
        <v>2796</v>
      </c>
      <c r="K49" s="47"/>
      <c r="L49" s="47">
        <v>0</v>
      </c>
      <c r="M49" s="47" t="s">
        <v>1999</v>
      </c>
      <c r="N49" s="47" t="s">
        <v>127</v>
      </c>
      <c r="O49" s="47">
        <v>2016</v>
      </c>
      <c r="P49" s="47">
        <v>71</v>
      </c>
      <c r="Q49" s="47"/>
      <c r="R49" s="47">
        <v>238</v>
      </c>
      <c r="S49" s="47">
        <v>238</v>
      </c>
    </row>
    <row r="50" spans="1:19">
      <c r="A50" s="23" t="s">
        <v>2806</v>
      </c>
      <c r="B50" s="23" t="s">
        <v>2807</v>
      </c>
      <c r="C50" s="23" t="s">
        <v>1997</v>
      </c>
      <c r="D50" s="47" t="s">
        <v>103</v>
      </c>
      <c r="E50" s="47">
        <f>VLOOKUP(M50,Revistas!$B$2:$H$64092,2,FALSE)</f>
        <v>6.335</v>
      </c>
      <c r="F50" s="47" t="str">
        <f>VLOOKUP(M50,Revistas!$B$2:$H$64092,3,FALSE)</f>
        <v>Q1</v>
      </c>
      <c r="G50" s="47" t="str">
        <f>VLOOKUP(M50,Revistas!$B$2:$H$64092,4,FALSE)</f>
        <v>ALLERGY - SCIE;</v>
      </c>
      <c r="H50" s="47" t="str">
        <f>VLOOKUP(M50,Revistas!$B$2:$H$64092,5,FALSE)</f>
        <v>2 DE 25</v>
      </c>
      <c r="I50" s="47" t="str">
        <f>VLOOKUP(M50,Revistas!$B$2:$H$64092,6,FALSE)</f>
        <v>SI</v>
      </c>
      <c r="J50" s="47" t="s">
        <v>2808</v>
      </c>
      <c r="K50" s="47"/>
      <c r="L50" s="47">
        <v>0</v>
      </c>
      <c r="M50" s="47" t="s">
        <v>1999</v>
      </c>
      <c r="N50" s="47" t="s">
        <v>127</v>
      </c>
      <c r="O50" s="47">
        <v>2016</v>
      </c>
      <c r="P50" s="47">
        <v>71</v>
      </c>
      <c r="Q50" s="47"/>
      <c r="R50" s="47">
        <v>284</v>
      </c>
      <c r="S50" s="47">
        <v>285</v>
      </c>
    </row>
    <row r="51" spans="1:19">
      <c r="A51" s="23" t="s">
        <v>2803</v>
      </c>
      <c r="B51" s="23" t="s">
        <v>2804</v>
      </c>
      <c r="C51" s="23" t="s">
        <v>1997</v>
      </c>
      <c r="D51" s="47" t="s">
        <v>103</v>
      </c>
      <c r="E51" s="47">
        <f>VLOOKUP(M51,Revistas!$B$2:$H$64092,2,FALSE)</f>
        <v>6.335</v>
      </c>
      <c r="F51" s="47" t="str">
        <f>VLOOKUP(M51,Revistas!$B$2:$H$64092,3,FALSE)</f>
        <v>Q1</v>
      </c>
      <c r="G51" s="47" t="str">
        <f>VLOOKUP(M51,Revistas!$B$2:$H$64092,4,FALSE)</f>
        <v>ALLERGY - SCIE;</v>
      </c>
      <c r="H51" s="47" t="str">
        <f>VLOOKUP(M51,Revistas!$B$2:$H$64092,5,FALSE)</f>
        <v>2 DE 25</v>
      </c>
      <c r="I51" s="47" t="str">
        <f>VLOOKUP(M51,Revistas!$B$2:$H$64092,6,FALSE)</f>
        <v>SI</v>
      </c>
      <c r="J51" s="47" t="s">
        <v>2805</v>
      </c>
      <c r="K51" s="47"/>
      <c r="L51" s="47">
        <v>0</v>
      </c>
      <c r="M51" s="47" t="s">
        <v>1999</v>
      </c>
      <c r="N51" s="47" t="s">
        <v>127</v>
      </c>
      <c r="O51" s="47">
        <v>2016</v>
      </c>
      <c r="P51" s="47">
        <v>71</v>
      </c>
      <c r="Q51" s="47"/>
      <c r="R51" s="47">
        <v>243</v>
      </c>
      <c r="S51" s="47">
        <v>243</v>
      </c>
    </row>
    <row r="52" spans="1:19">
      <c r="A52" s="23" t="s">
        <v>2821</v>
      </c>
      <c r="B52" s="23" t="s">
        <v>2822</v>
      </c>
      <c r="C52" s="23" t="s">
        <v>1997</v>
      </c>
      <c r="D52" s="47" t="s">
        <v>103</v>
      </c>
      <c r="E52" s="47">
        <f>VLOOKUP(M52,Revistas!$B$2:$H$64092,2,FALSE)</f>
        <v>6.335</v>
      </c>
      <c r="F52" s="47" t="str">
        <f>VLOOKUP(M52,Revistas!$B$2:$H$64092,3,FALSE)</f>
        <v>Q1</v>
      </c>
      <c r="G52" s="47" t="str">
        <f>VLOOKUP(M52,Revistas!$B$2:$H$64092,4,FALSE)</f>
        <v>ALLERGY - SCIE;</v>
      </c>
      <c r="H52" s="47" t="str">
        <f>VLOOKUP(M52,Revistas!$B$2:$H$64092,5,FALSE)</f>
        <v>2 DE 25</v>
      </c>
      <c r="I52" s="47" t="str">
        <f>VLOOKUP(M52,Revistas!$B$2:$H$64092,6,FALSE)</f>
        <v>SI</v>
      </c>
      <c r="J52" s="47" t="s">
        <v>2823</v>
      </c>
      <c r="K52" s="47"/>
      <c r="L52" s="47">
        <v>0</v>
      </c>
      <c r="M52" s="47" t="s">
        <v>1999</v>
      </c>
      <c r="N52" s="47" t="s">
        <v>127</v>
      </c>
      <c r="O52" s="47">
        <v>2016</v>
      </c>
      <c r="P52" s="47">
        <v>71</v>
      </c>
      <c r="Q52" s="47"/>
      <c r="R52" s="47">
        <v>348</v>
      </c>
      <c r="S52" s="47">
        <v>348</v>
      </c>
    </row>
    <row r="53" spans="1:19">
      <c r="A53" s="23" t="s">
        <v>2800</v>
      </c>
      <c r="B53" s="23" t="s">
        <v>2801</v>
      </c>
      <c r="C53" s="23" t="s">
        <v>1997</v>
      </c>
      <c r="D53" s="47" t="s">
        <v>103</v>
      </c>
      <c r="E53" s="47">
        <f>VLOOKUP(M53,Revistas!$B$2:$H$64092,2,FALSE)</f>
        <v>6.335</v>
      </c>
      <c r="F53" s="47" t="str">
        <f>VLOOKUP(M53,Revistas!$B$2:$H$64092,3,FALSE)</f>
        <v>Q1</v>
      </c>
      <c r="G53" s="47" t="str">
        <f>VLOOKUP(M53,Revistas!$B$2:$H$64092,4,FALSE)</f>
        <v>ALLERGY - SCIE;</v>
      </c>
      <c r="H53" s="47" t="str">
        <f>VLOOKUP(M53,Revistas!$B$2:$H$64092,5,FALSE)</f>
        <v>2 DE 25</v>
      </c>
      <c r="I53" s="47" t="str">
        <f>VLOOKUP(M53,Revistas!$B$2:$H$64092,6,FALSE)</f>
        <v>SI</v>
      </c>
      <c r="J53" s="47" t="s">
        <v>2802</v>
      </c>
      <c r="K53" s="47"/>
      <c r="L53" s="47">
        <v>0</v>
      </c>
      <c r="M53" s="47" t="s">
        <v>1999</v>
      </c>
      <c r="N53" s="47" t="s">
        <v>127</v>
      </c>
      <c r="O53" s="47">
        <v>2016</v>
      </c>
      <c r="P53" s="47">
        <v>71</v>
      </c>
      <c r="Q53" s="47"/>
      <c r="R53" s="47">
        <v>242</v>
      </c>
      <c r="S53" s="47">
        <v>243</v>
      </c>
    </row>
    <row r="54" spans="1:19">
      <c r="A54" s="23" t="s">
        <v>2791</v>
      </c>
      <c r="B54" s="23" t="s">
        <v>2792</v>
      </c>
      <c r="C54" s="23" t="s">
        <v>1997</v>
      </c>
      <c r="D54" s="47" t="s">
        <v>103</v>
      </c>
      <c r="E54" s="47">
        <f>VLOOKUP(M54,Revistas!$B$2:$H$64092,2,FALSE)</f>
        <v>6.335</v>
      </c>
      <c r="F54" s="47" t="str">
        <f>VLOOKUP(M54,Revistas!$B$2:$H$64092,3,FALSE)</f>
        <v>Q1</v>
      </c>
      <c r="G54" s="47" t="str">
        <f>VLOOKUP(M54,Revistas!$B$2:$H$64092,4,FALSE)</f>
        <v>ALLERGY - SCIE;</v>
      </c>
      <c r="H54" s="47" t="str">
        <f>VLOOKUP(M54,Revistas!$B$2:$H$64092,5,FALSE)</f>
        <v>2 DE 25</v>
      </c>
      <c r="I54" s="47" t="str">
        <f>VLOOKUP(M54,Revistas!$B$2:$H$64092,6,FALSE)</f>
        <v>SI</v>
      </c>
      <c r="J54" s="47" t="s">
        <v>2793</v>
      </c>
      <c r="K54" s="47"/>
      <c r="L54" s="47">
        <v>0</v>
      </c>
      <c r="M54" s="47" t="s">
        <v>1999</v>
      </c>
      <c r="N54" s="47" t="s">
        <v>127</v>
      </c>
      <c r="O54" s="47">
        <v>2016</v>
      </c>
      <c r="P54" s="47">
        <v>71</v>
      </c>
      <c r="Q54" s="47"/>
      <c r="R54" s="47">
        <v>136</v>
      </c>
      <c r="S54" s="47">
        <v>136</v>
      </c>
    </row>
    <row r="55" spans="1:19">
      <c r="A55" s="23" t="s">
        <v>2824</v>
      </c>
      <c r="B55" s="23" t="s">
        <v>2825</v>
      </c>
      <c r="C55" s="23" t="s">
        <v>1997</v>
      </c>
      <c r="D55" s="47" t="s">
        <v>103</v>
      </c>
      <c r="E55" s="47">
        <f>VLOOKUP(M55,Revistas!$B$2:$H$64092,2,FALSE)</f>
        <v>6.335</v>
      </c>
      <c r="F55" s="47" t="str">
        <f>VLOOKUP(M55,Revistas!$B$2:$H$64092,3,FALSE)</f>
        <v>Q1</v>
      </c>
      <c r="G55" s="47" t="str">
        <f>VLOOKUP(M55,Revistas!$B$2:$H$64092,4,FALSE)</f>
        <v>ALLERGY - SCIE;</v>
      </c>
      <c r="H55" s="47" t="str">
        <f>VLOOKUP(M55,Revistas!$B$2:$H$64092,5,FALSE)</f>
        <v>2 DE 25</v>
      </c>
      <c r="I55" s="47" t="str">
        <f>VLOOKUP(M55,Revistas!$B$2:$H$64092,6,FALSE)</f>
        <v>SI</v>
      </c>
      <c r="J55" s="47" t="s">
        <v>2826</v>
      </c>
      <c r="K55" s="47"/>
      <c r="L55" s="47">
        <v>0</v>
      </c>
      <c r="M55" s="47" t="s">
        <v>1999</v>
      </c>
      <c r="N55" s="47" t="s">
        <v>127</v>
      </c>
      <c r="O55" s="47">
        <v>2016</v>
      </c>
      <c r="P55" s="47">
        <v>71</v>
      </c>
      <c r="Q55" s="47"/>
      <c r="R55" s="47">
        <v>610</v>
      </c>
      <c r="S55" s="47">
        <v>610</v>
      </c>
    </row>
    <row r="56" spans="1:19">
      <c r="A56" s="23" t="s">
        <v>2809</v>
      </c>
      <c r="B56" s="23" t="s">
        <v>2810</v>
      </c>
      <c r="C56" s="23" t="s">
        <v>1997</v>
      </c>
      <c r="D56" s="47" t="s">
        <v>103</v>
      </c>
      <c r="E56" s="47">
        <f>VLOOKUP(M56,Revistas!$B$2:$H$64092,2,FALSE)</f>
        <v>6.335</v>
      </c>
      <c r="F56" s="47" t="str">
        <f>VLOOKUP(M56,Revistas!$B$2:$H$64092,3,FALSE)</f>
        <v>Q1</v>
      </c>
      <c r="G56" s="47" t="str">
        <f>VLOOKUP(M56,Revistas!$B$2:$H$64092,4,FALSE)</f>
        <v>ALLERGY - SCIE;</v>
      </c>
      <c r="H56" s="47" t="str">
        <f>VLOOKUP(M56,Revistas!$B$2:$H$64092,5,FALSE)</f>
        <v>2 DE 25</v>
      </c>
      <c r="I56" s="47" t="str">
        <f>VLOOKUP(M56,Revistas!$B$2:$H$64092,6,FALSE)</f>
        <v>SI</v>
      </c>
      <c r="J56" s="47" t="s">
        <v>2811</v>
      </c>
      <c r="K56" s="47"/>
      <c r="L56" s="47">
        <v>0</v>
      </c>
      <c r="M56" s="47" t="s">
        <v>1999</v>
      </c>
      <c r="N56" s="47" t="s">
        <v>127</v>
      </c>
      <c r="O56" s="47">
        <v>2016</v>
      </c>
      <c r="P56" s="47">
        <v>71</v>
      </c>
      <c r="Q56" s="47"/>
      <c r="R56" s="47">
        <v>328</v>
      </c>
      <c r="S56" s="47">
        <v>328</v>
      </c>
    </row>
    <row r="57" spans="1:19">
      <c r="A57" s="23" t="s">
        <v>2830</v>
      </c>
      <c r="B57" s="23" t="s">
        <v>2831</v>
      </c>
      <c r="C57" s="23" t="s">
        <v>1997</v>
      </c>
      <c r="D57" s="47" t="s">
        <v>103</v>
      </c>
      <c r="E57" s="47">
        <f>VLOOKUP(M57,Revistas!$B$2:$H$64092,2,FALSE)</f>
        <v>6.335</v>
      </c>
      <c r="F57" s="47" t="str">
        <f>VLOOKUP(M57,Revistas!$B$2:$H$64092,3,FALSE)</f>
        <v>Q1</v>
      </c>
      <c r="G57" s="47" t="str">
        <f>VLOOKUP(M57,Revistas!$B$2:$H$64092,4,FALSE)</f>
        <v>ALLERGY - SCIE;</v>
      </c>
      <c r="H57" s="47" t="str">
        <f>VLOOKUP(M57,Revistas!$B$2:$H$64092,5,FALSE)</f>
        <v>2 DE 25</v>
      </c>
      <c r="I57" s="47" t="str">
        <f>VLOOKUP(M57,Revistas!$B$2:$H$64092,6,FALSE)</f>
        <v>SI</v>
      </c>
      <c r="J57" s="47" t="s">
        <v>2832</v>
      </c>
      <c r="K57" s="47"/>
      <c r="L57" s="47">
        <v>0</v>
      </c>
      <c r="M57" s="47" t="s">
        <v>1999</v>
      </c>
      <c r="N57" s="47" t="s">
        <v>127</v>
      </c>
      <c r="O57" s="47">
        <v>2016</v>
      </c>
      <c r="P57" s="47">
        <v>71</v>
      </c>
      <c r="Q57" s="47"/>
      <c r="R57" s="47">
        <v>627</v>
      </c>
      <c r="S57" s="47">
        <v>627</v>
      </c>
    </row>
    <row r="58" spans="1:19">
      <c r="A58" s="23" t="s">
        <v>2812</v>
      </c>
      <c r="B58" s="23" t="s">
        <v>2813</v>
      </c>
      <c r="C58" s="23" t="s">
        <v>1997</v>
      </c>
      <c r="D58" s="47" t="s">
        <v>103</v>
      </c>
      <c r="E58" s="47">
        <f>VLOOKUP(M58,Revistas!$B$2:$H$64092,2,FALSE)</f>
        <v>6.335</v>
      </c>
      <c r="F58" s="47" t="str">
        <f>VLOOKUP(M58,Revistas!$B$2:$H$64092,3,FALSE)</f>
        <v>Q1</v>
      </c>
      <c r="G58" s="47" t="str">
        <f>VLOOKUP(M58,Revistas!$B$2:$H$64092,4,FALSE)</f>
        <v>ALLERGY - SCIE;</v>
      </c>
      <c r="H58" s="47" t="str">
        <f>VLOOKUP(M58,Revistas!$B$2:$H$64092,5,FALSE)</f>
        <v>2 DE 25</v>
      </c>
      <c r="I58" s="47" t="str">
        <f>VLOOKUP(M58,Revistas!$B$2:$H$64092,6,FALSE)</f>
        <v>SI</v>
      </c>
      <c r="J58" s="47" t="s">
        <v>2814</v>
      </c>
      <c r="K58" s="47"/>
      <c r="L58" s="47">
        <v>0</v>
      </c>
      <c r="M58" s="47" t="s">
        <v>1999</v>
      </c>
      <c r="N58" s="47" t="s">
        <v>127</v>
      </c>
      <c r="O58" s="47">
        <v>2016</v>
      </c>
      <c r="P58" s="47">
        <v>71</v>
      </c>
      <c r="Q58" s="47"/>
      <c r="R58" s="47">
        <v>344</v>
      </c>
      <c r="S58" s="47">
        <v>344</v>
      </c>
    </row>
    <row r="59" spans="1:19">
      <c r="A59" s="23" t="s">
        <v>2797</v>
      </c>
      <c r="B59" s="23" t="s">
        <v>2798</v>
      </c>
      <c r="C59" s="23" t="s">
        <v>1997</v>
      </c>
      <c r="D59" s="47" t="s">
        <v>103</v>
      </c>
      <c r="E59" s="47">
        <f>VLOOKUP(M59,Revistas!$B$2:$H$64092,2,FALSE)</f>
        <v>6.335</v>
      </c>
      <c r="F59" s="47" t="str">
        <f>VLOOKUP(M59,Revistas!$B$2:$H$64092,3,FALSE)</f>
        <v>Q1</v>
      </c>
      <c r="G59" s="47" t="str">
        <f>VLOOKUP(M59,Revistas!$B$2:$H$64092,4,FALSE)</f>
        <v>ALLERGY - SCIE;</v>
      </c>
      <c r="H59" s="47" t="str">
        <f>VLOOKUP(M59,Revistas!$B$2:$H$64092,5,FALSE)</f>
        <v>2 DE 25</v>
      </c>
      <c r="I59" s="47" t="str">
        <f>VLOOKUP(M59,Revistas!$B$2:$H$64092,6,FALSE)</f>
        <v>SI</v>
      </c>
      <c r="J59" s="47" t="s">
        <v>2799</v>
      </c>
      <c r="K59" s="47"/>
      <c r="L59" s="47">
        <v>0</v>
      </c>
      <c r="M59" s="47" t="s">
        <v>1999</v>
      </c>
      <c r="N59" s="47" t="s">
        <v>127</v>
      </c>
      <c r="O59" s="47">
        <v>2016</v>
      </c>
      <c r="P59" s="47">
        <v>71</v>
      </c>
      <c r="Q59" s="47"/>
      <c r="R59" s="47">
        <v>242</v>
      </c>
      <c r="S59" s="47">
        <v>242</v>
      </c>
    </row>
    <row r="60" spans="1:19">
      <c r="A60" s="23" t="s">
        <v>2845</v>
      </c>
      <c r="B60" s="23" t="s">
        <v>2846</v>
      </c>
      <c r="C60" s="23" t="s">
        <v>1208</v>
      </c>
      <c r="D60" s="47" t="s">
        <v>103</v>
      </c>
      <c r="E60" s="47">
        <f>VLOOKUP(M60,Revistas!$B$2:$H$64092,2,FALSE)</f>
        <v>6.6710000000000003</v>
      </c>
      <c r="F60" s="47" t="str">
        <f>VLOOKUP(M60,Revistas!$B$2:$H$64092,3,FALSE)</f>
        <v>Q1</v>
      </c>
      <c r="G60" s="47" t="str">
        <f>VLOOKUP(M60,Revistas!$B$2:$H$64092,4,FALSE)</f>
        <v>HEMATOLOGY - SCIE</v>
      </c>
      <c r="H60" s="47" t="str">
        <f>VLOOKUP(M60,Revistas!$B$2:$H$64092,5,FALSE)</f>
        <v>70/4</v>
      </c>
      <c r="I60" s="47" t="str">
        <f>VLOOKUP(M60,Revistas!$B$2:$H$64092,6,FALSE)</f>
        <v>SI</v>
      </c>
      <c r="J60" s="47" t="s">
        <v>2847</v>
      </c>
      <c r="K60" s="47"/>
      <c r="L60" s="47">
        <v>0</v>
      </c>
      <c r="M60" s="47" t="s">
        <v>1210</v>
      </c>
      <c r="N60" s="47" t="s">
        <v>189</v>
      </c>
      <c r="O60" s="47">
        <v>2016</v>
      </c>
      <c r="P60" s="47">
        <v>101</v>
      </c>
      <c r="Q60" s="47"/>
      <c r="R60" s="47">
        <v>412</v>
      </c>
      <c r="S60" s="47">
        <v>413</v>
      </c>
    </row>
    <row r="61" spans="1:19">
      <c r="A61" s="23" t="s">
        <v>2928</v>
      </c>
      <c r="B61" s="23" t="s">
        <v>2929</v>
      </c>
      <c r="C61" s="23" t="s">
        <v>2291</v>
      </c>
      <c r="D61" s="47" t="s">
        <v>103</v>
      </c>
      <c r="E61" s="47">
        <f>VLOOKUP(M61,Revistas!$B$2:$H$64092,2,FALSE)</f>
        <v>12.484999999999999</v>
      </c>
      <c r="F61" s="47" t="str">
        <f>VLOOKUP(M61,Revistas!$B$2:$H$64092,3,FALSE)</f>
        <v>Q1</v>
      </c>
      <c r="G61" s="47" t="str">
        <f>VLOOKUP(M61,Revistas!$B$2:$H$64092,4,FALSE)</f>
        <v>ALLERGY - SCIE;</v>
      </c>
      <c r="H61" s="47" t="str">
        <f>VLOOKUP(M61,Revistas!$B$2:$H$64092,5,FALSE)</f>
        <v>25 DE 1</v>
      </c>
      <c r="I61" s="47" t="str">
        <f>VLOOKUP(M61,Revistas!$B$2:$H$64092,6,FALSE)</f>
        <v>SI</v>
      </c>
      <c r="J61" s="47" t="s">
        <v>2930</v>
      </c>
      <c r="K61" s="47"/>
      <c r="L61" s="47">
        <v>0</v>
      </c>
      <c r="M61" s="47" t="s">
        <v>2294</v>
      </c>
      <c r="N61" s="47" t="s">
        <v>240</v>
      </c>
      <c r="O61" s="47">
        <v>2016</v>
      </c>
      <c r="P61" s="47">
        <v>137</v>
      </c>
      <c r="Q61" s="47">
        <v>2</v>
      </c>
      <c r="R61" s="47" t="s">
        <v>2931</v>
      </c>
      <c r="S61" s="47" t="s">
        <v>2931</v>
      </c>
    </row>
    <row r="62" spans="1:19">
      <c r="A62" s="23" t="s">
        <v>2924</v>
      </c>
      <c r="B62" s="23" t="s">
        <v>2925</v>
      </c>
      <c r="C62" s="23" t="s">
        <v>2291</v>
      </c>
      <c r="D62" s="47" t="s">
        <v>103</v>
      </c>
      <c r="E62" s="47">
        <f>VLOOKUP(M62,Revistas!$B$2:$H$64092,2,FALSE)</f>
        <v>12.484999999999999</v>
      </c>
      <c r="F62" s="47" t="str">
        <f>VLOOKUP(M62,Revistas!$B$2:$H$64092,3,FALSE)</f>
        <v>Q1</v>
      </c>
      <c r="G62" s="47" t="str">
        <f>VLOOKUP(M62,Revistas!$B$2:$H$64092,4,FALSE)</f>
        <v>ALLERGY - SCIE;</v>
      </c>
      <c r="H62" s="47" t="str">
        <f>VLOOKUP(M62,Revistas!$B$2:$H$64092,5,FALSE)</f>
        <v>25 DE 1</v>
      </c>
      <c r="I62" s="47" t="str">
        <f>VLOOKUP(M62,Revistas!$B$2:$H$64092,6,FALSE)</f>
        <v>SI</v>
      </c>
      <c r="J62" s="47" t="s">
        <v>2926</v>
      </c>
      <c r="K62" s="47"/>
      <c r="L62" s="47">
        <v>0</v>
      </c>
      <c r="M62" s="47" t="s">
        <v>2294</v>
      </c>
      <c r="N62" s="47" t="s">
        <v>240</v>
      </c>
      <c r="O62" s="47">
        <v>2016</v>
      </c>
      <c r="P62" s="47">
        <v>137</v>
      </c>
      <c r="Q62" s="47">
        <v>2</v>
      </c>
      <c r="R62" s="47" t="s">
        <v>2927</v>
      </c>
      <c r="S62" s="47" t="s">
        <v>2927</v>
      </c>
    </row>
    <row r="63" spans="1:19">
      <c r="A63" s="23" t="s">
        <v>2936</v>
      </c>
      <c r="B63" s="23" t="s">
        <v>2937</v>
      </c>
      <c r="C63" s="23" t="s">
        <v>2291</v>
      </c>
      <c r="D63" s="47" t="s">
        <v>103</v>
      </c>
      <c r="E63" s="47">
        <f>VLOOKUP(M63,Revistas!$B$2:$H$64092,2,FALSE)</f>
        <v>12.484999999999999</v>
      </c>
      <c r="F63" s="47" t="str">
        <f>VLOOKUP(M63,Revistas!$B$2:$H$64092,3,FALSE)</f>
        <v>Q1</v>
      </c>
      <c r="G63" s="47" t="str">
        <f>VLOOKUP(M63,Revistas!$B$2:$H$64092,4,FALSE)</f>
        <v>ALLERGY - SCIE;</v>
      </c>
      <c r="H63" s="47" t="str">
        <f>VLOOKUP(M63,Revistas!$B$2:$H$64092,5,FALSE)</f>
        <v>25 DE 1</v>
      </c>
      <c r="I63" s="47" t="str">
        <f>VLOOKUP(M63,Revistas!$B$2:$H$64092,6,FALSE)</f>
        <v>SI</v>
      </c>
      <c r="J63" s="47" t="s">
        <v>2938</v>
      </c>
      <c r="K63" s="47"/>
      <c r="L63" s="47">
        <v>0</v>
      </c>
      <c r="M63" s="47" t="s">
        <v>2294</v>
      </c>
      <c r="N63" s="47" t="s">
        <v>240</v>
      </c>
      <c r="O63" s="47">
        <v>2016</v>
      </c>
      <c r="P63" s="47">
        <v>137</v>
      </c>
      <c r="Q63" s="47">
        <v>2</v>
      </c>
      <c r="R63" s="47" t="s">
        <v>2939</v>
      </c>
      <c r="S63" s="47" t="s">
        <v>2939</v>
      </c>
    </row>
    <row r="64" spans="1:19">
      <c r="A64" s="23" t="s">
        <v>2932</v>
      </c>
      <c r="B64" s="23" t="s">
        <v>2933</v>
      </c>
      <c r="C64" s="23" t="s">
        <v>2291</v>
      </c>
      <c r="D64" s="47" t="s">
        <v>103</v>
      </c>
      <c r="E64" s="47">
        <f>VLOOKUP(M64,Revistas!$B$2:$H$64092,2,FALSE)</f>
        <v>12.484999999999999</v>
      </c>
      <c r="F64" s="47" t="str">
        <f>VLOOKUP(M64,Revistas!$B$2:$H$64092,3,FALSE)</f>
        <v>Q1</v>
      </c>
      <c r="G64" s="47" t="str">
        <f>VLOOKUP(M64,Revistas!$B$2:$H$64092,4,FALSE)</f>
        <v>ALLERGY - SCIE;</v>
      </c>
      <c r="H64" s="47" t="str">
        <f>VLOOKUP(M64,Revistas!$B$2:$H$64092,5,FALSE)</f>
        <v>25 DE 1</v>
      </c>
      <c r="I64" s="47" t="str">
        <f>VLOOKUP(M64,Revistas!$B$2:$H$64092,6,FALSE)</f>
        <v>SI</v>
      </c>
      <c r="J64" s="47" t="s">
        <v>2934</v>
      </c>
      <c r="K64" s="47"/>
      <c r="L64" s="47">
        <v>0</v>
      </c>
      <c r="M64" s="47" t="s">
        <v>2294</v>
      </c>
      <c r="N64" s="47" t="s">
        <v>240</v>
      </c>
      <c r="O64" s="47">
        <v>2016</v>
      </c>
      <c r="P64" s="47">
        <v>137</v>
      </c>
      <c r="Q64" s="47">
        <v>2</v>
      </c>
      <c r="R64" s="47" t="s">
        <v>2935</v>
      </c>
      <c r="S64" s="47" t="s">
        <v>2935</v>
      </c>
    </row>
    <row r="65" spans="1:19">
      <c r="A65" s="23" t="s">
        <v>2940</v>
      </c>
      <c r="B65" s="23" t="s">
        <v>2941</v>
      </c>
      <c r="C65" s="23" t="s">
        <v>2291</v>
      </c>
      <c r="D65" s="47" t="s">
        <v>103</v>
      </c>
      <c r="E65" s="47">
        <f>VLOOKUP(M65,Revistas!$B$2:$H$64092,2,FALSE)</f>
        <v>12.484999999999999</v>
      </c>
      <c r="F65" s="47" t="str">
        <f>VLOOKUP(M65,Revistas!$B$2:$H$64092,3,FALSE)</f>
        <v>Q1</v>
      </c>
      <c r="G65" s="47" t="str">
        <f>VLOOKUP(M65,Revistas!$B$2:$H$64092,4,FALSE)</f>
        <v>ALLERGY - SCIE;</v>
      </c>
      <c r="H65" s="47" t="str">
        <f>VLOOKUP(M65,Revistas!$B$2:$H$64092,5,FALSE)</f>
        <v>25 DE 1</v>
      </c>
      <c r="I65" s="47" t="str">
        <f>VLOOKUP(M65,Revistas!$B$2:$H$64092,6,FALSE)</f>
        <v>SI</v>
      </c>
      <c r="J65" s="47" t="s">
        <v>2942</v>
      </c>
      <c r="K65" s="47"/>
      <c r="L65" s="47">
        <v>0</v>
      </c>
      <c r="M65" s="47" t="s">
        <v>2294</v>
      </c>
      <c r="N65" s="47" t="s">
        <v>240</v>
      </c>
      <c r="O65" s="47">
        <v>2016</v>
      </c>
      <c r="P65" s="47">
        <v>137</v>
      </c>
      <c r="Q65" s="47">
        <v>2</v>
      </c>
      <c r="R65" s="47" t="s">
        <v>2943</v>
      </c>
      <c r="S65" s="47" t="s">
        <v>2943</v>
      </c>
    </row>
    <row r="66" spans="1:19">
      <c r="A66" s="23" t="s">
        <v>2469</v>
      </c>
      <c r="B66" s="23" t="s">
        <v>2470</v>
      </c>
      <c r="C66" s="23" t="s">
        <v>1323</v>
      </c>
      <c r="D66" s="47" t="s">
        <v>103</v>
      </c>
      <c r="E66" s="47">
        <f>VLOOKUP(M66,Revistas!$B$2:$H$64092,2,FALSE)</f>
        <v>4.085</v>
      </c>
      <c r="F66" s="47" t="str">
        <f>VLOOKUP(M66,Revistas!$B$2:$H$64092,3,FALSE)</f>
        <v>Q1</v>
      </c>
      <c r="G66" s="47" t="str">
        <f>VLOOKUP(M66,Revistas!$B$2:$H$64092,4,FALSE)</f>
        <v>UROLOGY &amp; NEPHROLOGY - SCIE;</v>
      </c>
      <c r="H66" s="47" t="str">
        <f>VLOOKUP(M66,Revistas!$B$2:$H$64092,5,FALSE)</f>
        <v>77/11</v>
      </c>
      <c r="I66" s="47" t="str">
        <f>VLOOKUP(M66,Revistas!$B$2:$H$64092,6,FALSE)</f>
        <v>NO</v>
      </c>
      <c r="J66" s="47" t="s">
        <v>2471</v>
      </c>
      <c r="K66" s="47"/>
      <c r="L66" s="47">
        <v>0</v>
      </c>
      <c r="M66" s="47" t="s">
        <v>1325</v>
      </c>
      <c r="N66" s="47" t="s">
        <v>206</v>
      </c>
      <c r="O66" s="47">
        <v>2016</v>
      </c>
      <c r="P66" s="47">
        <v>31</v>
      </c>
      <c r="Q66" s="47"/>
      <c r="R66" s="47">
        <v>237</v>
      </c>
      <c r="S66" s="47">
        <v>238</v>
      </c>
    </row>
    <row r="67" spans="1:19">
      <c r="A67" s="23" t="s">
        <v>2017</v>
      </c>
      <c r="B67" s="23" t="s">
        <v>2018</v>
      </c>
      <c r="C67" s="23" t="s">
        <v>1323</v>
      </c>
      <c r="D67" s="47" t="s">
        <v>103</v>
      </c>
      <c r="E67" s="47">
        <f>VLOOKUP(M67,Revistas!$B$2:$H$64092,2,FALSE)</f>
        <v>4.085</v>
      </c>
      <c r="F67" s="47" t="str">
        <f>VLOOKUP(M67,Revistas!$B$2:$H$64092,3,FALSE)</f>
        <v>Q1</v>
      </c>
      <c r="G67" s="47" t="str">
        <f>VLOOKUP(M67,Revistas!$B$2:$H$64092,4,FALSE)</f>
        <v>UROLOGY &amp; NEPHROLOGY - SCIE;</v>
      </c>
      <c r="H67" s="47" t="str">
        <f>VLOOKUP(M67,Revistas!$B$2:$H$64092,5,FALSE)</f>
        <v>77/11</v>
      </c>
      <c r="I67" s="47" t="str">
        <f>VLOOKUP(M67,Revistas!$B$2:$H$64092,6,FALSE)</f>
        <v>NO</v>
      </c>
      <c r="J67" s="47" t="s">
        <v>2019</v>
      </c>
      <c r="K67" s="47"/>
      <c r="L67" s="47">
        <v>0</v>
      </c>
      <c r="M67" s="47" t="s">
        <v>1325</v>
      </c>
      <c r="N67" s="47" t="s">
        <v>206</v>
      </c>
      <c r="O67" s="47">
        <v>2016</v>
      </c>
      <c r="P67" s="47">
        <v>31</v>
      </c>
      <c r="Q67" s="47"/>
      <c r="R67" s="47">
        <v>226</v>
      </c>
      <c r="S67" s="47">
        <v>226</v>
      </c>
    </row>
    <row r="68" spans="1:19">
      <c r="A68" s="23" t="s">
        <v>2967</v>
      </c>
      <c r="B68" s="23" t="s">
        <v>2968</v>
      </c>
      <c r="C68" s="23" t="s">
        <v>2969</v>
      </c>
      <c r="D68" s="47" t="s">
        <v>103</v>
      </c>
      <c r="E68" s="47">
        <f>VLOOKUP(M68,Revistas!$B$2:$H$64092,2,FALSE)</f>
        <v>2.5830000000000002</v>
      </c>
      <c r="F68" s="47" t="str">
        <f>VLOOKUP(M68,Revistas!$B$2:$H$64092,3,FALSE)</f>
        <v>Q3</v>
      </c>
      <c r="G68" s="47" t="str">
        <f>VLOOKUP(M68,Revistas!$B$2:$H$64092,4,FALSE)</f>
        <v>ENDOCRINOLOGY &amp; METABOLISM - SCIE;</v>
      </c>
      <c r="H68" s="47" t="str">
        <f>VLOOKUP(M68,Revistas!$B$2:$H$64092,5,FALSE)</f>
        <v>74/183</v>
      </c>
      <c r="I68" s="47" t="str">
        <f>VLOOKUP(M68,Revistas!$B$2:$H$64092,6,FALSE)</f>
        <v>NO</v>
      </c>
      <c r="J68" s="47" t="s">
        <v>2970</v>
      </c>
      <c r="K68" s="47"/>
      <c r="L68" s="47">
        <v>0</v>
      </c>
      <c r="M68" s="47" t="s">
        <v>2971</v>
      </c>
      <c r="N68" s="47"/>
      <c r="O68" s="47">
        <v>2016</v>
      </c>
      <c r="P68" s="47">
        <v>103</v>
      </c>
      <c r="Q68" s="47"/>
      <c r="R68" s="47">
        <v>66</v>
      </c>
      <c r="S68" s="47">
        <v>66</v>
      </c>
    </row>
    <row r="69" spans="1:19">
      <c r="A69" s="23" t="s">
        <v>2972</v>
      </c>
      <c r="B69" s="23" t="s">
        <v>2973</v>
      </c>
      <c r="C69" s="23" t="s">
        <v>2969</v>
      </c>
      <c r="D69" s="47" t="s">
        <v>103</v>
      </c>
      <c r="E69" s="47">
        <f>VLOOKUP(M69,Revistas!$B$2:$H$64092,2,FALSE)</f>
        <v>2.5830000000000002</v>
      </c>
      <c r="F69" s="47" t="str">
        <f>VLOOKUP(M69,Revistas!$B$2:$H$64092,3,FALSE)</f>
        <v>Q3</v>
      </c>
      <c r="G69" s="47" t="str">
        <f>VLOOKUP(M69,Revistas!$B$2:$H$64092,4,FALSE)</f>
        <v>ENDOCRINOLOGY &amp; METABOLISM - SCIE;</v>
      </c>
      <c r="H69" s="47" t="str">
        <f>VLOOKUP(M69,Revistas!$B$2:$H$64092,5,FALSE)</f>
        <v>74/183</v>
      </c>
      <c r="I69" s="47" t="str">
        <f>VLOOKUP(M69,Revistas!$B$2:$H$64092,6,FALSE)</f>
        <v>NO</v>
      </c>
      <c r="J69" s="47" t="s">
        <v>2974</v>
      </c>
      <c r="K69" s="47"/>
      <c r="L69" s="47">
        <v>0</v>
      </c>
      <c r="M69" s="47" t="s">
        <v>2971</v>
      </c>
      <c r="N69" s="47"/>
      <c r="O69" s="47">
        <v>2016</v>
      </c>
      <c r="P69" s="47">
        <v>103</v>
      </c>
      <c r="Q69" s="47"/>
      <c r="R69" s="47">
        <v>79</v>
      </c>
      <c r="S69" s="47">
        <v>80</v>
      </c>
    </row>
    <row r="70" spans="1:19">
      <c r="A70" s="23" t="s">
        <v>2768</v>
      </c>
      <c r="B70" s="23" t="s">
        <v>2769</v>
      </c>
      <c r="C70" s="23" t="s">
        <v>2770</v>
      </c>
      <c r="D70" s="47" t="s">
        <v>103</v>
      </c>
      <c r="E70" s="47">
        <f>VLOOKUP(M70,Revistas!$B$2:$H$64092,2,FALSE)</f>
        <v>3.1070000000000002</v>
      </c>
      <c r="F70" s="47" t="str">
        <f>VLOOKUP(M70,Revistas!$B$2:$H$64092,3,FALSE)</f>
        <v>Q2</v>
      </c>
      <c r="G70" s="47" t="str">
        <f>VLOOKUP(M70,Revistas!$B$2:$H$64092,4,FALSE)</f>
        <v>NEUROSCIENCES - SCIE;</v>
      </c>
      <c r="H70" s="47" t="str">
        <f>VLOOKUP(M70,Revistas!$B$2:$H$64092,5,FALSE)</f>
        <v>103/256</v>
      </c>
      <c r="I70" s="47" t="str">
        <f>VLOOKUP(M70,Revistas!$B$2:$H$64092,6,FALSE)</f>
        <v>NO</v>
      </c>
      <c r="J70" s="47" t="s">
        <v>2771</v>
      </c>
      <c r="K70" s="47"/>
      <c r="L70" s="47">
        <v>0</v>
      </c>
      <c r="M70" s="47" t="s">
        <v>2772</v>
      </c>
      <c r="N70" s="47" t="s">
        <v>75</v>
      </c>
      <c r="O70" s="47">
        <v>2016</v>
      </c>
      <c r="P70" s="47">
        <v>26</v>
      </c>
      <c r="Q70" s="47"/>
      <c r="R70" s="47" t="s">
        <v>2773</v>
      </c>
      <c r="S70" s="47" t="s">
        <v>2774</v>
      </c>
    </row>
    <row r="71" spans="1:19">
      <c r="A71" s="23" t="s">
        <v>2097</v>
      </c>
      <c r="B71" s="23" t="s">
        <v>2098</v>
      </c>
      <c r="C71" s="23" t="s">
        <v>2099</v>
      </c>
      <c r="D71" s="47" t="s">
        <v>10</v>
      </c>
      <c r="E71" s="47">
        <f>VLOOKUP(M71,Revistas!$B$2:$H$64092,2,FALSE)</f>
        <v>1.6890000000000001</v>
      </c>
      <c r="F71" s="47" t="str">
        <f>VLOOKUP(M71,Revistas!$B$2:$H$64092,3,FALSE)</f>
        <v>Q4</v>
      </c>
      <c r="G71" s="47" t="str">
        <f>VLOOKUP(M71,Revistas!$B$2:$H$64092,4,FALSE)</f>
        <v>IMMUNOLOGY - SCIE;</v>
      </c>
      <c r="H71" s="47" t="str">
        <f>VLOOKUP(M71,Revistas!$B$2:$H$64092,5,FALSE)</f>
        <v>127/151</v>
      </c>
      <c r="I71" s="47" t="str">
        <f>VLOOKUP(M71,Revistas!$B$2:$H$64092,6,FALSE)</f>
        <v>NO</v>
      </c>
      <c r="J71" s="47" t="s">
        <v>2100</v>
      </c>
      <c r="K71" s="47" t="s">
        <v>2101</v>
      </c>
      <c r="L71" s="47">
        <v>1</v>
      </c>
      <c r="M71" s="47" t="s">
        <v>2102</v>
      </c>
      <c r="N71" s="47" t="s">
        <v>828</v>
      </c>
      <c r="O71" s="47">
        <v>2016</v>
      </c>
      <c r="P71" s="47">
        <v>44</v>
      </c>
      <c r="Q71" s="47">
        <v>1</v>
      </c>
      <c r="R71" s="47">
        <v>83</v>
      </c>
      <c r="S71" s="47">
        <v>95</v>
      </c>
    </row>
    <row r="72" spans="1:19">
      <c r="A72" s="23" t="s">
        <v>2779</v>
      </c>
      <c r="B72" s="23" t="s">
        <v>2780</v>
      </c>
      <c r="C72" s="23" t="s">
        <v>2781</v>
      </c>
      <c r="D72" s="47" t="s">
        <v>10</v>
      </c>
      <c r="E72" s="47">
        <f>VLOOKUP(M72,Revistas!$B$2:$H$64092,2,FALSE)</f>
        <v>3.1269999999999998</v>
      </c>
      <c r="F72" s="47" t="str">
        <f>VLOOKUP(M72,Revistas!$B$2:$H$64092,3,FALSE)</f>
        <v>Q2</v>
      </c>
      <c r="G72" s="47" t="str">
        <f>VLOOKUP(M72,Revistas!$B$2:$H$64092,4,FALSE)</f>
        <v>ALLERGY - SCIE;</v>
      </c>
      <c r="H72" s="47" t="str">
        <f>VLOOKUP(M72,Revistas!$B$2:$H$64092,5,FALSE)</f>
        <v>9 DE 25</v>
      </c>
      <c r="I72" s="47" t="str">
        <f>VLOOKUP(M72,Revistas!$B$2:$H$64092,6,FALSE)</f>
        <v>NO</v>
      </c>
      <c r="J72" s="47" t="s">
        <v>2782</v>
      </c>
      <c r="K72" s="47" t="s">
        <v>2783</v>
      </c>
      <c r="L72" s="47">
        <v>0</v>
      </c>
      <c r="M72" s="47" t="s">
        <v>2784</v>
      </c>
      <c r="N72" s="47" t="s">
        <v>99</v>
      </c>
      <c r="O72" s="47">
        <v>2016</v>
      </c>
      <c r="P72" s="47">
        <v>16</v>
      </c>
      <c r="Q72" s="47">
        <v>9</v>
      </c>
      <c r="R72" s="47"/>
      <c r="S72" s="47">
        <v>63</v>
      </c>
    </row>
    <row r="73" spans="1:19">
      <c r="A73" s="23" t="s">
        <v>2898</v>
      </c>
      <c r="B73" s="23" t="s">
        <v>2899</v>
      </c>
      <c r="C73" s="23" t="s">
        <v>2900</v>
      </c>
      <c r="D73" s="47" t="s">
        <v>10</v>
      </c>
      <c r="E73" s="47">
        <f>VLOOKUP(M73,Revistas!$B$2:$H$64092,2,FALSE)</f>
        <v>2.7709999999999999</v>
      </c>
      <c r="F73" s="47" t="str">
        <f>VLOOKUP(M73,Revistas!$B$2:$H$64092,3,FALSE)</f>
        <v>Q2</v>
      </c>
      <c r="G73" s="47" t="str">
        <f>VLOOKUP(M73,Revistas!$B$2:$H$64092,4,FALSE)</f>
        <v>ALLERGY - SCIE;</v>
      </c>
      <c r="H73" s="47" t="str">
        <f>VLOOKUP(M73,Revistas!$B$2:$H$64092,5,FALSE)</f>
        <v>25 DE 10</v>
      </c>
      <c r="I73" s="47" t="str">
        <f>VLOOKUP(M73,Revistas!$B$2:$H$64092,6,FALSE)</f>
        <v>NO</v>
      </c>
      <c r="J73" s="47" t="s">
        <v>2901</v>
      </c>
      <c r="K73" s="47" t="s">
        <v>2902</v>
      </c>
      <c r="L73" s="47">
        <v>2</v>
      </c>
      <c r="M73" s="47" t="s">
        <v>2903</v>
      </c>
      <c r="N73" s="47" t="s">
        <v>462</v>
      </c>
      <c r="O73" s="47">
        <v>2016</v>
      </c>
      <c r="P73" s="47">
        <v>16</v>
      </c>
      <c r="Q73" s="47">
        <v>2</v>
      </c>
      <c r="R73" s="47">
        <v>86</v>
      </c>
      <c r="S73" s="47">
        <v>92</v>
      </c>
    </row>
    <row r="74" spans="1:19">
      <c r="A74" s="23" t="s">
        <v>2888</v>
      </c>
      <c r="B74" s="23" t="s">
        <v>2889</v>
      </c>
      <c r="C74" s="23" t="s">
        <v>2890</v>
      </c>
      <c r="D74" s="47" t="s">
        <v>10</v>
      </c>
      <c r="E74" s="47">
        <f>VLOOKUP(M74,Revistas!$B$2:$H$64092,2,FALSE)</f>
        <v>2.5960000000000001</v>
      </c>
      <c r="F74" s="47" t="str">
        <f>VLOOKUP(M74,Revistas!$B$2:$H$64092,3,FALSE)</f>
        <v>Q3</v>
      </c>
      <c r="G74" s="47" t="str">
        <f>VLOOKUP(M74,Revistas!$B$2:$H$64092,4,FALSE)</f>
        <v>IMMUNOLOGY - SCIE</v>
      </c>
      <c r="H74" s="47" t="str">
        <f>VLOOKUP(M74,Revistas!$B$2:$H$64092,5,FALSE)</f>
        <v>83/151</v>
      </c>
      <c r="I74" s="47" t="str">
        <f>VLOOKUP(M74,Revistas!$B$2:$H$64092,6,FALSE)</f>
        <v>NO</v>
      </c>
      <c r="J74" s="47" t="s">
        <v>2891</v>
      </c>
      <c r="K74" s="47" t="s">
        <v>2892</v>
      </c>
      <c r="L74" s="47">
        <v>1</v>
      </c>
      <c r="M74" s="47" t="s">
        <v>2893</v>
      </c>
      <c r="N74" s="47" t="s">
        <v>206</v>
      </c>
      <c r="O74" s="47">
        <v>2016</v>
      </c>
      <c r="P74" s="47">
        <v>12</v>
      </c>
      <c r="Q74" s="47">
        <v>5</v>
      </c>
      <c r="R74" s="47">
        <v>563</v>
      </c>
      <c r="S74" s="47">
        <v>572</v>
      </c>
    </row>
    <row r="75" spans="1:19">
      <c r="A75" s="23" t="s">
        <v>829</v>
      </c>
      <c r="B75" s="23" t="s">
        <v>830</v>
      </c>
      <c r="C75" s="23" t="s">
        <v>831</v>
      </c>
      <c r="D75" s="47" t="s">
        <v>10</v>
      </c>
      <c r="E75" s="47">
        <f>VLOOKUP(M75,Revistas!$B$2:$H$64092,2,FALSE)</f>
        <v>2.1309999999999998</v>
      </c>
      <c r="F75" s="47" t="str">
        <f>VLOOKUP(M75,Revistas!$B$2:$H$64092,3,FALSE)</f>
        <v>Q3</v>
      </c>
      <c r="G75" s="47" t="str">
        <f>VLOOKUP(M75,Revistas!$B$2:$H$64092,4,FALSE)</f>
        <v>IMMUNOLOGY - SCIE;</v>
      </c>
      <c r="H75" s="47" t="str">
        <f>VLOOKUP(M75,Revistas!$B$2:$H$64092,5,FALSE)</f>
        <v>17/25</v>
      </c>
      <c r="I75" s="47" t="str">
        <f>VLOOKUP(M75,Revistas!$B$2:$H$64092,6,FALSE)</f>
        <v>NO</v>
      </c>
      <c r="J75" s="47" t="s">
        <v>832</v>
      </c>
      <c r="K75" s="47" t="s">
        <v>833</v>
      </c>
      <c r="L75" s="47">
        <v>1</v>
      </c>
      <c r="M75" s="47" t="s">
        <v>834</v>
      </c>
      <c r="N75" s="47"/>
      <c r="O75" s="47">
        <v>2016</v>
      </c>
      <c r="P75" s="47">
        <v>26</v>
      </c>
      <c r="Q75" s="47">
        <v>3</v>
      </c>
      <c r="R75" s="47">
        <v>144</v>
      </c>
      <c r="S75" s="47">
        <v>155</v>
      </c>
    </row>
    <row r="76" spans="1:19">
      <c r="A76" s="23" t="s">
        <v>1135</v>
      </c>
      <c r="B76" s="23" t="s">
        <v>1136</v>
      </c>
      <c r="C76" s="23" t="s">
        <v>1137</v>
      </c>
      <c r="D76" s="47" t="s">
        <v>10</v>
      </c>
      <c r="E76" s="47">
        <f>VLOOKUP(M76,Revistas!$B$2:$H$64092,2,FALSE)</f>
        <v>0.876</v>
      </c>
      <c r="F76" s="47" t="str">
        <f>VLOOKUP(M76,Revistas!$B$2:$H$64092,3,FALSE)</f>
        <v>Q4</v>
      </c>
      <c r="G76" s="47" t="str">
        <f>VLOOKUP(M76,Revistas!$B$2:$H$64092,4,FALSE)</f>
        <v>BIOCHEMISTRY &amp; MOLECULAR BIOLOGY - SCIE</v>
      </c>
      <c r="H76" s="47" t="str">
        <f>VLOOKUP(M76,Revistas!$B$2:$H$64092,5,FALSE)</f>
        <v>264/289</v>
      </c>
      <c r="I76" s="47" t="str">
        <f>VLOOKUP(M76,Revistas!$B$2:$H$64092,6,FALSE)</f>
        <v>NO</v>
      </c>
      <c r="J76" s="47" t="s">
        <v>1138</v>
      </c>
      <c r="K76" s="47" t="s">
        <v>1139</v>
      </c>
      <c r="L76" s="47">
        <v>0</v>
      </c>
      <c r="M76" s="47" t="s">
        <v>1140</v>
      </c>
      <c r="N76" s="47"/>
      <c r="O76" s="47">
        <v>2016</v>
      </c>
      <c r="P76" s="47">
        <v>35</v>
      </c>
      <c r="Q76" s="49">
        <v>43079</v>
      </c>
      <c r="R76" s="47">
        <v>507</v>
      </c>
      <c r="S76" s="47">
        <v>516</v>
      </c>
    </row>
    <row r="77" spans="1:19" hidden="1"/>
    <row r="78" spans="1:19" hidden="1"/>
    <row r="79" spans="1:19" hidden="1"/>
    <row r="80" spans="1:19"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27</v>
      </c>
      <c r="C83" s="32" t="s">
        <v>19</v>
      </c>
      <c r="D83" s="36">
        <f>DSUM(A1:S78,E1,C82:C83)</f>
        <v>89.157000000000025</v>
      </c>
      <c r="E83" s="36" t="s">
        <v>19</v>
      </c>
      <c r="F83" s="36" t="s">
        <v>4330</v>
      </c>
      <c r="G83" s="36">
        <f>DCOUNTA(A1:S78,F1,E82:F83)</f>
        <v>10</v>
      </c>
      <c r="H83" s="36" t="s">
        <v>19</v>
      </c>
      <c r="I83" s="36" t="s">
        <v>1827</v>
      </c>
      <c r="J83" s="36">
        <f>DCOUNTA(A1:S78,I1,H82:I83)</f>
        <v>4</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7</v>
      </c>
      <c r="C86" s="32" t="s">
        <v>215</v>
      </c>
      <c r="D86" s="36">
        <f>DSUM(A1:S78,E1,C85:C86)</f>
        <v>35.270000000000003</v>
      </c>
      <c r="E86" s="36" t="s">
        <v>215</v>
      </c>
      <c r="F86" s="36" t="s">
        <v>4330</v>
      </c>
      <c r="G86" s="36">
        <f>DCOUNTA(A1:S78,F1,E85:F86)</f>
        <v>4</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1</v>
      </c>
      <c r="C89" s="32" t="s">
        <v>458</v>
      </c>
      <c r="D89" s="36">
        <f>DSUM(A1:S78,D88,C88:C89)</f>
        <v>4.6059999999999999</v>
      </c>
      <c r="E89" s="36" t="s">
        <v>458</v>
      </c>
      <c r="F89" s="36" t="s">
        <v>4330</v>
      </c>
      <c r="G89" s="36">
        <f>DCOUNTA(A1:S78,F1,E88:F89)</f>
        <v>1</v>
      </c>
      <c r="H89" s="36" t="s">
        <v>458</v>
      </c>
      <c r="I89" s="36" t="s">
        <v>1827</v>
      </c>
      <c r="J89" s="36">
        <f>DCOUNTA(A1:S78,I1,H88:I89)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6</v>
      </c>
      <c r="C92" s="32" t="s">
        <v>294</v>
      </c>
      <c r="D92" s="36">
        <f>DSUM(A1:S78,E1,C91:C92)</f>
        <v>12.786</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28</v>
      </c>
      <c r="C96" s="32" t="s">
        <v>103</v>
      </c>
      <c r="D96" s="36">
        <f>DSUM(A1:S78,E1,C95:C96)</f>
        <v>193.23400000000001</v>
      </c>
      <c r="E96" s="36" t="s">
        <v>103</v>
      </c>
      <c r="F96" s="36" t="s">
        <v>4330</v>
      </c>
      <c r="G96" s="36">
        <f>DCOUNTA(A1:S78,F95,E95:F96)</f>
        <v>25</v>
      </c>
      <c r="H96" s="36" t="s">
        <v>103</v>
      </c>
      <c r="I96" s="36" t="s">
        <v>1827</v>
      </c>
      <c r="J96" s="36">
        <f>DCOUNTA(A1:S78,I1,H95:I96)</f>
        <v>23</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6</v>
      </c>
      <c r="C99" s="32" t="s">
        <v>10</v>
      </c>
      <c r="D99" s="36">
        <f>DSUM(A1:S78,D98,C98:C99)</f>
        <v>13.19</v>
      </c>
      <c r="E99" s="36" t="s">
        <v>10</v>
      </c>
      <c r="F99" s="36" t="s">
        <v>4330</v>
      </c>
      <c r="G99" s="36">
        <f>DCOUNTA(A1:S78,F1,E98:F99)</f>
        <v>0</v>
      </c>
      <c r="H99" s="36" t="s">
        <v>10</v>
      </c>
      <c r="I99" s="36" t="s">
        <v>1827</v>
      </c>
      <c r="J99" s="36">
        <f>DCOUNTA(A1:S78,I1,H98:I99)</f>
        <v>0</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27</v>
      </c>
      <c r="C104" s="57" t="s">
        <v>7171</v>
      </c>
      <c r="D104" s="57">
        <f>D83</f>
        <v>89.157000000000025</v>
      </c>
      <c r="E104" s="57">
        <f>G83</f>
        <v>10</v>
      </c>
      <c r="F104" s="57">
        <f>J83</f>
        <v>4</v>
      </c>
      <c r="G104" s="37"/>
      <c r="H104" s="37"/>
      <c r="I104" s="37"/>
      <c r="J104" s="37"/>
      <c r="K104" s="37"/>
      <c r="L104" s="37"/>
      <c r="M104" s="37"/>
      <c r="N104" s="37"/>
      <c r="O104" s="37"/>
      <c r="P104" s="37"/>
      <c r="Q104" s="37"/>
      <c r="R104" s="37"/>
      <c r="S104" s="37"/>
    </row>
    <row r="105" spans="1:19" s="33" customFormat="1" ht="16.8">
      <c r="B105" s="57">
        <f>B86</f>
        <v>7</v>
      </c>
      <c r="C105" s="57" t="s">
        <v>7172</v>
      </c>
      <c r="D105" s="57">
        <f>D86</f>
        <v>35.270000000000003</v>
      </c>
      <c r="E105" s="57">
        <f>G86</f>
        <v>4</v>
      </c>
      <c r="F105" s="57">
        <f>J86</f>
        <v>0</v>
      </c>
      <c r="G105" s="37"/>
      <c r="H105" s="37"/>
      <c r="I105" s="37"/>
      <c r="J105" s="37"/>
      <c r="K105" s="37"/>
      <c r="L105" s="37"/>
      <c r="M105" s="37"/>
      <c r="N105" s="37"/>
      <c r="O105" s="37"/>
      <c r="P105" s="37"/>
      <c r="Q105" s="37"/>
      <c r="R105" s="37"/>
      <c r="S105" s="37"/>
    </row>
    <row r="106" spans="1:19" s="33" customFormat="1" ht="16.8">
      <c r="B106" s="58">
        <f>B89</f>
        <v>1</v>
      </c>
      <c r="C106" s="58" t="s">
        <v>7173</v>
      </c>
      <c r="D106" s="58">
        <f>D89</f>
        <v>4.6059999999999999</v>
      </c>
      <c r="E106" s="58">
        <f>G89</f>
        <v>1</v>
      </c>
      <c r="F106" s="58">
        <f>J89</f>
        <v>0</v>
      </c>
      <c r="G106" s="37"/>
      <c r="H106" s="37"/>
      <c r="I106" s="37"/>
      <c r="J106" s="37"/>
      <c r="K106" s="37"/>
      <c r="L106" s="37"/>
      <c r="M106" s="37"/>
      <c r="N106" s="37"/>
      <c r="O106" s="37"/>
      <c r="P106" s="37"/>
      <c r="Q106" s="37"/>
      <c r="R106" s="37"/>
      <c r="S106" s="37"/>
    </row>
    <row r="107" spans="1:19" s="33" customFormat="1" ht="16.8">
      <c r="B107" s="58">
        <f>B92</f>
        <v>6</v>
      </c>
      <c r="C107" s="58" t="s">
        <v>7174</v>
      </c>
      <c r="D107" s="58">
        <f>D92</f>
        <v>12.786</v>
      </c>
      <c r="E107" s="58">
        <f>G92</f>
        <v>0</v>
      </c>
      <c r="F107" s="58">
        <f>J92</f>
        <v>0</v>
      </c>
      <c r="G107" s="37"/>
      <c r="H107" s="37"/>
      <c r="I107" s="37"/>
      <c r="J107" s="37"/>
      <c r="K107" s="37"/>
      <c r="L107" s="37"/>
      <c r="M107" s="37"/>
      <c r="N107" s="37"/>
      <c r="O107" s="37"/>
      <c r="P107" s="37"/>
      <c r="Q107" s="37"/>
      <c r="R107" s="37"/>
      <c r="S107" s="37"/>
    </row>
    <row r="108" spans="1:19" s="33" customFormat="1" ht="16.8">
      <c r="B108" s="57">
        <f>B96</f>
        <v>28</v>
      </c>
      <c r="C108" s="57" t="s">
        <v>103</v>
      </c>
      <c r="D108" s="57">
        <f>D96</f>
        <v>193.23400000000001</v>
      </c>
      <c r="E108" s="57">
        <f>G96</f>
        <v>25</v>
      </c>
      <c r="F108" s="57">
        <f>J96</f>
        <v>23</v>
      </c>
      <c r="G108" s="37"/>
      <c r="H108" s="37"/>
      <c r="I108" s="37"/>
      <c r="J108" s="37"/>
      <c r="K108" s="37"/>
      <c r="L108" s="37"/>
      <c r="M108" s="37"/>
      <c r="N108" s="37"/>
      <c r="O108" s="37"/>
      <c r="P108" s="37"/>
      <c r="Q108" s="37"/>
      <c r="R108" s="37"/>
      <c r="S108" s="37"/>
    </row>
    <row r="109" spans="1:19" s="33" customFormat="1" ht="16.8">
      <c r="B109" s="57">
        <f>B99</f>
        <v>6</v>
      </c>
      <c r="C109" s="58" t="s">
        <v>7175</v>
      </c>
      <c r="D109" s="57">
        <f>D99</f>
        <v>13.19</v>
      </c>
      <c r="E109" s="57">
        <f>G99</f>
        <v>0</v>
      </c>
      <c r="F109" s="57">
        <f>J99</f>
        <v>0</v>
      </c>
      <c r="G109" s="37"/>
      <c r="H109" s="37"/>
      <c r="I109" s="37"/>
      <c r="J109" s="37"/>
      <c r="K109" s="37"/>
      <c r="L109" s="37"/>
      <c r="M109" s="37"/>
      <c r="N109" s="37"/>
      <c r="O109" s="37"/>
      <c r="P109" s="37"/>
      <c r="Q109" s="37"/>
      <c r="R109" s="37"/>
      <c r="S109" s="37"/>
    </row>
    <row r="110" spans="1:19" s="33" customFormat="1" ht="16.8">
      <c r="B110" s="34"/>
      <c r="C110" s="59" t="s">
        <v>7176</v>
      </c>
      <c r="D110" s="62">
        <f>D104</f>
        <v>89.157000000000025</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348.24299999999999</v>
      </c>
      <c r="E111" s="39"/>
      <c r="F111" s="39"/>
      <c r="G111" s="37"/>
      <c r="H111" s="37"/>
      <c r="I111" s="37"/>
      <c r="J111" s="37"/>
      <c r="K111" s="37"/>
      <c r="L111" s="37"/>
      <c r="M111" s="37"/>
      <c r="N111" s="37"/>
      <c r="O111" s="37"/>
      <c r="P111" s="37"/>
      <c r="Q111" s="37"/>
      <c r="R111" s="37"/>
      <c r="S111" s="37"/>
    </row>
    <row r="112" spans="1:19" s="33" customFormat="1">
      <c r="D112" s="37"/>
      <c r="E112" s="37"/>
      <c r="F112" s="37"/>
      <c r="G112" s="37"/>
      <c r="H112" s="37"/>
      <c r="I112" s="37"/>
      <c r="J112" s="37"/>
      <c r="K112" s="37"/>
      <c r="L112" s="37"/>
      <c r="M112" s="37"/>
      <c r="N112" s="37"/>
      <c r="O112" s="37"/>
      <c r="P112" s="37"/>
      <c r="Q112" s="37"/>
      <c r="R112" s="37"/>
      <c r="S112" s="37"/>
    </row>
  </sheetData>
  <sortState ref="A2:S76">
    <sortCondition ref="D2:D76"/>
    <sortCondition ref="C2:C76"/>
    <sortCondition ref="B2:B76"/>
  </sortState>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theme="5" tint="0.39997558519241921"/>
  </sheetPr>
  <dimension ref="A1:U111"/>
  <sheetViews>
    <sheetView workbookViewId="0">
      <selection activeCell="C1" sqref="C1"/>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5.109375" style="40" customWidth="1"/>
    <col min="20" max="16384" width="7.33203125" style="21"/>
  </cols>
  <sheetData>
    <row r="1" spans="1:21" s="25" customFormat="1" ht="44.4"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3037</v>
      </c>
      <c r="B2" s="24" t="s">
        <v>3038</v>
      </c>
      <c r="C2" s="24" t="s">
        <v>3039</v>
      </c>
      <c r="D2" s="46" t="s">
        <v>19</v>
      </c>
      <c r="E2" s="46">
        <f>VLOOKUP(M2,Revistas!$B$2:$H$64092,2,FALSE)</f>
        <v>3.6549999999999998</v>
      </c>
      <c r="F2" s="46" t="str">
        <f>VLOOKUP(M2,Revistas!$B$2:$H$64092,3,FALSE)</f>
        <v>Q1</v>
      </c>
      <c r="G2" s="46" t="str">
        <f>VLOOKUP(M2,Revistas!$B$2:$H$64092,4,FALSE)</f>
        <v>SURGERY - SCIE;</v>
      </c>
      <c r="H2" s="46" t="str">
        <f>VLOOKUP(M2,Revistas!$B$2:$H$64092,5,FALSE)</f>
        <v>16/200</v>
      </c>
      <c r="I2" s="46" t="str">
        <f>VLOOKUP(M2,Revistas!$B$2:$H$64092,6,FALSE)</f>
        <v>SI</v>
      </c>
      <c r="J2" s="46" t="s">
        <v>3040</v>
      </c>
      <c r="K2" s="46" t="s">
        <v>3041</v>
      </c>
      <c r="L2" s="46">
        <v>3</v>
      </c>
      <c r="M2" s="46" t="s">
        <v>3042</v>
      </c>
      <c r="N2" s="46" t="s">
        <v>99</v>
      </c>
      <c r="O2" s="46">
        <v>2016</v>
      </c>
      <c r="P2" s="46">
        <v>23</v>
      </c>
      <c r="Q2" s="46">
        <v>9</v>
      </c>
      <c r="R2" s="46">
        <v>2959</v>
      </c>
      <c r="S2" s="46">
        <v>2965</v>
      </c>
      <c r="U2" s="29"/>
    </row>
    <row r="3" spans="1:21">
      <c r="A3" s="23" t="s">
        <v>3079</v>
      </c>
      <c r="B3" s="23" t="s">
        <v>3080</v>
      </c>
      <c r="C3" s="23" t="s">
        <v>3081</v>
      </c>
      <c r="D3" s="47" t="s">
        <v>19</v>
      </c>
      <c r="E3" s="47">
        <f>VLOOKUP(M3,Revistas!$B$2:$H$64092,2,FALSE)</f>
        <v>0.434</v>
      </c>
      <c r="F3" s="47" t="str">
        <f>VLOOKUP(M3,Revistas!$B$2:$H$64092,3,FALSE)</f>
        <v>Q4</v>
      </c>
      <c r="G3" s="47" t="str">
        <f>VLOOKUP(M3,Revistas!$B$2:$H$64092,4,FALSE)</f>
        <v>OBSTETRICS &amp; GYNECOLOGY - SCIE</v>
      </c>
      <c r="H3" s="47" t="str">
        <f>VLOOKUP(M3,Revistas!$B$2:$H$64092,5,FALSE)</f>
        <v>80/80</v>
      </c>
      <c r="I3" s="47" t="str">
        <f>VLOOKUP(M3,Revistas!$B$2:$H$64092,6,FALSE)</f>
        <v>NO</v>
      </c>
      <c r="J3" s="47" t="s">
        <v>3082</v>
      </c>
      <c r="K3" s="47" t="s">
        <v>3083</v>
      </c>
      <c r="L3" s="47">
        <v>0</v>
      </c>
      <c r="M3" s="47" t="s">
        <v>3084</v>
      </c>
      <c r="N3" s="47"/>
      <c r="O3" s="47">
        <v>2016</v>
      </c>
      <c r="P3" s="47">
        <v>43</v>
      </c>
      <c r="Q3" s="47">
        <v>3</v>
      </c>
      <c r="R3" s="47">
        <v>443</v>
      </c>
      <c r="S3" s="47">
        <v>445</v>
      </c>
    </row>
    <row r="4" spans="1:21">
      <c r="A4" s="23" t="s">
        <v>3065</v>
      </c>
      <c r="B4" s="23" t="s">
        <v>3066</v>
      </c>
      <c r="C4" s="23" t="s">
        <v>3067</v>
      </c>
      <c r="D4" s="47" t="s">
        <v>19</v>
      </c>
      <c r="E4" s="47">
        <f>VLOOKUP(M4,Revistas!$B$2:$H$64092,2,FALSE)</f>
        <v>2.2010000000000001</v>
      </c>
      <c r="F4" s="47" t="str">
        <f>VLOOKUP(M4,Revistas!$B$2:$H$64092,3,FALSE)</f>
        <v>Q3</v>
      </c>
      <c r="G4" s="47" t="str">
        <f>VLOOKUP(M4,Revistas!$B$2:$H$64092,4,FALSE)</f>
        <v>ONCOLOGY - SCIE</v>
      </c>
      <c r="H4" s="47" t="str">
        <f>VLOOKUP(M4,Revistas!$B$2:$H$64092,5,FALSE)</f>
        <v>143/213</v>
      </c>
      <c r="I4" s="47" t="str">
        <f>VLOOKUP(M4,Revistas!$B$2:$H$64092,6,FALSE)</f>
        <v>NO</v>
      </c>
      <c r="J4" s="47" t="s">
        <v>3068</v>
      </c>
      <c r="K4" s="47" t="s">
        <v>3057</v>
      </c>
      <c r="L4" s="47">
        <v>0</v>
      </c>
      <c r="M4" s="47" t="s">
        <v>3069</v>
      </c>
      <c r="N4" s="47" t="s">
        <v>462</v>
      </c>
      <c r="O4" s="47">
        <v>2016</v>
      </c>
      <c r="P4" s="47">
        <v>28</v>
      </c>
      <c r="Q4" s="47">
        <v>2</v>
      </c>
      <c r="R4" s="47">
        <v>215</v>
      </c>
      <c r="S4" s="47">
        <v>220</v>
      </c>
    </row>
    <row r="5" spans="1:21">
      <c r="A5" s="23" t="s">
        <v>3074</v>
      </c>
      <c r="B5" s="23" t="s">
        <v>3075</v>
      </c>
      <c r="C5" s="23" t="s">
        <v>3076</v>
      </c>
      <c r="D5" s="47" t="s">
        <v>19</v>
      </c>
      <c r="E5" s="47">
        <f>VLOOKUP(M5,Revistas!$B$2:$H$64092,2,FALSE)</f>
        <v>4.1980000000000004</v>
      </c>
      <c r="F5" s="47" t="str">
        <f>VLOOKUP(M5,Revistas!$B$2:$H$64092,3,FALSE)</f>
        <v>Q1</v>
      </c>
      <c r="G5" s="47" t="str">
        <f>VLOOKUP(M5,Revistas!$B$2:$H$64092,4,FALSE)</f>
        <v>OBSTETRICS &amp; GYNECOLOGY - SCIE;</v>
      </c>
      <c r="H5" s="47" t="str">
        <f>VLOOKUP(M5,Revistas!$B$2:$H$64092,5,FALSE)</f>
        <v>80/7</v>
      </c>
      <c r="I5" s="47" t="str">
        <f>VLOOKUP(M5,Revistas!$B$2:$H$64092,6,FALSE)</f>
        <v>SI</v>
      </c>
      <c r="J5" s="47" t="s">
        <v>3077</v>
      </c>
      <c r="K5" s="47" t="s">
        <v>3073</v>
      </c>
      <c r="L5" s="47">
        <v>0</v>
      </c>
      <c r="M5" s="47" t="s">
        <v>3078</v>
      </c>
      <c r="N5" s="47" t="s">
        <v>240</v>
      </c>
      <c r="O5" s="47">
        <v>2016</v>
      </c>
      <c r="P5" s="47">
        <v>140</v>
      </c>
      <c r="Q5" s="47">
        <v>2</v>
      </c>
      <c r="R5" s="47">
        <v>369</v>
      </c>
      <c r="S5" s="47">
        <v>371</v>
      </c>
    </row>
    <row r="6" spans="1:21">
      <c r="A6" s="23" t="s">
        <v>3033</v>
      </c>
      <c r="B6" s="23" t="s">
        <v>3034</v>
      </c>
      <c r="C6" s="23" t="s">
        <v>3013</v>
      </c>
      <c r="D6" s="47" t="s">
        <v>19</v>
      </c>
      <c r="E6" s="47">
        <f>VLOOKUP(M6,Revistas!$B$2:$H$64092,2,FALSE)</f>
        <v>2.1160000000000001</v>
      </c>
      <c r="F6" s="47" t="str">
        <f>VLOOKUP(M6,Revistas!$B$2:$H$64092,3,FALSE)</f>
        <v>Q2</v>
      </c>
      <c r="G6" s="47" t="str">
        <f>VLOOKUP(M6,Revistas!$B$2:$H$64092,4,FALSE)</f>
        <v>OBSTETRICS &amp; GYNECOLOGY - SCIE;</v>
      </c>
      <c r="H6" s="47" t="str">
        <f>VLOOKUP(M6,Revistas!$B$2:$H$64092,5,FALSE)</f>
        <v>80/31</v>
      </c>
      <c r="I6" s="47" t="str">
        <f>VLOOKUP(M6,Revistas!$B$2:$H$64092,6,FALSE)</f>
        <v>NO</v>
      </c>
      <c r="J6" s="47" t="s">
        <v>3035</v>
      </c>
      <c r="K6" s="47" t="s">
        <v>3036</v>
      </c>
      <c r="L6" s="47">
        <v>0</v>
      </c>
      <c r="M6" s="47" t="s">
        <v>3015</v>
      </c>
      <c r="N6" s="47" t="s">
        <v>99</v>
      </c>
      <c r="O6" s="47">
        <v>2016</v>
      </c>
      <c r="P6" s="47">
        <v>26</v>
      </c>
      <c r="Q6" s="47">
        <v>7</v>
      </c>
      <c r="R6" s="47">
        <v>1307</v>
      </c>
      <c r="S6" s="47">
        <v>1312</v>
      </c>
    </row>
    <row r="7" spans="1:21">
      <c r="A7" s="23" t="s">
        <v>3043</v>
      </c>
      <c r="B7" s="23" t="s">
        <v>3044</v>
      </c>
      <c r="C7" s="23" t="s">
        <v>3013</v>
      </c>
      <c r="D7" s="47" t="s">
        <v>19</v>
      </c>
      <c r="E7" s="47">
        <f>VLOOKUP(M7,Revistas!$B$2:$H$64092,2,FALSE)</f>
        <v>2.1160000000000001</v>
      </c>
      <c r="F7" s="47" t="str">
        <f>VLOOKUP(M7,Revistas!$B$2:$H$64092,3,FALSE)</f>
        <v>Q2</v>
      </c>
      <c r="G7" s="47" t="str">
        <f>VLOOKUP(M7,Revistas!$B$2:$H$64092,4,FALSE)</f>
        <v>OBSTETRICS &amp; GYNECOLOGY - SCIE;</v>
      </c>
      <c r="H7" s="47" t="str">
        <f>VLOOKUP(M7,Revistas!$B$2:$H$64092,5,FALSE)</f>
        <v>80/31</v>
      </c>
      <c r="I7" s="47" t="str">
        <f>VLOOKUP(M7,Revistas!$B$2:$H$64092,6,FALSE)</f>
        <v>NO</v>
      </c>
      <c r="J7" s="47" t="s">
        <v>3045</v>
      </c>
      <c r="K7" s="47" t="s">
        <v>3046</v>
      </c>
      <c r="L7" s="47">
        <v>0</v>
      </c>
      <c r="M7" s="47" t="s">
        <v>3015</v>
      </c>
      <c r="N7" s="47" t="s">
        <v>189</v>
      </c>
      <c r="O7" s="47">
        <v>2016</v>
      </c>
      <c r="P7" s="47">
        <v>26</v>
      </c>
      <c r="Q7" s="47"/>
      <c r="R7" s="47">
        <v>14</v>
      </c>
      <c r="S7" s="47">
        <v>14</v>
      </c>
    </row>
    <row r="8" spans="1:21">
      <c r="A8" s="23" t="s">
        <v>3029</v>
      </c>
      <c r="B8" s="23" t="s">
        <v>3030</v>
      </c>
      <c r="C8" s="23" t="s">
        <v>3013</v>
      </c>
      <c r="D8" s="47" t="s">
        <v>19</v>
      </c>
      <c r="E8" s="47">
        <f>VLOOKUP(M8,Revistas!$B$2:$H$64092,2,FALSE)</f>
        <v>2.1160000000000001</v>
      </c>
      <c r="F8" s="47" t="str">
        <f>VLOOKUP(M8,Revistas!$B$2:$H$64092,3,FALSE)</f>
        <v>Q2</v>
      </c>
      <c r="G8" s="47" t="str">
        <f>VLOOKUP(M8,Revistas!$B$2:$H$64092,4,FALSE)</f>
        <v>OBSTETRICS &amp; GYNECOLOGY - SCIE;</v>
      </c>
      <c r="H8" s="47" t="str">
        <f>VLOOKUP(M8,Revistas!$B$2:$H$64092,5,FALSE)</f>
        <v>80/31</v>
      </c>
      <c r="I8" s="47" t="str">
        <f>VLOOKUP(M8,Revistas!$B$2:$H$64092,6,FALSE)</f>
        <v>NO</v>
      </c>
      <c r="J8" s="47" t="s">
        <v>3031</v>
      </c>
      <c r="K8" s="47" t="s">
        <v>3032</v>
      </c>
      <c r="L8" s="47">
        <v>0</v>
      </c>
      <c r="M8" s="47" t="s">
        <v>3015</v>
      </c>
      <c r="N8" s="47" t="s">
        <v>99</v>
      </c>
      <c r="O8" s="47">
        <v>2016</v>
      </c>
      <c r="P8" s="47">
        <v>26</v>
      </c>
      <c r="Q8" s="47">
        <v>7</v>
      </c>
      <c r="R8" s="47">
        <v>1288</v>
      </c>
      <c r="S8" s="47">
        <v>1289</v>
      </c>
    </row>
    <row r="9" spans="1:21">
      <c r="A9" s="23" t="s">
        <v>3097</v>
      </c>
      <c r="B9" s="23" t="s">
        <v>3098</v>
      </c>
      <c r="C9" s="23" t="s">
        <v>3013</v>
      </c>
      <c r="D9" s="47" t="s">
        <v>19</v>
      </c>
      <c r="E9" s="47">
        <f>VLOOKUP(M9,Revistas!$B$2:$H$64092,2,FALSE)</f>
        <v>2.1160000000000001</v>
      </c>
      <c r="F9" s="47" t="str">
        <f>VLOOKUP(M9,Revistas!$B$2:$H$64092,3,FALSE)</f>
        <v>Q2</v>
      </c>
      <c r="G9" s="47" t="str">
        <f>VLOOKUP(M9,Revistas!$B$2:$H$64092,4,FALSE)</f>
        <v>OBSTETRICS &amp; GYNECOLOGY - SCIE;</v>
      </c>
      <c r="H9" s="47" t="str">
        <f>VLOOKUP(M9,Revistas!$B$2:$H$64092,5,FALSE)</f>
        <v>80/31</v>
      </c>
      <c r="I9" s="47" t="str">
        <f>VLOOKUP(M9,Revistas!$B$2:$H$64092,6,FALSE)</f>
        <v>NO</v>
      </c>
      <c r="J9" s="47" t="s">
        <v>3099</v>
      </c>
      <c r="K9" s="47" t="s">
        <v>3032</v>
      </c>
      <c r="L9" s="47">
        <v>0</v>
      </c>
      <c r="M9" s="47" t="s">
        <v>3015</v>
      </c>
      <c r="N9" s="47" t="s">
        <v>37</v>
      </c>
      <c r="O9" s="47">
        <v>2016</v>
      </c>
      <c r="P9" s="47">
        <v>26</v>
      </c>
      <c r="Q9" s="47">
        <v>1</v>
      </c>
      <c r="R9" s="47">
        <v>52</v>
      </c>
      <c r="S9" s="47">
        <v>55</v>
      </c>
    </row>
    <row r="10" spans="1:21">
      <c r="A10" s="23" t="s">
        <v>3070</v>
      </c>
      <c r="B10" s="23" t="s">
        <v>3071</v>
      </c>
      <c r="C10" s="23" t="s">
        <v>3049</v>
      </c>
      <c r="D10" s="47" t="s">
        <v>19</v>
      </c>
      <c r="E10" s="47">
        <f>VLOOKUP(M10,Revistas!$B$2:$H$64092,2,FALSE)</f>
        <v>1.6739999999999999</v>
      </c>
      <c r="F10" s="47" t="str">
        <f>VLOOKUP(M10,Revistas!$B$2:$H$64092,3,FALSE)</f>
        <v>Q3</v>
      </c>
      <c r="G10" s="47" t="str">
        <f>VLOOKUP(M10,Revistas!$B$2:$H$64092,4,FALSE)</f>
        <v>OBSTETRICS &amp; GYNECOLOGY - SCIE</v>
      </c>
      <c r="H10" s="47" t="str">
        <f>VLOOKUP(M10,Revistas!$B$2:$H$64092,5,FALSE)</f>
        <v>47/80</v>
      </c>
      <c r="I10" s="47" t="str">
        <f>VLOOKUP(M10,Revistas!$B$2:$H$64092,6,FALSE)</f>
        <v>NO</v>
      </c>
      <c r="J10" s="47" t="s">
        <v>3072</v>
      </c>
      <c r="K10" s="47" t="s">
        <v>3073</v>
      </c>
      <c r="L10" s="47">
        <v>0</v>
      </c>
      <c r="M10" s="47" t="s">
        <v>3052</v>
      </c>
      <c r="N10" s="47" t="s">
        <v>462</v>
      </c>
      <c r="O10" s="47">
        <v>2016</v>
      </c>
      <c r="P10" s="47">
        <v>133</v>
      </c>
      <c r="Q10" s="47">
        <v>1</v>
      </c>
      <c r="R10" s="47">
        <v>76</v>
      </c>
      <c r="S10" s="47">
        <v>79</v>
      </c>
    </row>
    <row r="11" spans="1:21">
      <c r="A11" s="23" t="s">
        <v>3047</v>
      </c>
      <c r="B11" s="23" t="s">
        <v>3048</v>
      </c>
      <c r="C11" s="23" t="s">
        <v>3049</v>
      </c>
      <c r="D11" s="47" t="s">
        <v>19</v>
      </c>
      <c r="E11" s="47">
        <f>VLOOKUP(M11,Revistas!$B$2:$H$64092,2,FALSE)</f>
        <v>1.6739999999999999</v>
      </c>
      <c r="F11" s="47" t="str">
        <f>VLOOKUP(M11,Revistas!$B$2:$H$64092,3,FALSE)</f>
        <v>Q3</v>
      </c>
      <c r="G11" s="47" t="str">
        <f>VLOOKUP(M11,Revistas!$B$2:$H$64092,4,FALSE)</f>
        <v>OBSTETRICS &amp; GYNECOLOGY - SCIE</v>
      </c>
      <c r="H11" s="47" t="str">
        <f>VLOOKUP(M11,Revistas!$B$2:$H$64092,5,FALSE)</f>
        <v>47/80</v>
      </c>
      <c r="I11" s="47" t="str">
        <f>VLOOKUP(M11,Revistas!$B$2:$H$64092,6,FALSE)</f>
        <v>NO</v>
      </c>
      <c r="J11" s="47" t="s">
        <v>3050</v>
      </c>
      <c r="K11" s="47" t="s">
        <v>3051</v>
      </c>
      <c r="L11" s="47">
        <v>0</v>
      </c>
      <c r="M11" s="47" t="s">
        <v>3052</v>
      </c>
      <c r="N11" s="47" t="s">
        <v>206</v>
      </c>
      <c r="O11" s="47">
        <v>2016</v>
      </c>
      <c r="P11" s="47">
        <v>133</v>
      </c>
      <c r="Q11" s="47">
        <v>2</v>
      </c>
      <c r="R11" s="47">
        <v>241</v>
      </c>
      <c r="S11" s="47">
        <v>244</v>
      </c>
    </row>
    <row r="12" spans="1:21">
      <c r="A12" s="23" t="s">
        <v>3091</v>
      </c>
      <c r="B12" s="23" t="s">
        <v>3092</v>
      </c>
      <c r="C12" s="23" t="s">
        <v>3093</v>
      </c>
      <c r="D12" s="47" t="s">
        <v>19</v>
      </c>
      <c r="E12" s="47">
        <f>VLOOKUP(M12,Revistas!$B$2:$H$64092,2,FALSE)</f>
        <v>0.83</v>
      </c>
      <c r="F12" s="47" t="str">
        <f>VLOOKUP(M12,Revistas!$B$2:$H$64092,3,FALSE)</f>
        <v>Q4</v>
      </c>
      <c r="G12" s="47" t="str">
        <f>VLOOKUP(M12,Revistas!$B$2:$H$64092,4,FALSE)</f>
        <v>SURGERY - SCIE</v>
      </c>
      <c r="H12" s="47" t="str">
        <f>VLOOKUP(M12,Revistas!$B$2:$H$64092,5,FALSE)</f>
        <v>153/200</v>
      </c>
      <c r="I12" s="47" t="str">
        <f>VLOOKUP(M12,Revistas!$B$2:$H$64092,6,FALSE)</f>
        <v>NO</v>
      </c>
      <c r="J12" s="47" t="s">
        <v>3094</v>
      </c>
      <c r="K12" s="47" t="s">
        <v>3095</v>
      </c>
      <c r="L12" s="47">
        <v>0</v>
      </c>
      <c r="M12" s="47" t="s">
        <v>3096</v>
      </c>
      <c r="N12" s="47" t="s">
        <v>29</v>
      </c>
      <c r="O12" s="47">
        <v>2016</v>
      </c>
      <c r="P12" s="47">
        <v>12</v>
      </c>
      <c r="Q12" s="47">
        <v>1</v>
      </c>
      <c r="R12" s="47">
        <v>22</v>
      </c>
      <c r="S12" s="47">
        <v>25</v>
      </c>
    </row>
    <row r="13" spans="1:21">
      <c r="A13" s="23" t="s">
        <v>3085</v>
      </c>
      <c r="B13" s="23" t="s">
        <v>3086</v>
      </c>
      <c r="C13" s="23" t="s">
        <v>3087</v>
      </c>
      <c r="D13" s="47" t="s">
        <v>294</v>
      </c>
      <c r="E13" s="47">
        <f>VLOOKUP(M13,Revistas!$B$2:$H$64092,2,FALSE)</f>
        <v>2.129</v>
      </c>
      <c r="F13" s="47" t="str">
        <f>VLOOKUP(M13,Revistas!$B$2:$H$64092,3,FALSE)</f>
        <v>Q3</v>
      </c>
      <c r="G13" s="47" t="str">
        <f>VLOOKUP(M13,Revistas!$B$2:$H$64092,4,FALSE)</f>
        <v>ONCOLOGY - SCIE</v>
      </c>
      <c r="H13" s="47" t="str">
        <f>VLOOKUP(M13,Revistas!$B$2:$H$64092,5,FALSE)</f>
        <v>147/213</v>
      </c>
      <c r="I13" s="47" t="str">
        <f>VLOOKUP(M13,Revistas!$B$2:$H$64092,6,FALSE)</f>
        <v>NO</v>
      </c>
      <c r="J13" s="47" t="s">
        <v>3088</v>
      </c>
      <c r="K13" s="47" t="s">
        <v>3089</v>
      </c>
      <c r="L13" s="47">
        <v>0</v>
      </c>
      <c r="M13" s="47" t="s">
        <v>3090</v>
      </c>
      <c r="N13" s="47"/>
      <c r="O13" s="47">
        <v>2016</v>
      </c>
      <c r="P13" s="47">
        <v>12</v>
      </c>
      <c r="Q13" s="47">
        <v>9</v>
      </c>
      <c r="R13" s="47">
        <v>1101</v>
      </c>
      <c r="S13" s="47">
        <v>1104</v>
      </c>
    </row>
    <row r="14" spans="1:21">
      <c r="A14" s="23" t="s">
        <v>3019</v>
      </c>
      <c r="B14" s="23" t="s">
        <v>3020</v>
      </c>
      <c r="C14" s="23" t="s">
        <v>3013</v>
      </c>
      <c r="D14" s="47" t="s">
        <v>103</v>
      </c>
      <c r="E14" s="47">
        <f>VLOOKUP(M14,Revistas!$B$2:$H$64092,2,FALSE)</f>
        <v>2.1160000000000001</v>
      </c>
      <c r="F14" s="47" t="str">
        <f>VLOOKUP(M14,Revistas!$B$2:$H$64092,3,FALSE)</f>
        <v>Q2</v>
      </c>
      <c r="G14" s="47" t="str">
        <f>VLOOKUP(M14,Revistas!$B$2:$H$64092,4,FALSE)</f>
        <v>OBSTETRICS &amp; GYNECOLOGY - SCIE;</v>
      </c>
      <c r="H14" s="47" t="str">
        <f>VLOOKUP(M14,Revistas!$B$2:$H$64092,5,FALSE)</f>
        <v>80/31</v>
      </c>
      <c r="I14" s="47" t="str">
        <f>VLOOKUP(M14,Revistas!$B$2:$H$64092,6,FALSE)</f>
        <v>NO</v>
      </c>
      <c r="J14" s="47" t="s">
        <v>3021</v>
      </c>
      <c r="K14" s="47"/>
      <c r="L14" s="47">
        <v>0</v>
      </c>
      <c r="M14" s="47" t="s">
        <v>3015</v>
      </c>
      <c r="N14" s="47" t="s">
        <v>75</v>
      </c>
      <c r="O14" s="47">
        <v>2016</v>
      </c>
      <c r="P14" s="47">
        <v>26</v>
      </c>
      <c r="Q14" s="47"/>
      <c r="R14" s="47">
        <v>598</v>
      </c>
      <c r="S14" s="47">
        <v>599</v>
      </c>
    </row>
    <row r="15" spans="1:21">
      <c r="A15" s="23" t="s">
        <v>3026</v>
      </c>
      <c r="B15" s="23" t="s">
        <v>3027</v>
      </c>
      <c r="C15" s="23" t="s">
        <v>3013</v>
      </c>
      <c r="D15" s="47" t="s">
        <v>103</v>
      </c>
      <c r="E15" s="47">
        <f>VLOOKUP(M15,Revistas!$B$2:$H$64092,2,FALSE)</f>
        <v>2.1160000000000001</v>
      </c>
      <c r="F15" s="47" t="str">
        <f>VLOOKUP(M15,Revistas!$B$2:$H$64092,3,FALSE)</f>
        <v>Q2</v>
      </c>
      <c r="G15" s="47" t="str">
        <f>VLOOKUP(M15,Revistas!$B$2:$H$64092,4,FALSE)</f>
        <v>OBSTETRICS &amp; GYNECOLOGY - SCIE;</v>
      </c>
      <c r="H15" s="47" t="str">
        <f>VLOOKUP(M15,Revistas!$B$2:$H$64092,5,FALSE)</f>
        <v>80/31</v>
      </c>
      <c r="I15" s="47" t="str">
        <f>VLOOKUP(M15,Revistas!$B$2:$H$64092,6,FALSE)</f>
        <v>NO</v>
      </c>
      <c r="J15" s="47" t="s">
        <v>3028</v>
      </c>
      <c r="K15" s="47"/>
      <c r="L15" s="47">
        <v>0</v>
      </c>
      <c r="M15" s="47" t="s">
        <v>3015</v>
      </c>
      <c r="N15" s="47" t="s">
        <v>75</v>
      </c>
      <c r="O15" s="47">
        <v>2016</v>
      </c>
      <c r="P15" s="47">
        <v>26</v>
      </c>
      <c r="Q15" s="47"/>
      <c r="R15" s="47">
        <v>1012</v>
      </c>
      <c r="S15" s="47">
        <v>1012</v>
      </c>
    </row>
    <row r="16" spans="1:21">
      <c r="A16" s="23" t="s">
        <v>3011</v>
      </c>
      <c r="B16" s="23" t="s">
        <v>3012</v>
      </c>
      <c r="C16" s="23" t="s">
        <v>3013</v>
      </c>
      <c r="D16" s="47" t="s">
        <v>103</v>
      </c>
      <c r="E16" s="47">
        <f>VLOOKUP(M16,Revistas!$B$2:$H$64092,2,FALSE)</f>
        <v>2.1160000000000001</v>
      </c>
      <c r="F16" s="47" t="str">
        <f>VLOOKUP(M16,Revistas!$B$2:$H$64092,3,FALSE)</f>
        <v>Q2</v>
      </c>
      <c r="G16" s="47" t="str">
        <f>VLOOKUP(M16,Revistas!$B$2:$H$64092,4,FALSE)</f>
        <v>OBSTETRICS &amp; GYNECOLOGY - SCIE;</v>
      </c>
      <c r="H16" s="47" t="str">
        <f>VLOOKUP(M16,Revistas!$B$2:$H$64092,5,FALSE)</f>
        <v>80/31</v>
      </c>
      <c r="I16" s="47" t="str">
        <f>VLOOKUP(M16,Revistas!$B$2:$H$64092,6,FALSE)</f>
        <v>NO</v>
      </c>
      <c r="J16" s="47" t="s">
        <v>3014</v>
      </c>
      <c r="K16" s="47"/>
      <c r="L16" s="47">
        <v>0</v>
      </c>
      <c r="M16" s="47" t="s">
        <v>3015</v>
      </c>
      <c r="N16" s="47" t="s">
        <v>75</v>
      </c>
      <c r="O16" s="47">
        <v>2016</v>
      </c>
      <c r="P16" s="47">
        <v>26</v>
      </c>
      <c r="Q16" s="47"/>
      <c r="R16" s="47">
        <v>39</v>
      </c>
      <c r="S16" s="47">
        <v>39</v>
      </c>
    </row>
    <row r="17" spans="1:19">
      <c r="A17" s="23" t="s">
        <v>3022</v>
      </c>
      <c r="B17" s="23" t="s">
        <v>3023</v>
      </c>
      <c r="C17" s="23" t="s">
        <v>3013</v>
      </c>
      <c r="D17" s="47" t="s">
        <v>103</v>
      </c>
      <c r="E17" s="47">
        <f>VLOOKUP(M17,Revistas!$B$2:$H$64092,2,FALSE)</f>
        <v>2.1160000000000001</v>
      </c>
      <c r="F17" s="47" t="str">
        <f>VLOOKUP(M17,Revistas!$B$2:$H$64092,3,FALSE)</f>
        <v>Q2</v>
      </c>
      <c r="G17" s="47" t="str">
        <f>VLOOKUP(M17,Revistas!$B$2:$H$64092,4,FALSE)</f>
        <v>OBSTETRICS &amp; GYNECOLOGY - SCIE;</v>
      </c>
      <c r="H17" s="47" t="str">
        <f>VLOOKUP(M17,Revistas!$B$2:$H$64092,5,FALSE)</f>
        <v>80/31</v>
      </c>
      <c r="I17" s="47" t="str">
        <f>VLOOKUP(M17,Revistas!$B$2:$H$64092,6,FALSE)</f>
        <v>NO</v>
      </c>
      <c r="J17" s="47" t="s">
        <v>3024</v>
      </c>
      <c r="K17" s="47"/>
      <c r="L17" s="47">
        <v>0</v>
      </c>
      <c r="M17" s="47" t="s">
        <v>3015</v>
      </c>
      <c r="N17" s="47" t="s">
        <v>75</v>
      </c>
      <c r="O17" s="47">
        <v>2016</v>
      </c>
      <c r="P17" s="47">
        <v>26</v>
      </c>
      <c r="Q17" s="47"/>
      <c r="R17" s="47">
        <v>896</v>
      </c>
      <c r="S17" s="47">
        <v>896</v>
      </c>
    </row>
    <row r="18" spans="1:19">
      <c r="A18" s="23" t="s">
        <v>3016</v>
      </c>
      <c r="B18" s="23" t="s">
        <v>3017</v>
      </c>
      <c r="C18" s="23" t="s">
        <v>3013</v>
      </c>
      <c r="D18" s="47" t="s">
        <v>103</v>
      </c>
      <c r="E18" s="47">
        <f>VLOOKUP(M18,Revistas!$B$2:$H$64092,2,FALSE)</f>
        <v>2.1160000000000001</v>
      </c>
      <c r="F18" s="47" t="str">
        <f>VLOOKUP(M18,Revistas!$B$2:$H$64092,3,FALSE)</f>
        <v>Q2</v>
      </c>
      <c r="G18" s="47" t="str">
        <f>VLOOKUP(M18,Revistas!$B$2:$H$64092,4,FALSE)</f>
        <v>OBSTETRICS &amp; GYNECOLOGY - SCIE;</v>
      </c>
      <c r="H18" s="47" t="str">
        <f>VLOOKUP(M18,Revistas!$B$2:$H$64092,5,FALSE)</f>
        <v>80/31</v>
      </c>
      <c r="I18" s="47" t="str">
        <f>VLOOKUP(M18,Revistas!$B$2:$H$64092,6,FALSE)</f>
        <v>NO</v>
      </c>
      <c r="J18" s="47" t="s">
        <v>3018</v>
      </c>
      <c r="K18" s="47"/>
      <c r="L18" s="47">
        <v>0</v>
      </c>
      <c r="M18" s="47" t="s">
        <v>3015</v>
      </c>
      <c r="N18" s="47" t="s">
        <v>75</v>
      </c>
      <c r="O18" s="47">
        <v>2016</v>
      </c>
      <c r="P18" s="47">
        <v>26</v>
      </c>
      <c r="Q18" s="47"/>
      <c r="R18" s="47">
        <v>330</v>
      </c>
      <c r="S18" s="47">
        <v>330</v>
      </c>
    </row>
    <row r="19" spans="1:19">
      <c r="A19" s="23" t="s">
        <v>3022</v>
      </c>
      <c r="B19" s="23" t="s">
        <v>3025</v>
      </c>
      <c r="C19" s="23" t="s">
        <v>3013</v>
      </c>
      <c r="D19" s="47" t="s">
        <v>103</v>
      </c>
      <c r="E19" s="47">
        <f>VLOOKUP(M19,Revistas!$B$2:$H$64092,2,FALSE)</f>
        <v>2.1160000000000001</v>
      </c>
      <c r="F19" s="47" t="str">
        <f>VLOOKUP(M19,Revistas!$B$2:$H$64092,3,FALSE)</f>
        <v>Q2</v>
      </c>
      <c r="G19" s="47" t="str">
        <f>VLOOKUP(M19,Revistas!$B$2:$H$64092,4,FALSE)</f>
        <v>OBSTETRICS &amp; GYNECOLOGY - SCIE;</v>
      </c>
      <c r="H19" s="47" t="str">
        <f>VLOOKUP(M19,Revistas!$B$2:$H$64092,5,FALSE)</f>
        <v>80/31</v>
      </c>
      <c r="I19" s="47" t="str">
        <f>VLOOKUP(M19,Revistas!$B$2:$H$64092,6,FALSE)</f>
        <v>NO</v>
      </c>
      <c r="J19" s="47" t="s">
        <v>3024</v>
      </c>
      <c r="K19" s="47"/>
      <c r="L19" s="47">
        <v>0</v>
      </c>
      <c r="M19" s="47" t="s">
        <v>3015</v>
      </c>
      <c r="N19" s="47" t="s">
        <v>75</v>
      </c>
      <c r="O19" s="47">
        <v>2016</v>
      </c>
      <c r="P19" s="47">
        <v>26</v>
      </c>
      <c r="Q19" s="47"/>
      <c r="R19" s="47">
        <v>897</v>
      </c>
      <c r="S19" s="47">
        <v>897</v>
      </c>
    </row>
    <row r="20" spans="1:19">
      <c r="A20" s="23" t="s">
        <v>3059</v>
      </c>
      <c r="B20" s="23" t="s">
        <v>3060</v>
      </c>
      <c r="C20" s="23" t="s">
        <v>3061</v>
      </c>
      <c r="D20" s="47" t="s">
        <v>10</v>
      </c>
      <c r="E20" s="47">
        <f>VLOOKUP(M20,Revistas!$B$2:$H$64092,2,FALSE)</f>
        <v>11.194000000000001</v>
      </c>
      <c r="F20" s="47" t="str">
        <f>VLOOKUP(M20,Revistas!$B$2:$H$64092,3,FALSE)</f>
        <v>Q1</v>
      </c>
      <c r="G20" s="47" t="str">
        <f>VLOOKUP(M20,Revistas!$B$2:$H$64092,4,FALSE)</f>
        <v>OBSTETRICS &amp; GYNECOLOGY - SCIE;</v>
      </c>
      <c r="H20" s="47" t="str">
        <f>VLOOKUP(M20,Revistas!$B$2:$H$64092,5,FALSE)</f>
        <v>80/1</v>
      </c>
      <c r="I20" s="47" t="str">
        <f>VLOOKUP(M20,Revistas!$B$2:$H$64092,6,FALSE)</f>
        <v>SI</v>
      </c>
      <c r="J20" s="47" t="s">
        <v>3062</v>
      </c>
      <c r="K20" s="47" t="s">
        <v>3063</v>
      </c>
      <c r="L20" s="47">
        <v>1</v>
      </c>
      <c r="M20" s="47" t="s">
        <v>3064</v>
      </c>
      <c r="N20" s="47" t="s">
        <v>2887</v>
      </c>
      <c r="O20" s="47">
        <v>2016</v>
      </c>
      <c r="P20" s="47">
        <v>22</v>
      </c>
      <c r="Q20" s="47">
        <v>3</v>
      </c>
      <c r="R20" s="47">
        <v>281</v>
      </c>
      <c r="S20" s="47">
        <v>305</v>
      </c>
    </row>
    <row r="21" spans="1:19">
      <c r="A21" s="23" t="s">
        <v>3053</v>
      </c>
      <c r="B21" s="23" t="s">
        <v>3054</v>
      </c>
      <c r="C21" s="23" t="s">
        <v>3055</v>
      </c>
      <c r="D21" s="47" t="s">
        <v>10</v>
      </c>
      <c r="E21" s="47">
        <f>VLOOKUP(M21,Revistas!$B$2:$H$64092,2,FALSE)</f>
        <v>0.61099999999999999</v>
      </c>
      <c r="F21" s="47" t="str">
        <f>VLOOKUP(M21,Revistas!$B$2:$H$64092,3,FALSE)</f>
        <v>Q4</v>
      </c>
      <c r="G21" s="47" t="str">
        <f>VLOOKUP(M21,Revistas!$B$2:$H$64092,4,FALSE)</f>
        <v>OBSTETRICS &amp; GYNECOLOGY - SCIE</v>
      </c>
      <c r="H21" s="47" t="str">
        <f>VLOOKUP(M21,Revistas!$B$2:$H$64092,5,FALSE)</f>
        <v>75/80</v>
      </c>
      <c r="I21" s="47" t="str">
        <f>VLOOKUP(M21,Revistas!$B$2:$H$64092,6,FALSE)</f>
        <v>NO</v>
      </c>
      <c r="J21" s="47" t="s">
        <v>3056</v>
      </c>
      <c r="K21" s="47" t="s">
        <v>3057</v>
      </c>
      <c r="L21" s="47">
        <v>0</v>
      </c>
      <c r="M21" s="47" t="s">
        <v>3058</v>
      </c>
      <c r="N21" s="47" t="s">
        <v>206</v>
      </c>
      <c r="O21" s="47">
        <v>2016</v>
      </c>
      <c r="P21" s="47">
        <v>36</v>
      </c>
      <c r="Q21" s="47">
        <v>4</v>
      </c>
      <c r="R21" s="47">
        <v>450</v>
      </c>
      <c r="S21" s="47">
        <v>454</v>
      </c>
    </row>
    <row r="22" spans="1:19" hidden="1"/>
    <row r="23" spans="1:19" hidden="1"/>
    <row r="24" spans="1:19" hidden="1"/>
    <row r="25" spans="1:19" hidden="1"/>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11</v>
      </c>
      <c r="C82" s="32" t="s">
        <v>19</v>
      </c>
      <c r="D82" s="36">
        <f>DSUM(A1:S77,E1,C81:C82)</f>
        <v>23.129999999999995</v>
      </c>
      <c r="E82" s="36" t="s">
        <v>19</v>
      </c>
      <c r="F82" s="36" t="s">
        <v>4330</v>
      </c>
      <c r="G82" s="36">
        <f>DCOUNTA(A1:S77,F1,E81:F82)</f>
        <v>2</v>
      </c>
      <c r="H82" s="36" t="s">
        <v>19</v>
      </c>
      <c r="I82" s="36" t="s">
        <v>1827</v>
      </c>
      <c r="J82" s="36">
        <f>DCOUNTA(A1:S77,I1,H81:I82)</f>
        <v>2</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2.129</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6</v>
      </c>
      <c r="C95" s="32" t="s">
        <v>103</v>
      </c>
      <c r="D95" s="36">
        <f>DSUM(A1:S77,E1,C94:C95)</f>
        <v>12.696</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2</v>
      </c>
      <c r="C98" s="32" t="s">
        <v>10</v>
      </c>
      <c r="D98" s="36">
        <f>DSUM(A1:S77,D97,C97:C98)</f>
        <v>11.805000000000001</v>
      </c>
      <c r="E98" s="36" t="s">
        <v>10</v>
      </c>
      <c r="F98" s="36" t="s">
        <v>4330</v>
      </c>
      <c r="G98" s="36">
        <f>DCOUNTA(A1:S77,F1,E97:F98)</f>
        <v>1</v>
      </c>
      <c r="H98" s="36" t="s">
        <v>10</v>
      </c>
      <c r="I98" s="36" t="s">
        <v>1827</v>
      </c>
      <c r="J98" s="36">
        <f>DCOUNTA(A1:S77,I1,H97:I98)</f>
        <v>1</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11</v>
      </c>
      <c r="C103" s="57" t="s">
        <v>7171</v>
      </c>
      <c r="D103" s="57">
        <f>D82</f>
        <v>23.129999999999995</v>
      </c>
      <c r="E103" s="57">
        <f>G82</f>
        <v>2</v>
      </c>
      <c r="F103" s="57">
        <f>J82</f>
        <v>2</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1</v>
      </c>
      <c r="C106" s="58" t="s">
        <v>7174</v>
      </c>
      <c r="D106" s="58">
        <f>D91</f>
        <v>2.129</v>
      </c>
      <c r="E106" s="58">
        <f>G91</f>
        <v>0</v>
      </c>
      <c r="F106" s="58">
        <f>J91</f>
        <v>0</v>
      </c>
      <c r="G106" s="37"/>
      <c r="H106" s="37"/>
      <c r="I106" s="37"/>
      <c r="J106" s="37"/>
      <c r="K106" s="37"/>
      <c r="L106" s="37"/>
      <c r="M106" s="37"/>
      <c r="N106" s="37"/>
      <c r="O106" s="37"/>
      <c r="P106" s="37"/>
      <c r="Q106" s="37"/>
      <c r="R106" s="37"/>
      <c r="S106" s="37"/>
    </row>
    <row r="107" spans="1:19" s="33" customFormat="1" ht="16.8">
      <c r="B107" s="57">
        <f>B95</f>
        <v>6</v>
      </c>
      <c r="C107" s="57" t="s">
        <v>103</v>
      </c>
      <c r="D107" s="57">
        <f>D95</f>
        <v>12.696</v>
      </c>
      <c r="E107" s="57">
        <f>G95</f>
        <v>0</v>
      </c>
      <c r="F107" s="57">
        <f>J95</f>
        <v>0</v>
      </c>
      <c r="G107" s="37"/>
      <c r="H107" s="37"/>
      <c r="I107" s="37"/>
      <c r="J107" s="37"/>
      <c r="K107" s="37"/>
      <c r="L107" s="37"/>
      <c r="M107" s="37"/>
      <c r="N107" s="37"/>
      <c r="O107" s="37"/>
      <c r="P107" s="37"/>
      <c r="Q107" s="37"/>
      <c r="R107" s="37"/>
      <c r="S107" s="37"/>
    </row>
    <row r="108" spans="1:19" s="33" customFormat="1" ht="16.8">
      <c r="B108" s="57">
        <f>B98</f>
        <v>2</v>
      </c>
      <c r="C108" s="58" t="s">
        <v>7175</v>
      </c>
      <c r="D108" s="57">
        <f>D98</f>
        <v>11.805000000000001</v>
      </c>
      <c r="E108" s="57">
        <f>G98</f>
        <v>1</v>
      </c>
      <c r="F108" s="57">
        <f>J98</f>
        <v>1</v>
      </c>
      <c r="G108" s="37"/>
      <c r="H108" s="37"/>
      <c r="I108" s="37"/>
      <c r="J108" s="37"/>
      <c r="K108" s="37"/>
      <c r="L108" s="37"/>
      <c r="M108" s="37"/>
      <c r="N108" s="37"/>
      <c r="O108" s="37"/>
      <c r="P108" s="37"/>
      <c r="Q108" s="37"/>
      <c r="R108" s="37"/>
      <c r="S108" s="37"/>
    </row>
    <row r="109" spans="1:19" s="33" customFormat="1" ht="16.8">
      <c r="B109" s="34"/>
      <c r="C109" s="59" t="s">
        <v>7176</v>
      </c>
      <c r="D109" s="62">
        <f>D103</f>
        <v>23.129999999999995</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49.76</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S21">
    <sortCondition ref="D2:D21"/>
    <sortCondition ref="C2:C21"/>
    <sortCondition ref="B2:B21"/>
  </sortState>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theme="5" tint="0.39997558519241921"/>
  </sheetPr>
  <dimension ref="A1:U112"/>
  <sheetViews>
    <sheetView workbookViewId="0">
      <selection activeCell="F102" sqref="F102"/>
    </sheetView>
  </sheetViews>
  <sheetFormatPr baseColWidth="10" defaultColWidth="7.33203125" defaultRowHeight="14.4"/>
  <cols>
    <col min="1" max="1" width="17.77734375" style="21" customWidth="1"/>
    <col min="2" max="2" width="15.21875" style="21" customWidth="1"/>
    <col min="3" max="3" width="15.44140625" style="21" customWidth="1"/>
    <col min="4" max="4" width="14.886718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4.88671875" style="40" customWidth="1"/>
    <col min="20" max="16384" width="7.33203125" style="21"/>
  </cols>
  <sheetData>
    <row r="1" spans="1:21" s="25" customFormat="1" ht="46.2"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3119</v>
      </c>
      <c r="B2" s="24" t="s">
        <v>3120</v>
      </c>
      <c r="C2" s="24" t="s">
        <v>3121</v>
      </c>
      <c r="D2" s="46" t="s">
        <v>19</v>
      </c>
      <c r="E2" s="46">
        <f>VLOOKUP(M2,Revistas!$B$2:$H$64092,2,FALSE)</f>
        <v>1.514</v>
      </c>
      <c r="F2" s="46" t="str">
        <f>VLOOKUP(M2,Revistas!$B$2:$H$64092,3,FALSE)</f>
        <v>Q4</v>
      </c>
      <c r="G2" s="46" t="str">
        <f>VLOOKUP(M2,Revistas!$B$2:$H$64092,4,FALSE)</f>
        <v>HEMATOLOGY - SCIE</v>
      </c>
      <c r="H2" s="46" t="str">
        <f>VLOOKUP(M2,Revistas!$B$2:$H$64092,5,FALSE)</f>
        <v>55/70</v>
      </c>
      <c r="I2" s="46" t="str">
        <f>VLOOKUP(M2,Revistas!$B$2:$H$64092,6,FALSE)</f>
        <v>NO</v>
      </c>
      <c r="J2" s="46" t="s">
        <v>3122</v>
      </c>
      <c r="K2" s="46" t="s">
        <v>3123</v>
      </c>
      <c r="L2" s="46">
        <v>1</v>
      </c>
      <c r="M2" s="46" t="s">
        <v>3124</v>
      </c>
      <c r="N2" s="46" t="s">
        <v>15</v>
      </c>
      <c r="O2" s="46">
        <v>2016</v>
      </c>
      <c r="P2" s="46">
        <v>14</v>
      </c>
      <c r="Q2" s="46">
        <v>2</v>
      </c>
      <c r="R2" s="46">
        <v>126</v>
      </c>
      <c r="S2" s="46">
        <v>133</v>
      </c>
      <c r="U2" s="29"/>
    </row>
    <row r="3" spans="1:21">
      <c r="A3" s="23" t="s">
        <v>3125</v>
      </c>
      <c r="B3" s="23" t="s">
        <v>3126</v>
      </c>
      <c r="C3" s="23" t="s">
        <v>3121</v>
      </c>
      <c r="D3" s="47" t="s">
        <v>19</v>
      </c>
      <c r="E3" s="47">
        <f>VLOOKUP(M3,Revistas!$B$2:$H$64092,2,FALSE)</f>
        <v>1.514</v>
      </c>
      <c r="F3" s="47" t="str">
        <f>VLOOKUP(M3,Revistas!$B$2:$H$64092,3,FALSE)</f>
        <v>Q4</v>
      </c>
      <c r="G3" s="47" t="str">
        <f>VLOOKUP(M3,Revistas!$B$2:$H$64092,4,FALSE)</f>
        <v>HEMATOLOGY - SCIE</v>
      </c>
      <c r="H3" s="47" t="str">
        <f>VLOOKUP(M3,Revistas!$B$2:$H$64092,5,FALSE)</f>
        <v>55/70</v>
      </c>
      <c r="I3" s="47" t="str">
        <f>VLOOKUP(M3,Revistas!$B$2:$H$64092,6,FALSE)</f>
        <v>NO</v>
      </c>
      <c r="J3" s="47" t="s">
        <v>3127</v>
      </c>
      <c r="K3" s="47" t="s">
        <v>3128</v>
      </c>
      <c r="L3" s="47">
        <v>1</v>
      </c>
      <c r="M3" s="47" t="s">
        <v>3124</v>
      </c>
      <c r="N3" s="47"/>
      <c r="O3" s="47">
        <v>2016</v>
      </c>
      <c r="P3" s="47">
        <v>14</v>
      </c>
      <c r="Q3" s="47">
        <v>3</v>
      </c>
      <c r="R3" s="47">
        <v>199</v>
      </c>
      <c r="S3" s="47">
        <v>205</v>
      </c>
    </row>
    <row r="4" spans="1:21">
      <c r="A4" s="23" t="s">
        <v>7687</v>
      </c>
      <c r="B4" s="23" t="s">
        <v>7688</v>
      </c>
      <c r="C4" s="23" t="s">
        <v>3960</v>
      </c>
      <c r="D4" s="47" t="s">
        <v>19</v>
      </c>
      <c r="E4" s="47">
        <f>VLOOKUP(M4,Revistas!$B$2:$H$64092,2,FALSE)</f>
        <v>1.6739999999999999</v>
      </c>
      <c r="F4" s="47" t="str">
        <f>VLOOKUP(M4,Revistas!$B$2:$H$64092,3,FALSE)</f>
        <v>Q3</v>
      </c>
      <c r="G4" s="47" t="str">
        <f>VLOOKUP(M4,Revistas!$B$2:$H$64092,4,FALSE)</f>
        <v>OBSTETRICS &amp; GYNECOLOGY - SCIE</v>
      </c>
      <c r="H4" s="47" t="str">
        <f>VLOOKUP(M4,Revistas!$B$2:$H$64092,5,FALSE)</f>
        <v>47/80</v>
      </c>
      <c r="I4" s="47" t="str">
        <f>VLOOKUP(M4,Revistas!$B$2:$H$64092,6,FALSE)</f>
        <v>NO</v>
      </c>
      <c r="J4" s="47" t="s">
        <v>7689</v>
      </c>
      <c r="K4" s="47" t="s">
        <v>7690</v>
      </c>
      <c r="L4" s="47">
        <v>1</v>
      </c>
      <c r="M4" s="47" t="s">
        <v>3963</v>
      </c>
      <c r="N4" s="47"/>
      <c r="O4" s="47">
        <v>2016</v>
      </c>
      <c r="P4" s="47">
        <v>29</v>
      </c>
      <c r="Q4" s="47">
        <v>13</v>
      </c>
      <c r="R4" s="47">
        <v>2161</v>
      </c>
      <c r="S4" s="47">
        <v>2165</v>
      </c>
    </row>
    <row r="5" spans="1:21">
      <c r="A5" s="23" t="s">
        <v>3100</v>
      </c>
      <c r="B5" s="23" t="s">
        <v>3101</v>
      </c>
      <c r="C5" s="23" t="s">
        <v>3102</v>
      </c>
      <c r="D5" s="47" t="s">
        <v>294</v>
      </c>
      <c r="E5" s="47">
        <f>VLOOKUP(M5,Revistas!$B$2:$H$64092,2,FALSE)</f>
        <v>1.1930000000000001</v>
      </c>
      <c r="F5" s="47" t="str">
        <f>VLOOKUP(M5,Revistas!$B$2:$H$64092,3,FALSE)</f>
        <v>Q4</v>
      </c>
      <c r="G5" s="47" t="str">
        <f>VLOOKUP(M5,Revistas!$B$2:$H$64092,4,FALSE)</f>
        <v>CRITICAL CARE MEDICINE - SCIE</v>
      </c>
      <c r="H5" s="47" t="str">
        <f>VLOOKUP(M5,Revistas!$B$2:$H$64092,5,FALSE)</f>
        <v>33/31</v>
      </c>
      <c r="I5" s="47" t="str">
        <f>VLOOKUP(M5,Revistas!$B$2:$H$64092,6,FALSE)</f>
        <v>NO</v>
      </c>
      <c r="J5" s="47" t="s">
        <v>3103</v>
      </c>
      <c r="K5" s="47" t="s">
        <v>3104</v>
      </c>
      <c r="L5" s="47">
        <v>0</v>
      </c>
      <c r="M5" s="47" t="s">
        <v>3105</v>
      </c>
      <c r="N5" s="47" t="s">
        <v>393</v>
      </c>
      <c r="O5" s="47">
        <v>2016</v>
      </c>
      <c r="P5" s="47">
        <v>40</v>
      </c>
      <c r="Q5" s="47">
        <v>9</v>
      </c>
      <c r="R5" s="47">
        <v>525</v>
      </c>
      <c r="S5" s="47">
        <v>526</v>
      </c>
    </row>
    <row r="6" spans="1:21">
      <c r="A6" s="23" t="s">
        <v>3134</v>
      </c>
      <c r="B6" s="23" t="s">
        <v>3135</v>
      </c>
      <c r="C6" s="23" t="s">
        <v>1130</v>
      </c>
      <c r="D6" s="47" t="s">
        <v>215</v>
      </c>
      <c r="E6" s="47">
        <f>VLOOKUP(M6,Revistas!$B$2:$H$64092,2,FALSE)</f>
        <v>1.2669999999999999</v>
      </c>
      <c r="F6" s="47" t="str">
        <f>VLOOKUP(M6,Revistas!$B$2:$H$64092,3,FALSE)</f>
        <v>Q2</v>
      </c>
      <c r="G6" s="47" t="str">
        <f>VLOOKUP(M6,Revistas!$B$2:$H$64092,4,FALSE)</f>
        <v>MEDICINE, GENERAL &amp; INTERNAL - SCIE</v>
      </c>
      <c r="H6" s="47" t="str">
        <f>VLOOKUP(M6,Revistas!$B$2:$H$64092,5,FALSE)</f>
        <v>76/155</v>
      </c>
      <c r="I6" s="47" t="str">
        <f>VLOOKUP(M6,Revistas!$B$2:$H$64092,6,FALSE)</f>
        <v>NO</v>
      </c>
      <c r="J6" s="47" t="s">
        <v>3136</v>
      </c>
      <c r="K6" s="47" t="s">
        <v>3137</v>
      </c>
      <c r="L6" s="47">
        <v>0</v>
      </c>
      <c r="M6" s="47" t="s">
        <v>1133</v>
      </c>
      <c r="N6" s="47" t="s">
        <v>310</v>
      </c>
      <c r="O6" s="47">
        <v>2016</v>
      </c>
      <c r="P6" s="47">
        <v>146</v>
      </c>
      <c r="Q6" s="47">
        <v>1</v>
      </c>
      <c r="R6" s="47">
        <v>43</v>
      </c>
      <c r="S6" s="47">
        <v>44</v>
      </c>
    </row>
    <row r="7" spans="1:21">
      <c r="A7" s="23" t="s">
        <v>3115</v>
      </c>
      <c r="B7" s="23" t="s">
        <v>3116</v>
      </c>
      <c r="C7" s="23" t="s">
        <v>3102</v>
      </c>
      <c r="D7" s="47" t="s">
        <v>215</v>
      </c>
      <c r="E7" s="47">
        <f>VLOOKUP(M7,Revistas!$B$2:$H$64092,2,FALSE)</f>
        <v>1.1930000000000001</v>
      </c>
      <c r="F7" s="47" t="str">
        <f>VLOOKUP(M7,Revistas!$B$2:$H$64092,3,FALSE)</f>
        <v>Q4</v>
      </c>
      <c r="G7" s="47" t="str">
        <f>VLOOKUP(M7,Revistas!$B$2:$H$64092,4,FALSE)</f>
        <v>CRITICAL CARE MEDICINE - SCIE</v>
      </c>
      <c r="H7" s="47" t="str">
        <f>VLOOKUP(M7,Revistas!$B$2:$H$64092,5,FALSE)</f>
        <v>33/31</v>
      </c>
      <c r="I7" s="47" t="str">
        <f>VLOOKUP(M7,Revistas!$B$2:$H$64092,6,FALSE)</f>
        <v>NO</v>
      </c>
      <c r="J7" s="47" t="s">
        <v>3117</v>
      </c>
      <c r="K7" s="47" t="s">
        <v>3118</v>
      </c>
      <c r="L7" s="47">
        <v>0</v>
      </c>
      <c r="M7" s="47" t="s">
        <v>3105</v>
      </c>
      <c r="N7" s="47" t="s">
        <v>1445</v>
      </c>
      <c r="O7" s="47">
        <v>2016</v>
      </c>
      <c r="P7" s="47">
        <v>40</v>
      </c>
      <c r="Q7" s="47">
        <v>6</v>
      </c>
      <c r="R7" s="47">
        <v>385</v>
      </c>
      <c r="S7" s="47">
        <v>387</v>
      </c>
    </row>
    <row r="8" spans="1:21">
      <c r="A8" s="23" t="s">
        <v>3106</v>
      </c>
      <c r="B8" s="23" t="s">
        <v>3107</v>
      </c>
      <c r="C8" s="23" t="s">
        <v>1705</v>
      </c>
      <c r="D8" s="47" t="s">
        <v>103</v>
      </c>
      <c r="E8" s="47">
        <f>VLOOKUP(M8,Revistas!$B$2:$H$64092,2,FALSE)</f>
        <v>3.097</v>
      </c>
      <c r="F8" s="47" t="str">
        <f>VLOOKUP(M8,Revistas!$B$2:$H$64092,3,FALSE)</f>
        <v>Q2</v>
      </c>
      <c r="G8" s="47" t="str">
        <f>VLOOKUP(M8,Revistas!$B$2:$H$64092,4,FALSE)</f>
        <v>TOXICOLOGY - SCIE;</v>
      </c>
      <c r="H8" s="47" t="str">
        <f>VLOOKUP(M8,Revistas!$B$2:$H$64092,5,FALSE)</f>
        <v>24/90</v>
      </c>
      <c r="I8" s="47" t="str">
        <f>VLOOKUP(M8,Revistas!$B$2:$H$64092,6,FALSE)</f>
        <v>NO</v>
      </c>
      <c r="J8" s="47" t="s">
        <v>3108</v>
      </c>
      <c r="K8" s="47"/>
      <c r="L8" s="47">
        <v>0</v>
      </c>
      <c r="M8" s="47" t="s">
        <v>1707</v>
      </c>
      <c r="N8" s="47" t="s">
        <v>75</v>
      </c>
      <c r="O8" s="47">
        <v>2016</v>
      </c>
      <c r="P8" s="47">
        <v>119</v>
      </c>
      <c r="Q8" s="47"/>
      <c r="R8" s="47">
        <v>13</v>
      </c>
      <c r="S8" s="47">
        <v>13</v>
      </c>
    </row>
    <row r="9" spans="1:21">
      <c r="A9" s="23" t="s">
        <v>3129</v>
      </c>
      <c r="B9" s="23" t="s">
        <v>3130</v>
      </c>
      <c r="C9" s="23" t="s">
        <v>3131</v>
      </c>
      <c r="D9" s="47" t="s">
        <v>103</v>
      </c>
      <c r="E9" s="47">
        <f>VLOOKUP(M9,Revistas!$B$2:$H$64092,2,FALSE)</f>
        <v>2.8860000000000001</v>
      </c>
      <c r="F9" s="47" t="str">
        <f>VLOOKUP(M9,Revistas!$B$2:$H$64092,3,FALSE)</f>
        <v>Q2</v>
      </c>
      <c r="G9" s="47" t="str">
        <f>VLOOKUP(M9,Revistas!$B$2:$H$64092,4,FALSE)</f>
        <v>TOXICOLOGY - SCIE</v>
      </c>
      <c r="H9" s="47" t="str">
        <f>VLOOKUP(M9,Revistas!$B$2:$H$64092,5,FALSE)</f>
        <v>26/90</v>
      </c>
      <c r="I9" s="47" t="str">
        <f>VLOOKUP(M9,Revistas!$B$2:$H$64092,6,FALSE)</f>
        <v>NO</v>
      </c>
      <c r="J9" s="47" t="s">
        <v>3132</v>
      </c>
      <c r="K9" s="47"/>
      <c r="L9" s="47">
        <v>0</v>
      </c>
      <c r="M9" s="47" t="s">
        <v>3133</v>
      </c>
      <c r="N9" s="47"/>
      <c r="O9" s="47">
        <v>2016</v>
      </c>
      <c r="P9" s="47">
        <v>54</v>
      </c>
      <c r="Q9" s="47">
        <v>4</v>
      </c>
      <c r="R9" s="47">
        <v>459</v>
      </c>
      <c r="S9" s="47">
        <v>460</v>
      </c>
    </row>
    <row r="10" spans="1:21">
      <c r="A10" s="23" t="s">
        <v>3109</v>
      </c>
      <c r="B10" s="23" t="s">
        <v>3110</v>
      </c>
      <c r="C10" s="23" t="s">
        <v>3111</v>
      </c>
      <c r="D10" s="47" t="s">
        <v>10</v>
      </c>
      <c r="E10" s="47">
        <f>VLOOKUP(M10,Revistas!$B$2:$H$64092,2,FALSE)</f>
        <v>2.802</v>
      </c>
      <c r="F10" s="47" t="str">
        <f>VLOOKUP(M10,Revistas!$B$2:$H$64092,3,FALSE)</f>
        <v>Q1</v>
      </c>
      <c r="G10" s="47" t="str">
        <f>VLOOKUP(M10,Revistas!$B$2:$H$64092,4,FALSE)</f>
        <v>SURGERY - SCIE;</v>
      </c>
      <c r="H10" s="47" t="str">
        <f>VLOOKUP(M10,Revistas!$B$2:$H$64092,5,FALSE)</f>
        <v>44/200</v>
      </c>
      <c r="I10" s="47" t="str">
        <f>VLOOKUP(M10,Revistas!$B$2:$H$64092,6,FALSE)</f>
        <v>NO</v>
      </c>
      <c r="J10" s="47" t="s">
        <v>3112</v>
      </c>
      <c r="K10" s="47" t="s">
        <v>3113</v>
      </c>
      <c r="L10" s="47">
        <v>0</v>
      </c>
      <c r="M10" s="47" t="s">
        <v>3114</v>
      </c>
      <c r="N10" s="47" t="s">
        <v>99</v>
      </c>
      <c r="O10" s="47">
        <v>2016</v>
      </c>
      <c r="P10" s="47">
        <v>81</v>
      </c>
      <c r="Q10" s="47">
        <v>3</v>
      </c>
      <c r="R10" s="47">
        <v>567</v>
      </c>
      <c r="S10" s="47">
        <v>574</v>
      </c>
    </row>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3</v>
      </c>
      <c r="C83" s="32" t="s">
        <v>19</v>
      </c>
      <c r="D83" s="36">
        <f>DSUM(A1:S78,E1,C82:C83)</f>
        <v>4.702</v>
      </c>
      <c r="E83" s="36" t="s">
        <v>19</v>
      </c>
      <c r="F83" s="36" t="s">
        <v>4330</v>
      </c>
      <c r="G83" s="36">
        <f>DCOUNTA(A1:S78,F1,E82:F83)</f>
        <v>0</v>
      </c>
      <c r="H83" s="36" t="s">
        <v>19</v>
      </c>
      <c r="I83" s="36" t="s">
        <v>1827</v>
      </c>
      <c r="J83" s="36">
        <f>DCOUNTA(A1:S78,I1,H82:I83)</f>
        <v>0</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2</v>
      </c>
      <c r="C86" s="32" t="s">
        <v>215</v>
      </c>
      <c r="D86" s="36">
        <f>DSUM(A1:S78,E1,C85:C86)</f>
        <v>2.46</v>
      </c>
      <c r="E86" s="36" t="s">
        <v>215</v>
      </c>
      <c r="F86" s="36" t="s">
        <v>4330</v>
      </c>
      <c r="G86" s="36">
        <f>DCOUNTA(A1:S78,F1,E85:F86)</f>
        <v>0</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0</v>
      </c>
      <c r="C89" s="32" t="s">
        <v>458</v>
      </c>
      <c r="D89" s="36">
        <f>DSUM(A1:S78,D88,C88:C89)</f>
        <v>0</v>
      </c>
      <c r="E89" s="36" t="s">
        <v>458</v>
      </c>
      <c r="F89" s="36" t="s">
        <v>4330</v>
      </c>
      <c r="G89" s="36">
        <f>DCOUNTA(A1:S78,F1,E88:F89)</f>
        <v>0</v>
      </c>
      <c r="H89" s="36" t="s">
        <v>458</v>
      </c>
      <c r="I89" s="36" t="s">
        <v>1827</v>
      </c>
      <c r="J89" s="36">
        <f>DCOUNTA(A1:S78,I1,H88:I89)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1</v>
      </c>
      <c r="C92" s="32" t="s">
        <v>294</v>
      </c>
      <c r="D92" s="36">
        <f>DSUM(A1:S78,E1,C91:C92)</f>
        <v>1.1930000000000001</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2</v>
      </c>
      <c r="C96" s="32" t="s">
        <v>103</v>
      </c>
      <c r="D96" s="36">
        <f>DSUM(A1:S78,E1,C95:C96)</f>
        <v>5.9830000000000005</v>
      </c>
      <c r="E96" s="36" t="s">
        <v>103</v>
      </c>
      <c r="F96" s="36" t="s">
        <v>4330</v>
      </c>
      <c r="G96" s="36">
        <f>DCOUNTA(A1:S78,F95,E95:F96)</f>
        <v>0</v>
      </c>
      <c r="H96" s="36" t="s">
        <v>103</v>
      </c>
      <c r="I96" s="36" t="s">
        <v>1827</v>
      </c>
      <c r="J96" s="36">
        <f>DCOUNTA(A1:S78,I1,H95:I96)</f>
        <v>0</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1</v>
      </c>
      <c r="C99" s="32" t="s">
        <v>10</v>
      </c>
      <c r="D99" s="36">
        <f>DSUM(A1:S78,D98,C98:C99)</f>
        <v>2.802</v>
      </c>
      <c r="E99" s="36" t="s">
        <v>10</v>
      </c>
      <c r="F99" s="36" t="s">
        <v>4330</v>
      </c>
      <c r="G99" s="36">
        <f>DCOUNTA(A1:S78,F1,E98:F99)</f>
        <v>1</v>
      </c>
      <c r="H99" s="36" t="s">
        <v>10</v>
      </c>
      <c r="I99" s="36" t="s">
        <v>1827</v>
      </c>
      <c r="J99" s="36">
        <f>DCOUNTA(A1:S78,I1,H98:I99)</f>
        <v>0</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3</v>
      </c>
      <c r="C104" s="57" t="s">
        <v>7171</v>
      </c>
      <c r="D104" s="57">
        <f>D83</f>
        <v>4.702</v>
      </c>
      <c r="E104" s="57">
        <f>G83</f>
        <v>0</v>
      </c>
      <c r="F104" s="57">
        <f>J83</f>
        <v>0</v>
      </c>
      <c r="G104" s="37"/>
      <c r="H104" s="37"/>
      <c r="I104" s="37"/>
      <c r="J104" s="37"/>
      <c r="K104" s="37"/>
      <c r="L104" s="37"/>
      <c r="M104" s="37"/>
      <c r="N104" s="37"/>
      <c r="O104" s="37"/>
      <c r="P104" s="37"/>
      <c r="Q104" s="37"/>
      <c r="R104" s="37"/>
      <c r="S104" s="37"/>
    </row>
    <row r="105" spans="1:19" s="33" customFormat="1" ht="16.8">
      <c r="B105" s="57">
        <f>B86</f>
        <v>2</v>
      </c>
      <c r="C105" s="57" t="s">
        <v>7172</v>
      </c>
      <c r="D105" s="57">
        <f>D86</f>
        <v>2.46</v>
      </c>
      <c r="E105" s="57">
        <f>G86</f>
        <v>0</v>
      </c>
      <c r="F105" s="57">
        <f>J86</f>
        <v>0</v>
      </c>
      <c r="G105" s="37"/>
      <c r="H105" s="37"/>
      <c r="I105" s="37"/>
      <c r="J105" s="37"/>
      <c r="K105" s="37"/>
      <c r="L105" s="37"/>
      <c r="M105" s="37"/>
      <c r="N105" s="37"/>
      <c r="O105" s="37"/>
      <c r="P105" s="37"/>
      <c r="Q105" s="37"/>
      <c r="R105" s="37"/>
      <c r="S105" s="37"/>
    </row>
    <row r="106" spans="1:19" s="33" customFormat="1" ht="16.8">
      <c r="B106" s="58">
        <f>B89</f>
        <v>0</v>
      </c>
      <c r="C106" s="58" t="s">
        <v>7173</v>
      </c>
      <c r="D106" s="58">
        <f>D89</f>
        <v>0</v>
      </c>
      <c r="E106" s="58">
        <f>G89</f>
        <v>0</v>
      </c>
      <c r="F106" s="58">
        <f>J89</f>
        <v>0</v>
      </c>
      <c r="G106" s="37"/>
      <c r="H106" s="37"/>
      <c r="I106" s="37"/>
      <c r="J106" s="37"/>
      <c r="K106" s="37"/>
      <c r="L106" s="37"/>
      <c r="M106" s="37"/>
      <c r="N106" s="37"/>
      <c r="O106" s="37"/>
      <c r="P106" s="37"/>
      <c r="Q106" s="37"/>
      <c r="R106" s="37"/>
      <c r="S106" s="37"/>
    </row>
    <row r="107" spans="1:19" s="33" customFormat="1" ht="16.8">
      <c r="B107" s="58">
        <f>B92</f>
        <v>1</v>
      </c>
      <c r="C107" s="58" t="s">
        <v>7174</v>
      </c>
      <c r="D107" s="58">
        <f>D92</f>
        <v>1.1930000000000001</v>
      </c>
      <c r="E107" s="58">
        <f>G92</f>
        <v>0</v>
      </c>
      <c r="F107" s="58">
        <f>J92</f>
        <v>0</v>
      </c>
      <c r="G107" s="37"/>
      <c r="H107" s="37"/>
      <c r="I107" s="37"/>
      <c r="J107" s="37"/>
      <c r="K107" s="37"/>
      <c r="L107" s="37"/>
      <c r="M107" s="37"/>
      <c r="N107" s="37"/>
      <c r="O107" s="37"/>
      <c r="P107" s="37"/>
      <c r="Q107" s="37"/>
      <c r="R107" s="37"/>
      <c r="S107" s="37"/>
    </row>
    <row r="108" spans="1:19" s="33" customFormat="1" ht="16.8">
      <c r="B108" s="57">
        <f>B96</f>
        <v>2</v>
      </c>
      <c r="C108" s="57" t="s">
        <v>103</v>
      </c>
      <c r="D108" s="57">
        <f>D96</f>
        <v>5.9830000000000005</v>
      </c>
      <c r="E108" s="57">
        <f>G96</f>
        <v>0</v>
      </c>
      <c r="F108" s="57">
        <f>J96</f>
        <v>0</v>
      </c>
      <c r="G108" s="37"/>
      <c r="H108" s="37"/>
      <c r="I108" s="37"/>
      <c r="J108" s="37"/>
      <c r="K108" s="37"/>
      <c r="L108" s="37"/>
      <c r="M108" s="37"/>
      <c r="N108" s="37"/>
      <c r="O108" s="37"/>
      <c r="P108" s="37"/>
      <c r="Q108" s="37"/>
      <c r="R108" s="37"/>
      <c r="S108" s="37"/>
    </row>
    <row r="109" spans="1:19" s="33" customFormat="1" ht="16.8">
      <c r="B109" s="57">
        <f>B99</f>
        <v>1</v>
      </c>
      <c r="C109" s="58" t="s">
        <v>7175</v>
      </c>
      <c r="D109" s="57">
        <f>D99</f>
        <v>2.802</v>
      </c>
      <c r="E109" s="57">
        <f>G99</f>
        <v>1</v>
      </c>
      <c r="F109" s="57">
        <f>J99</f>
        <v>0</v>
      </c>
      <c r="G109" s="37"/>
      <c r="H109" s="37"/>
      <c r="I109" s="37"/>
      <c r="J109" s="37"/>
      <c r="K109" s="37"/>
      <c r="L109" s="37"/>
      <c r="M109" s="37"/>
      <c r="N109" s="37"/>
      <c r="O109" s="37"/>
      <c r="P109" s="37"/>
      <c r="Q109" s="37"/>
      <c r="R109" s="37"/>
      <c r="S109" s="37"/>
    </row>
    <row r="110" spans="1:19" s="33" customFormat="1" ht="16.8">
      <c r="B110" s="34"/>
      <c r="C110" s="59" t="s">
        <v>7176</v>
      </c>
      <c r="D110" s="62">
        <f>D104</f>
        <v>4.702</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17.14</v>
      </c>
      <c r="E111" s="39"/>
      <c r="F111" s="39"/>
      <c r="G111" s="37"/>
      <c r="H111" s="37"/>
      <c r="I111" s="37"/>
      <c r="J111" s="37"/>
      <c r="K111" s="37"/>
      <c r="L111" s="37"/>
      <c r="M111" s="37"/>
      <c r="N111" s="37"/>
      <c r="O111" s="37"/>
      <c r="P111" s="37"/>
      <c r="Q111" s="37"/>
      <c r="R111" s="37"/>
      <c r="S111" s="37"/>
    </row>
    <row r="112" spans="1:19" s="33" customFormat="1">
      <c r="D112" s="64"/>
      <c r="E112" s="37"/>
      <c r="F112" s="37"/>
      <c r="G112" s="37"/>
      <c r="H112" s="37"/>
      <c r="I112" s="37"/>
      <c r="J112" s="37"/>
      <c r="K112" s="37"/>
      <c r="L112" s="37"/>
      <c r="M112" s="37"/>
      <c r="N112" s="37"/>
      <c r="O112" s="37"/>
      <c r="P112" s="37"/>
      <c r="Q112" s="37"/>
      <c r="R112" s="37"/>
      <c r="S112" s="37"/>
    </row>
  </sheetData>
  <sortState ref="A2:U10">
    <sortCondition ref="D2:D10"/>
    <sortCondition ref="C2:C10"/>
    <sortCondition ref="B2:B10"/>
  </sortState>
  <pageMargins left="0.7" right="0.7" top="0.75" bottom="0.75" header="0.3" footer="0.3"/>
</worksheet>
</file>

<file path=xl/worksheets/sheet33.xml><?xml version="1.0" encoding="utf-8"?>
<worksheet xmlns="http://schemas.openxmlformats.org/spreadsheetml/2006/main" xmlns:r="http://schemas.openxmlformats.org/officeDocument/2006/relationships">
  <sheetPr>
    <tabColor theme="5" tint="0.39997558519241921"/>
  </sheetPr>
  <dimension ref="A1:U682"/>
  <sheetViews>
    <sheetView workbookViewId="0">
      <selection activeCell="E2" sqref="E2:E17"/>
    </sheetView>
  </sheetViews>
  <sheetFormatPr baseColWidth="10" defaultColWidth="7.33203125" defaultRowHeight="14.4"/>
  <cols>
    <col min="1" max="1" width="17.77734375" customWidth="1"/>
    <col min="2" max="2" width="15.21875" customWidth="1"/>
    <col min="3" max="3" width="14.109375" customWidth="1"/>
    <col min="4" max="4" width="13.109375" style="35" customWidth="1"/>
    <col min="5" max="5" width="9.44140625" style="35" customWidth="1"/>
    <col min="6" max="6" width="8.6640625" style="35" customWidth="1"/>
    <col min="7" max="8" width="0" style="35" hidden="1" customWidth="1"/>
    <col min="9" max="9" width="6.44140625" style="35" customWidth="1"/>
    <col min="10" max="14" width="0" style="35" hidden="1" customWidth="1"/>
    <col min="15" max="15" width="5.109375" style="35" customWidth="1"/>
    <col min="16" max="16" width="4.6640625" style="35" customWidth="1"/>
    <col min="17" max="17" width="3.33203125" style="35" customWidth="1"/>
    <col min="18" max="18" width="5.21875" style="35" customWidth="1"/>
    <col min="19" max="19" width="4.88671875" style="35" customWidth="1"/>
  </cols>
  <sheetData>
    <row r="1" spans="1:21" s="26" customFormat="1" ht="52.8">
      <c r="A1" s="1" t="s">
        <v>38</v>
      </c>
      <c r="B1" s="1" t="s">
        <v>39</v>
      </c>
      <c r="C1" s="1" t="s">
        <v>40</v>
      </c>
      <c r="D1" s="1" t="s">
        <v>41</v>
      </c>
      <c r="E1" s="1" t="s">
        <v>42</v>
      </c>
      <c r="F1" s="1" t="s">
        <v>43</v>
      </c>
      <c r="G1" s="1" t="s">
        <v>44</v>
      </c>
      <c r="H1" s="1" t="s">
        <v>45</v>
      </c>
      <c r="I1" s="1" t="s">
        <v>46</v>
      </c>
      <c r="J1" s="1" t="s">
        <v>47</v>
      </c>
      <c r="K1" s="1" t="s">
        <v>48</v>
      </c>
      <c r="L1" s="1" t="s">
        <v>49</v>
      </c>
      <c r="M1" s="1" t="s">
        <v>0</v>
      </c>
      <c r="N1" s="1" t="s">
        <v>1</v>
      </c>
      <c r="O1" s="1" t="s">
        <v>2</v>
      </c>
      <c r="P1" s="1" t="s">
        <v>3</v>
      </c>
      <c r="Q1" s="1" t="s">
        <v>4</v>
      </c>
      <c r="R1" s="1" t="s">
        <v>5</v>
      </c>
      <c r="S1" s="1" t="s">
        <v>6</v>
      </c>
    </row>
    <row r="2" spans="1:21" s="21" customFormat="1">
      <c r="A2" s="24" t="s">
        <v>2252</v>
      </c>
      <c r="B2" s="24" t="s">
        <v>2253</v>
      </c>
      <c r="C2" s="24" t="s">
        <v>2248</v>
      </c>
      <c r="D2" s="46" t="s">
        <v>19</v>
      </c>
      <c r="E2" s="46">
        <f>VLOOKUP(M2,Revistas!$B$2:$H$64092,2,FALSE)</f>
        <v>13.118</v>
      </c>
      <c r="F2" s="46" t="str">
        <f>VLOOKUP(M2,Revistas!$B$2:$H$64092,3,FALSE)</f>
        <v>Q1</v>
      </c>
      <c r="G2" s="46" t="str">
        <f>VLOOKUP(M2,Revistas!$B$2:$H$64092,4,FALSE)</f>
        <v>CRITICAL CARE MEDICINE - SCIE;</v>
      </c>
      <c r="H2" s="46" t="str">
        <f>VLOOKUP(M2,Revistas!$B$2:$H$64092,5,FALSE)</f>
        <v>33/2</v>
      </c>
      <c r="I2" s="46" t="str">
        <f>VLOOKUP(M2,Revistas!$B$2:$H$64092,6,FALSE)</f>
        <v>SI</v>
      </c>
      <c r="J2" s="46" t="s">
        <v>2254</v>
      </c>
      <c r="K2" s="46" t="s">
        <v>2255</v>
      </c>
      <c r="L2" s="46">
        <v>7</v>
      </c>
      <c r="M2" s="46" t="s">
        <v>2251</v>
      </c>
      <c r="N2" s="46" t="s">
        <v>590</v>
      </c>
      <c r="O2" s="46">
        <v>2016</v>
      </c>
      <c r="P2" s="46">
        <v>194</v>
      </c>
      <c r="Q2" s="46">
        <v>4</v>
      </c>
      <c r="R2" s="46">
        <v>476</v>
      </c>
      <c r="S2" s="46">
        <v>485</v>
      </c>
      <c r="U2" s="29"/>
    </row>
    <row r="3" spans="1:21" s="21" customFormat="1">
      <c r="A3" s="23" t="s">
        <v>183</v>
      </c>
      <c r="B3" s="23" t="s">
        <v>184</v>
      </c>
      <c r="C3" s="23" t="s">
        <v>185</v>
      </c>
      <c r="D3" s="47" t="s">
        <v>19</v>
      </c>
      <c r="E3" s="47">
        <f>VLOOKUP(M3,Revistas!$B$2:$H$64092,2,FALSE)</f>
        <v>4.3170000000000002</v>
      </c>
      <c r="F3" s="47" t="str">
        <f>VLOOKUP(M3,Revistas!$B$2:$H$64092,3,FALSE)</f>
        <v>Q1</v>
      </c>
      <c r="G3" s="47" t="str">
        <f>VLOOKUP(M3,Revistas!$B$2:$H$64092,4,FALSE)</f>
        <v>DERMATOLOGY - SCIE</v>
      </c>
      <c r="H3" s="47" t="str">
        <f>VLOOKUP(M3,Revistas!$B$2:$H$64092,5,FALSE)</f>
        <v>61/5</v>
      </c>
      <c r="I3" s="47" t="str">
        <f>VLOOKUP(M3,Revistas!$B$2:$H$64092,6,FALSE)</f>
        <v>SI</v>
      </c>
      <c r="J3" s="47" t="s">
        <v>186</v>
      </c>
      <c r="K3" s="47" t="s">
        <v>187</v>
      </c>
      <c r="L3" s="47">
        <v>0</v>
      </c>
      <c r="M3" s="47" t="s">
        <v>188</v>
      </c>
      <c r="N3" s="47" t="s">
        <v>189</v>
      </c>
      <c r="O3" s="47">
        <v>2016</v>
      </c>
      <c r="P3" s="47">
        <v>174</v>
      </c>
      <c r="Q3" s="47">
        <v>6</v>
      </c>
      <c r="R3" s="47">
        <v>1370</v>
      </c>
      <c r="S3" s="47">
        <v>1374</v>
      </c>
    </row>
    <row r="4" spans="1:21" s="21" customFormat="1">
      <c r="A4" s="23" t="s">
        <v>3178</v>
      </c>
      <c r="B4" s="23" t="s">
        <v>3179</v>
      </c>
      <c r="C4" s="23" t="s">
        <v>3180</v>
      </c>
      <c r="D4" s="47" t="s">
        <v>19</v>
      </c>
      <c r="E4" s="47">
        <f>VLOOKUP(M4,Revistas!$B$2:$H$64092,2,FALSE)</f>
        <v>2.4769999999999999</v>
      </c>
      <c r="F4" s="47" t="str">
        <f>VLOOKUP(M4,Revistas!$B$2:$H$64092,3,FALSE)</f>
        <v>Q2</v>
      </c>
      <c r="G4" s="47" t="str">
        <f>VLOOKUP(M4,Revistas!$B$2:$H$64092,4,FALSE)</f>
        <v>ENDOCRINOLOGY &amp; METABOLISM - SCIE</v>
      </c>
      <c r="H4" s="47" t="str">
        <f>VLOOKUP(M4,Revistas!$B$2:$H$64092,5,FALSE)</f>
        <v>44/133</v>
      </c>
      <c r="I4" s="47" t="str">
        <f>VLOOKUP(M4,Revistas!$B$2:$H$64092,6,FALSE)</f>
        <v>NO</v>
      </c>
      <c r="J4" s="47" t="s">
        <v>3181</v>
      </c>
      <c r="K4" s="47" t="s">
        <v>3182</v>
      </c>
      <c r="L4" s="47">
        <v>0</v>
      </c>
      <c r="M4" s="47" t="s">
        <v>3183</v>
      </c>
      <c r="N4" s="47" t="s">
        <v>462</v>
      </c>
      <c r="O4" s="47">
        <v>2016</v>
      </c>
      <c r="P4" s="47">
        <v>84</v>
      </c>
      <c r="Q4" s="47">
        <v>4</v>
      </c>
      <c r="R4" s="47">
        <v>540</v>
      </c>
      <c r="S4" s="47">
        <v>550</v>
      </c>
    </row>
    <row r="5" spans="1:21" s="21" customFormat="1">
      <c r="A5" s="23" t="s">
        <v>3160</v>
      </c>
      <c r="B5" s="23" t="s">
        <v>3161</v>
      </c>
      <c r="C5" s="23" t="s">
        <v>3162</v>
      </c>
      <c r="D5" s="47" t="s">
        <v>19</v>
      </c>
      <c r="E5" s="47">
        <f>VLOOKUP(M5,Revistas!$B$2:$H$64092,2,FALSE)</f>
        <v>1.3140000000000001</v>
      </c>
      <c r="F5" s="47" t="str">
        <f>VLOOKUP(M5,Revistas!$B$2:$H$64092,3,FALSE)</f>
        <v>Q4</v>
      </c>
      <c r="G5" s="47" t="str">
        <f>VLOOKUP(M5,Revistas!$B$2:$H$64092,4,FALSE)</f>
        <v>NUTRITION &amp; DIETETICS - SCIE;</v>
      </c>
      <c r="H5" s="47" t="str">
        <f>VLOOKUP(M5,Revistas!$B$2:$H$64092,5,FALSE)</f>
        <v>118/133</v>
      </c>
      <c r="I5" s="47" t="str">
        <f>VLOOKUP(M5,Revistas!$B$2:$H$64092,6,FALSE)</f>
        <v>NO</v>
      </c>
      <c r="J5" s="47" t="s">
        <v>3163</v>
      </c>
      <c r="K5" s="47" t="s">
        <v>3164</v>
      </c>
      <c r="L5" s="47">
        <v>0</v>
      </c>
      <c r="M5" s="47" t="s">
        <v>3165</v>
      </c>
      <c r="N5" s="47" t="s">
        <v>1479</v>
      </c>
      <c r="O5" s="47">
        <v>2016</v>
      </c>
      <c r="P5" s="47">
        <v>63</v>
      </c>
      <c r="Q5" s="47">
        <v>6</v>
      </c>
      <c r="R5" s="47">
        <v>274</v>
      </c>
      <c r="S5" s="47">
        <v>284</v>
      </c>
    </row>
    <row r="6" spans="1:21" s="21" customFormat="1">
      <c r="A6" s="23" t="s">
        <v>3138</v>
      </c>
      <c r="B6" s="23" t="s">
        <v>3139</v>
      </c>
      <c r="C6" s="23" t="s">
        <v>3140</v>
      </c>
      <c r="D6" s="47" t="s">
        <v>19</v>
      </c>
      <c r="E6" s="47">
        <f>VLOOKUP(M6,Revistas!$B$2:$H$64092,2,FALSE)</f>
        <v>3.8919999999999999</v>
      </c>
      <c r="F6" s="47" t="str">
        <f>VLOOKUP(M6,Revistas!$B$2:$H$64092,3,FALSE)</f>
        <v>Q1</v>
      </c>
      <c r="G6" s="47" t="str">
        <f>VLOOKUP(M6,Revistas!$B$2:$H$64092,4,FALSE)</f>
        <v>ENDOCRINOLOGY &amp; METABOLISM - SCIE</v>
      </c>
      <c r="H6" s="47" t="str">
        <f>VLOOKUP(M6,Revistas!$B$2:$H$64092,5,FALSE)</f>
        <v>33/133</v>
      </c>
      <c r="I6" s="47" t="str">
        <f>VLOOKUP(M6,Revistas!$B$2:$H$64092,6,FALSE)</f>
        <v>NO</v>
      </c>
      <c r="J6" s="47" t="s">
        <v>3141</v>
      </c>
      <c r="K6" s="47" t="s">
        <v>3142</v>
      </c>
      <c r="L6" s="47">
        <v>0</v>
      </c>
      <c r="M6" s="47" t="s">
        <v>3143</v>
      </c>
      <c r="N6" s="47" t="s">
        <v>393</v>
      </c>
      <c r="O6" s="47">
        <v>2016</v>
      </c>
      <c r="P6" s="47">
        <v>175</v>
      </c>
      <c r="Q6" s="47">
        <v>6</v>
      </c>
      <c r="R6" s="47" t="s">
        <v>3144</v>
      </c>
      <c r="S6" s="47" t="s">
        <v>3145</v>
      </c>
    </row>
    <row r="7" spans="1:21" s="21" customFormat="1">
      <c r="A7" s="23" t="s">
        <v>3146</v>
      </c>
      <c r="B7" s="23" t="s">
        <v>3147</v>
      </c>
      <c r="C7" s="23" t="s">
        <v>3148</v>
      </c>
      <c r="D7" s="47" t="s">
        <v>19</v>
      </c>
      <c r="E7" s="47">
        <f>VLOOKUP(M7,Revistas!$B$2:$H$64092,2,FALSE)</f>
        <v>1.6619999999999999</v>
      </c>
      <c r="F7" s="47" t="str">
        <f>VLOOKUP(M7,Revistas!$B$2:$H$64092,3,FALSE)</f>
        <v>Q3</v>
      </c>
      <c r="G7" s="47" t="str">
        <f>VLOOKUP(M7,Revistas!$B$2:$H$64092,4,FALSE)</f>
        <v>OBSTETRICS &amp; GYNECOLOGY - SCIE;</v>
      </c>
      <c r="H7" s="47" t="str">
        <f>VLOOKUP(M7,Revistas!$B$2:$H$64092,5,FALSE)</f>
        <v>50/80</v>
      </c>
      <c r="I7" s="47" t="str">
        <f>VLOOKUP(M7,Revistas!$B$2:$H$64092,6,FALSE)</f>
        <v>NO</v>
      </c>
      <c r="J7" s="47" t="s">
        <v>3149</v>
      </c>
      <c r="K7" s="47" t="s">
        <v>3150</v>
      </c>
      <c r="L7" s="47">
        <v>0</v>
      </c>
      <c r="M7" s="47" t="s">
        <v>3151</v>
      </c>
      <c r="N7" s="47" t="s">
        <v>548</v>
      </c>
      <c r="O7" s="47">
        <v>2016</v>
      </c>
      <c r="P7" s="47">
        <v>206</v>
      </c>
      <c r="Q7" s="47"/>
      <c r="R7" s="47">
        <v>84</v>
      </c>
      <c r="S7" s="47">
        <v>91</v>
      </c>
    </row>
    <row r="8" spans="1:21" s="21" customFormat="1">
      <c r="A8" s="23" t="s">
        <v>3167</v>
      </c>
      <c r="B8" s="23" t="s">
        <v>3168</v>
      </c>
      <c r="C8" s="23" t="s">
        <v>3169</v>
      </c>
      <c r="D8" s="47" t="s">
        <v>19</v>
      </c>
      <c r="E8" s="47">
        <f>VLOOKUP(M8,Revistas!$B$2:$H$64092,2,FALSE)</f>
        <v>2.032</v>
      </c>
      <c r="F8" s="47" t="str">
        <f>VLOOKUP(M8,Revistas!$B$2:$H$64092,3,FALSE)</f>
        <v>Q2</v>
      </c>
      <c r="G8" s="47" t="str">
        <f>VLOOKUP(M8,Revistas!$B$2:$H$64092,4,FALSE)</f>
        <v>OBSTETRICS &amp; GYNECOLOGY - SCIE;</v>
      </c>
      <c r="H8" s="47" t="str">
        <f>VLOOKUP(M8,Revistas!$B$2:$H$64092,5,FALSE)</f>
        <v>35/80</v>
      </c>
      <c r="I8" s="47" t="str">
        <f>VLOOKUP(M8,Revistas!$B$2:$H$64092,6,FALSE)</f>
        <v>NO</v>
      </c>
      <c r="J8" s="47" t="s">
        <v>3170</v>
      </c>
      <c r="K8" s="47" t="s">
        <v>3171</v>
      </c>
      <c r="L8" s="47">
        <v>0</v>
      </c>
      <c r="M8" s="47" t="s">
        <v>3172</v>
      </c>
      <c r="N8" s="47" t="s">
        <v>189</v>
      </c>
      <c r="O8" s="47">
        <v>2016</v>
      </c>
      <c r="P8" s="47">
        <v>25</v>
      </c>
      <c r="Q8" s="47">
        <v>6</v>
      </c>
      <c r="R8" s="47">
        <v>579</v>
      </c>
      <c r="S8" s="47">
        <v>585</v>
      </c>
    </row>
    <row r="9" spans="1:21" s="21" customFormat="1">
      <c r="A9" s="23" t="s">
        <v>3173</v>
      </c>
      <c r="B9" s="23" t="s">
        <v>3174</v>
      </c>
      <c r="C9" s="23" t="s">
        <v>1130</v>
      </c>
      <c r="D9" s="47" t="s">
        <v>19</v>
      </c>
      <c r="E9" s="47">
        <f>VLOOKUP(M9,Revistas!$B$2:$H$64092,2,FALSE)</f>
        <v>1.2669999999999999</v>
      </c>
      <c r="F9" s="47" t="str">
        <f>VLOOKUP(M9,Revistas!$B$2:$H$64092,3,FALSE)</f>
        <v>Q2</v>
      </c>
      <c r="G9" s="47" t="str">
        <f>VLOOKUP(M9,Revistas!$B$2:$H$64092,4,FALSE)</f>
        <v>MEDICINE, GENERAL &amp; INTERNAL - SCIE</v>
      </c>
      <c r="H9" s="47" t="str">
        <f>VLOOKUP(M9,Revistas!$B$2:$H$64092,5,FALSE)</f>
        <v>76/155</v>
      </c>
      <c r="I9" s="47" t="str">
        <f>VLOOKUP(M9,Revistas!$B$2:$H$64092,6,FALSE)</f>
        <v>NO</v>
      </c>
      <c r="J9" s="47" t="s">
        <v>3175</v>
      </c>
      <c r="K9" s="47" t="s">
        <v>3176</v>
      </c>
      <c r="L9" s="47">
        <v>0</v>
      </c>
      <c r="M9" s="47" t="s">
        <v>1133</v>
      </c>
      <c r="N9" s="47" t="s">
        <v>223</v>
      </c>
      <c r="O9" s="47">
        <v>2016</v>
      </c>
      <c r="P9" s="47">
        <v>146</v>
      </c>
      <c r="Q9" s="47">
        <v>7</v>
      </c>
      <c r="R9" s="47">
        <v>287</v>
      </c>
      <c r="S9" s="41">
        <v>291</v>
      </c>
    </row>
    <row r="10" spans="1:21" s="21" customFormat="1">
      <c r="A10" s="23" t="s">
        <v>3152</v>
      </c>
      <c r="B10" s="23" t="s">
        <v>3177</v>
      </c>
      <c r="C10" s="23" t="s">
        <v>3154</v>
      </c>
      <c r="D10" s="47" t="s">
        <v>19</v>
      </c>
      <c r="E10" s="47">
        <f>VLOOKUP(M10,Revistas!$B$2:$H$64092,2,FALSE)</f>
        <v>3.407</v>
      </c>
      <c r="F10" s="47" t="str">
        <f>VLOOKUP(M10,Revistas!$B$2:$H$64092,3,FALSE)</f>
        <v>Q2</v>
      </c>
      <c r="G10" s="47" t="str">
        <f>VLOOKUP(M10,Revistas!$B$2:$H$64092,4,FALSE)</f>
        <v>ENDOCRINOLOGY &amp; METABOLISM - SCIE</v>
      </c>
      <c r="H10" s="47" t="str">
        <f>VLOOKUP(M10,Revistas!$B$2:$H$64092,5,FALSE)</f>
        <v>47/133</v>
      </c>
      <c r="I10" s="47" t="str">
        <f>VLOOKUP(M10,Revistas!$B$2:$H$64092,6,FALSE)</f>
        <v>NO</v>
      </c>
      <c r="J10" s="47" t="s">
        <v>3155</v>
      </c>
      <c r="K10" s="47" t="s">
        <v>3156</v>
      </c>
      <c r="L10" s="47">
        <v>2</v>
      </c>
      <c r="M10" s="47" t="s">
        <v>3157</v>
      </c>
      <c r="N10" s="47" t="s">
        <v>462</v>
      </c>
      <c r="O10" s="47">
        <v>2016</v>
      </c>
      <c r="P10" s="47">
        <v>19</v>
      </c>
      <c r="Q10" s="47">
        <v>2</v>
      </c>
      <c r="R10" s="47">
        <v>127</v>
      </c>
      <c r="S10" s="41">
        <v>137</v>
      </c>
    </row>
    <row r="11" spans="1:21" s="21" customFormat="1">
      <c r="A11" s="23" t="s">
        <v>3152</v>
      </c>
      <c r="B11" s="23" t="s">
        <v>3153</v>
      </c>
      <c r="C11" s="23" t="s">
        <v>3154</v>
      </c>
      <c r="D11" s="47" t="s">
        <v>458</v>
      </c>
      <c r="E11" s="47">
        <f>VLOOKUP(M11,Revistas!$B$2:$H$64092,2,FALSE)</f>
        <v>3.407</v>
      </c>
      <c r="F11" s="47" t="str">
        <f>VLOOKUP(M11,Revistas!$B$2:$H$64092,3,FALSE)</f>
        <v>Q2</v>
      </c>
      <c r="G11" s="47" t="str">
        <f>VLOOKUP(M11,Revistas!$B$2:$H$64092,4,FALSE)</f>
        <v>ENDOCRINOLOGY &amp; METABOLISM - SCIE</v>
      </c>
      <c r="H11" s="47" t="str">
        <f>VLOOKUP(M11,Revistas!$B$2:$H$64092,5,FALSE)</f>
        <v>47/133</v>
      </c>
      <c r="I11" s="47" t="str">
        <f>VLOOKUP(M11,Revistas!$B$2:$H$64092,6,FALSE)</f>
        <v>NO</v>
      </c>
      <c r="J11" s="47" t="s">
        <v>3155</v>
      </c>
      <c r="K11" s="47" t="s">
        <v>3156</v>
      </c>
      <c r="L11" s="47">
        <v>0</v>
      </c>
      <c r="M11" s="47" t="s">
        <v>3157</v>
      </c>
      <c r="N11" s="47" t="s">
        <v>127</v>
      </c>
      <c r="O11" s="47">
        <v>2016</v>
      </c>
      <c r="P11" s="47">
        <v>19</v>
      </c>
      <c r="Q11" s="47">
        <v>4</v>
      </c>
      <c r="R11" s="47">
        <v>460</v>
      </c>
      <c r="S11" s="41">
        <v>460</v>
      </c>
    </row>
    <row r="12" spans="1:21" s="21" customFormat="1">
      <c r="A12" s="23" t="s">
        <v>3184</v>
      </c>
      <c r="B12" s="23" t="s">
        <v>3185</v>
      </c>
      <c r="C12" s="23" t="s">
        <v>3162</v>
      </c>
      <c r="D12" s="47" t="s">
        <v>215</v>
      </c>
      <c r="E12" s="47">
        <f>VLOOKUP(M12,Revistas!$B$2:$H$64092,2,FALSE)</f>
        <v>1.3140000000000001</v>
      </c>
      <c r="F12" s="47" t="str">
        <f>VLOOKUP(M12,Revistas!$B$2:$H$64092,3,FALSE)</f>
        <v>Q4</v>
      </c>
      <c r="G12" s="47" t="str">
        <f>VLOOKUP(M12,Revistas!$B$2:$H$64092,4,FALSE)</f>
        <v>NUTRITION &amp; DIETETICS - SCIE;</v>
      </c>
      <c r="H12" s="47" t="str">
        <f>VLOOKUP(M12,Revistas!$B$2:$H$64092,5,FALSE)</f>
        <v>118/133</v>
      </c>
      <c r="I12" s="47" t="str">
        <f>VLOOKUP(M12,Revistas!$B$2:$H$64092,6,FALSE)</f>
        <v>NO</v>
      </c>
      <c r="J12" s="47" t="s">
        <v>3186</v>
      </c>
      <c r="K12" s="47" t="s">
        <v>3187</v>
      </c>
      <c r="L12" s="47">
        <v>0</v>
      </c>
      <c r="M12" s="47" t="s">
        <v>3165</v>
      </c>
      <c r="N12" s="47" t="s">
        <v>15</v>
      </c>
      <c r="O12" s="47">
        <v>2016</v>
      </c>
      <c r="P12" s="47">
        <v>63</v>
      </c>
      <c r="Q12" s="47">
        <v>3</v>
      </c>
      <c r="R12" s="47">
        <v>139</v>
      </c>
      <c r="S12" s="41">
        <v>141</v>
      </c>
    </row>
    <row r="13" spans="1:21" s="21" customFormat="1">
      <c r="A13" s="23" t="s">
        <v>3199</v>
      </c>
      <c r="B13" s="23" t="s">
        <v>3200</v>
      </c>
      <c r="C13" s="23" t="s">
        <v>3201</v>
      </c>
      <c r="D13" s="47" t="s">
        <v>215</v>
      </c>
      <c r="E13" s="47">
        <f>VLOOKUP(M13,Revistas!$B$2:$H$64092,2,FALSE)</f>
        <v>5.0970000000000004</v>
      </c>
      <c r="F13" s="47" t="str">
        <f>VLOOKUP(M13,Revistas!$B$2:$H$64092,3,FALSE)</f>
        <v>Q1</v>
      </c>
      <c r="G13" s="47" t="str">
        <f>VLOOKUP(M13,Revistas!$B$2:$H$64092,4,FALSE)</f>
        <v>DERMATOLOGY - SCIE</v>
      </c>
      <c r="H13" s="47" t="str">
        <f>VLOOKUP(M13,Revistas!$B$2:$H$64092,5,FALSE)</f>
        <v>4 DE 61</v>
      </c>
      <c r="I13" s="47" t="str">
        <f>VLOOKUP(M13,Revistas!$B$2:$H$64092,6,FALSE)</f>
        <v>SI</v>
      </c>
      <c r="J13" s="47" t="s">
        <v>3202</v>
      </c>
      <c r="K13" s="47" t="s">
        <v>3203</v>
      </c>
      <c r="L13" s="47">
        <v>0</v>
      </c>
      <c r="M13" s="47" t="s">
        <v>3204</v>
      </c>
      <c r="N13" s="47" t="s">
        <v>37</v>
      </c>
      <c r="O13" s="47">
        <v>2016</v>
      </c>
      <c r="P13" s="47">
        <v>152</v>
      </c>
      <c r="Q13" s="47">
        <v>1</v>
      </c>
      <c r="R13" s="47">
        <v>109</v>
      </c>
      <c r="S13" s="41">
        <v>111</v>
      </c>
    </row>
    <row r="14" spans="1:21" s="21" customFormat="1">
      <c r="A14" s="23" t="s">
        <v>3158</v>
      </c>
      <c r="B14" s="23" t="s">
        <v>3159</v>
      </c>
      <c r="C14" s="23" t="s">
        <v>2199</v>
      </c>
      <c r="D14" s="47" t="s">
        <v>103</v>
      </c>
      <c r="E14" s="47">
        <f>VLOOKUP(M14,Revistas!$B$2:$H$64092,2,FALSE)</f>
        <v>8.5559999999999992</v>
      </c>
      <c r="F14" s="47" t="str">
        <f>VLOOKUP(M14,Revistas!$B$2:$H$64092,3,FALSE)</f>
        <v>Q1</v>
      </c>
      <c r="G14" s="47" t="str">
        <f>VLOOKUP(M14,Revistas!$B$2:$H$64092,4,FALSE)</f>
        <v>ONCOLOGY - SCIE</v>
      </c>
      <c r="H14" s="47" t="str">
        <f>VLOOKUP(M14,Revistas!$B$2:$H$64092,5,FALSE)</f>
        <v>13/213</v>
      </c>
      <c r="I14" s="47" t="str">
        <f>VLOOKUP(M14,Revistas!$B$2:$H$64092,6,FALSE)</f>
        <v>SI</v>
      </c>
      <c r="J14" s="47"/>
      <c r="K14" s="47"/>
      <c r="L14" s="47">
        <v>0</v>
      </c>
      <c r="M14" s="47" t="s">
        <v>2201</v>
      </c>
      <c r="N14" s="47" t="s">
        <v>153</v>
      </c>
      <c r="O14" s="47">
        <v>2016</v>
      </c>
      <c r="P14" s="47">
        <v>76</v>
      </c>
      <c r="Q14" s="47"/>
      <c r="R14" s="47"/>
      <c r="S14" s="41"/>
    </row>
    <row r="15" spans="1:21" s="21" customFormat="1">
      <c r="A15" s="23" t="s">
        <v>3188</v>
      </c>
      <c r="B15" s="23" t="s">
        <v>3189</v>
      </c>
      <c r="C15" s="23" t="s">
        <v>3190</v>
      </c>
      <c r="D15" s="47" t="s">
        <v>103</v>
      </c>
      <c r="E15" s="47">
        <f>VLOOKUP(M15,Revistas!$B$2:$H$64092,2,FALSE)</f>
        <v>1.661</v>
      </c>
      <c r="F15" s="47" t="str">
        <f>VLOOKUP(M15,Revistas!$B$2:$H$64092,3,FALSE)</f>
        <v>Q2</v>
      </c>
      <c r="G15" s="47" t="str">
        <f>VLOOKUP(M15,Revistas!$B$2:$H$64092,4,FALSE)</f>
        <v>PEDIATRICS - SCIE;</v>
      </c>
      <c r="H15" s="47" t="str">
        <f>VLOOKUP(M15,Revistas!$B$2:$H$64092,5,FALSE)</f>
        <v>52/120</v>
      </c>
      <c r="I15" s="47" t="str">
        <f>VLOOKUP(M15,Revistas!$B$2:$H$64092,6,FALSE)</f>
        <v>NO</v>
      </c>
      <c r="J15" s="47" t="s">
        <v>3191</v>
      </c>
      <c r="K15" s="47"/>
      <c r="L15" s="47">
        <v>0</v>
      </c>
      <c r="M15" s="47" t="s">
        <v>3192</v>
      </c>
      <c r="N15" s="47"/>
      <c r="O15" s="47">
        <v>2016</v>
      </c>
      <c r="P15" s="47">
        <v>86</v>
      </c>
      <c r="Q15" s="47"/>
      <c r="R15" s="47">
        <v>31</v>
      </c>
      <c r="S15" s="41">
        <v>31</v>
      </c>
    </row>
    <row r="16" spans="1:21" s="21" customFormat="1">
      <c r="A16" s="23" t="s">
        <v>3196</v>
      </c>
      <c r="B16" s="23" t="s">
        <v>3197</v>
      </c>
      <c r="C16" s="23" t="s">
        <v>2969</v>
      </c>
      <c r="D16" s="47" t="s">
        <v>103</v>
      </c>
      <c r="E16" s="47">
        <f>VLOOKUP(M16,Revistas!$B$2:$H$64092,2,FALSE)</f>
        <v>2.5830000000000002</v>
      </c>
      <c r="F16" s="47" t="str">
        <f>VLOOKUP(M16,Revistas!$B$2:$H$64092,3,FALSE)</f>
        <v>Q3</v>
      </c>
      <c r="G16" s="47" t="str">
        <f>VLOOKUP(M16,Revistas!$B$2:$H$64092,4,FALSE)</f>
        <v>ENDOCRINOLOGY &amp; METABOLISM - SCIE;</v>
      </c>
      <c r="H16" s="47" t="str">
        <f>VLOOKUP(M16,Revistas!$B$2:$H$64092,5,FALSE)</f>
        <v>74/183</v>
      </c>
      <c r="I16" s="47" t="str">
        <f>VLOOKUP(M16,Revistas!$B$2:$H$64092,6,FALSE)</f>
        <v>NO</v>
      </c>
      <c r="J16" s="47" t="s">
        <v>3198</v>
      </c>
      <c r="K16" s="47"/>
      <c r="L16" s="47">
        <v>0</v>
      </c>
      <c r="M16" s="47" t="s">
        <v>2971</v>
      </c>
      <c r="N16" s="47"/>
      <c r="O16" s="47">
        <v>2016</v>
      </c>
      <c r="P16" s="47">
        <v>103</v>
      </c>
      <c r="Q16" s="47"/>
      <c r="R16" s="47">
        <v>80</v>
      </c>
      <c r="S16" s="41">
        <v>80</v>
      </c>
    </row>
    <row r="17" spans="1:19" s="21" customFormat="1">
      <c r="A17" s="23" t="s">
        <v>3193</v>
      </c>
      <c r="B17" s="23" t="s">
        <v>3194</v>
      </c>
      <c r="C17" s="23" t="s">
        <v>2969</v>
      </c>
      <c r="D17" s="47" t="s">
        <v>103</v>
      </c>
      <c r="E17" s="47">
        <f>VLOOKUP(M17,Revistas!$B$2:$H$64092,2,FALSE)</f>
        <v>2.5830000000000002</v>
      </c>
      <c r="F17" s="47" t="str">
        <f>VLOOKUP(M17,Revistas!$B$2:$H$64092,3,FALSE)</f>
        <v>Q3</v>
      </c>
      <c r="G17" s="47" t="str">
        <f>VLOOKUP(M17,Revistas!$B$2:$H$64092,4,FALSE)</f>
        <v>ENDOCRINOLOGY &amp; METABOLISM - SCIE;</v>
      </c>
      <c r="H17" s="47" t="str">
        <f>VLOOKUP(M17,Revistas!$B$2:$H$64092,5,FALSE)</f>
        <v>74/183</v>
      </c>
      <c r="I17" s="47" t="str">
        <f>VLOOKUP(M17,Revistas!$B$2:$H$64092,6,FALSE)</f>
        <v>NO</v>
      </c>
      <c r="J17" s="47" t="s">
        <v>3195</v>
      </c>
      <c r="K17" s="47"/>
      <c r="L17" s="47">
        <v>0</v>
      </c>
      <c r="M17" s="47" t="s">
        <v>2971</v>
      </c>
      <c r="N17" s="47"/>
      <c r="O17" s="47">
        <v>2016</v>
      </c>
      <c r="P17" s="47">
        <v>103</v>
      </c>
      <c r="Q17" s="47"/>
      <c r="R17" s="47">
        <v>44</v>
      </c>
      <c r="S17" s="41">
        <v>44</v>
      </c>
    </row>
    <row r="18" spans="1:19" hidden="1"/>
    <row r="19" spans="1:19" hidden="1"/>
    <row r="20" spans="1:19" hidden="1"/>
    <row r="21" spans="1:19" hidden="1"/>
    <row r="22" spans="1:19" hidden="1"/>
    <row r="23" spans="1:19" hidden="1"/>
    <row r="24" spans="1:19" hidden="1"/>
    <row r="25" spans="1:19" hidden="1"/>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9</v>
      </c>
      <c r="C82" s="32" t="s">
        <v>19</v>
      </c>
      <c r="D82" s="36">
        <f>DSUM(A1:S77,E1,C81:C82)</f>
        <v>33.486000000000004</v>
      </c>
      <c r="E82" s="36" t="s">
        <v>19</v>
      </c>
      <c r="F82" s="36" t="s">
        <v>4330</v>
      </c>
      <c r="G82" s="36">
        <f>DCOUNTA(A1:S77,F1,E81:F82)</f>
        <v>3</v>
      </c>
      <c r="H82" s="36" t="s">
        <v>19</v>
      </c>
      <c r="I82" s="36" t="s">
        <v>1827</v>
      </c>
      <c r="J82" s="36">
        <f>DCOUNTA(A1:S77,I1,H81:I82)</f>
        <v>2</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2</v>
      </c>
      <c r="C85" s="32" t="s">
        <v>215</v>
      </c>
      <c r="D85" s="36">
        <f>DSUM(A1:S77,E1,C84:C85)</f>
        <v>6.4110000000000005</v>
      </c>
      <c r="E85" s="36" t="s">
        <v>215</v>
      </c>
      <c r="F85" s="36" t="s">
        <v>4330</v>
      </c>
      <c r="G85" s="36">
        <f>DCOUNTA(A1:S77,F1,E84:F85)</f>
        <v>1</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1</v>
      </c>
      <c r="C88" s="32" t="s">
        <v>458</v>
      </c>
      <c r="D88" s="36">
        <f>DSUM(A1:S77,D87,C87:C88)</f>
        <v>3.407</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4</v>
      </c>
      <c r="C95" s="32" t="s">
        <v>103</v>
      </c>
      <c r="D95" s="36">
        <f>DSUM(A1:S77,E1,C94:C95)</f>
        <v>15.382999999999999</v>
      </c>
      <c r="E95" s="36" t="s">
        <v>103</v>
      </c>
      <c r="F95" s="36" t="s">
        <v>4330</v>
      </c>
      <c r="G95" s="36">
        <f>DCOUNTA(A1:S77,F94,E94:F95)</f>
        <v>1</v>
      </c>
      <c r="H95" s="36" t="s">
        <v>103</v>
      </c>
      <c r="I95" s="36" t="s">
        <v>1827</v>
      </c>
      <c r="J95" s="36">
        <f>DCOUNTA(A1:S77,I1,H94:I95)</f>
        <v>1</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9</v>
      </c>
      <c r="C103" s="57" t="s">
        <v>7171</v>
      </c>
      <c r="D103" s="57">
        <f>D82</f>
        <v>33.486000000000004</v>
      </c>
      <c r="E103" s="57">
        <f>G82</f>
        <v>3</v>
      </c>
      <c r="F103" s="57">
        <f>J82</f>
        <v>2</v>
      </c>
      <c r="G103" s="37"/>
      <c r="H103" s="37"/>
      <c r="I103" s="37"/>
      <c r="J103" s="37"/>
      <c r="K103" s="37"/>
      <c r="L103" s="37"/>
      <c r="M103" s="37"/>
      <c r="N103" s="37"/>
      <c r="O103" s="37"/>
      <c r="P103" s="37"/>
      <c r="Q103" s="37"/>
      <c r="R103" s="37"/>
      <c r="S103" s="37"/>
    </row>
    <row r="104" spans="1:19" s="33" customFormat="1" ht="16.8">
      <c r="B104" s="57">
        <f>B85</f>
        <v>2</v>
      </c>
      <c r="C104" s="57" t="s">
        <v>7172</v>
      </c>
      <c r="D104" s="57">
        <f>D85</f>
        <v>6.4110000000000005</v>
      </c>
      <c r="E104" s="57">
        <f>G85</f>
        <v>1</v>
      </c>
      <c r="F104" s="57">
        <f>J85</f>
        <v>0</v>
      </c>
      <c r="G104" s="37"/>
      <c r="H104" s="37"/>
      <c r="I104" s="37"/>
      <c r="J104" s="37"/>
      <c r="K104" s="37"/>
      <c r="L104" s="37"/>
      <c r="M104" s="37"/>
      <c r="N104" s="37"/>
      <c r="O104" s="37"/>
      <c r="P104" s="37"/>
      <c r="Q104" s="37"/>
      <c r="R104" s="37"/>
      <c r="S104" s="37"/>
    </row>
    <row r="105" spans="1:19" s="33" customFormat="1" ht="16.8">
      <c r="B105" s="58">
        <f>B88</f>
        <v>1</v>
      </c>
      <c r="C105" s="58" t="s">
        <v>7173</v>
      </c>
      <c r="D105" s="58">
        <f>D88</f>
        <v>3.407</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4</v>
      </c>
      <c r="C107" s="57" t="s">
        <v>103</v>
      </c>
      <c r="D107" s="57">
        <f>D95</f>
        <v>15.382999999999999</v>
      </c>
      <c r="E107" s="57">
        <f>G95</f>
        <v>1</v>
      </c>
      <c r="F107" s="57">
        <f>J95</f>
        <v>1</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33.486000000000004</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58.686999999999998</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row r="112" spans="1:19" s="21" customFormat="1">
      <c r="D112" s="40"/>
      <c r="E112" s="40"/>
      <c r="F112" s="40"/>
      <c r="G112" s="40"/>
      <c r="H112" s="40"/>
      <c r="I112" s="40"/>
      <c r="J112" s="40"/>
      <c r="K112" s="40"/>
      <c r="L112" s="40"/>
      <c r="M112" s="40"/>
      <c r="N112" s="40"/>
      <c r="O112" s="40"/>
      <c r="P112" s="40"/>
      <c r="Q112" s="40"/>
      <c r="R112" s="40"/>
      <c r="S112" s="40"/>
    </row>
    <row r="113" spans="4:19" s="21" customFormat="1">
      <c r="D113" s="40"/>
      <c r="E113" s="40"/>
      <c r="F113" s="40"/>
      <c r="G113" s="40"/>
      <c r="H113" s="40"/>
      <c r="I113" s="40"/>
      <c r="J113" s="40"/>
      <c r="K113" s="40"/>
      <c r="L113" s="40"/>
      <c r="M113" s="40"/>
      <c r="N113" s="40"/>
      <c r="O113" s="40"/>
      <c r="P113" s="40"/>
      <c r="Q113" s="40"/>
      <c r="R113" s="40"/>
      <c r="S113" s="40"/>
    </row>
    <row r="114" spans="4:19" s="21" customFormat="1">
      <c r="D114" s="40"/>
      <c r="E114" s="40"/>
      <c r="F114" s="40"/>
      <c r="G114" s="40"/>
      <c r="H114" s="40"/>
      <c r="I114" s="40"/>
      <c r="J114" s="40"/>
      <c r="K114" s="40"/>
      <c r="L114" s="40"/>
      <c r="M114" s="40"/>
      <c r="N114" s="40"/>
      <c r="O114" s="40"/>
      <c r="P114" s="40"/>
      <c r="Q114" s="40"/>
      <c r="R114" s="40"/>
      <c r="S114" s="40"/>
    </row>
    <row r="115" spans="4:19" s="21" customFormat="1">
      <c r="D115" s="40"/>
      <c r="E115" s="40"/>
      <c r="F115" s="40"/>
      <c r="G115" s="40"/>
      <c r="H115" s="40"/>
      <c r="I115" s="40"/>
      <c r="J115" s="40"/>
      <c r="K115" s="40"/>
      <c r="L115" s="40"/>
      <c r="M115" s="40"/>
      <c r="N115" s="40"/>
      <c r="O115" s="40"/>
      <c r="P115" s="40"/>
      <c r="Q115" s="40"/>
      <c r="R115" s="40"/>
      <c r="S115" s="40"/>
    </row>
    <row r="116" spans="4:19" s="21" customFormat="1">
      <c r="D116" s="40"/>
      <c r="E116" s="40"/>
      <c r="F116" s="40"/>
      <c r="G116" s="40"/>
      <c r="H116" s="40"/>
      <c r="I116" s="40"/>
      <c r="J116" s="40"/>
      <c r="K116" s="40"/>
      <c r="L116" s="40"/>
      <c r="M116" s="40"/>
      <c r="N116" s="40"/>
      <c r="O116" s="40"/>
      <c r="P116" s="40"/>
      <c r="Q116" s="40"/>
      <c r="R116" s="40"/>
      <c r="S116" s="40"/>
    </row>
    <row r="117" spans="4:19" s="21" customFormat="1">
      <c r="D117" s="40"/>
      <c r="E117" s="40"/>
      <c r="F117" s="40"/>
      <c r="G117" s="40"/>
      <c r="H117" s="40"/>
      <c r="I117" s="40"/>
      <c r="J117" s="40"/>
      <c r="K117" s="40"/>
      <c r="L117" s="40"/>
      <c r="M117" s="40"/>
      <c r="N117" s="40"/>
      <c r="O117" s="40"/>
      <c r="P117" s="40"/>
      <c r="Q117" s="40"/>
      <c r="R117" s="40"/>
      <c r="S117" s="40"/>
    </row>
    <row r="118" spans="4:19" s="21" customFormat="1">
      <c r="D118" s="40"/>
      <c r="E118" s="40"/>
      <c r="F118" s="40"/>
      <c r="G118" s="40"/>
      <c r="H118" s="40"/>
      <c r="I118" s="40"/>
      <c r="J118" s="40"/>
      <c r="K118" s="40"/>
      <c r="L118" s="40"/>
      <c r="M118" s="40"/>
      <c r="N118" s="40"/>
      <c r="O118" s="40"/>
      <c r="P118" s="40"/>
      <c r="Q118" s="40"/>
      <c r="R118" s="40"/>
      <c r="S118" s="40"/>
    </row>
    <row r="119" spans="4:19" s="21" customFormat="1">
      <c r="D119" s="40"/>
      <c r="E119" s="40"/>
      <c r="F119" s="40"/>
      <c r="G119" s="40"/>
      <c r="H119" s="40"/>
      <c r="I119" s="40"/>
      <c r="J119" s="40"/>
      <c r="K119" s="40"/>
      <c r="L119" s="40"/>
      <c r="M119" s="40"/>
      <c r="N119" s="40"/>
      <c r="O119" s="40"/>
      <c r="P119" s="40"/>
      <c r="Q119" s="40"/>
      <c r="R119" s="40"/>
      <c r="S119" s="40"/>
    </row>
    <row r="120" spans="4:19" s="21" customFormat="1">
      <c r="D120" s="40"/>
      <c r="E120" s="40"/>
      <c r="F120" s="40"/>
      <c r="G120" s="40"/>
      <c r="H120" s="40"/>
      <c r="I120" s="40"/>
      <c r="J120" s="40"/>
      <c r="K120" s="40"/>
      <c r="L120" s="40"/>
      <c r="M120" s="40"/>
      <c r="N120" s="40"/>
      <c r="O120" s="40"/>
      <c r="P120" s="40"/>
      <c r="Q120" s="40"/>
      <c r="R120" s="40"/>
      <c r="S120" s="40"/>
    </row>
    <row r="121" spans="4:19" s="21" customFormat="1">
      <c r="D121" s="40"/>
      <c r="E121" s="40"/>
      <c r="F121" s="40"/>
      <c r="G121" s="40"/>
      <c r="H121" s="40"/>
      <c r="I121" s="40"/>
      <c r="J121" s="40"/>
      <c r="K121" s="40"/>
      <c r="L121" s="40"/>
      <c r="M121" s="40"/>
      <c r="N121" s="40"/>
      <c r="O121" s="40"/>
      <c r="P121" s="40"/>
      <c r="Q121" s="40"/>
      <c r="R121" s="40"/>
      <c r="S121" s="40"/>
    </row>
    <row r="122" spans="4:19" s="21" customFormat="1">
      <c r="D122" s="40"/>
      <c r="E122" s="40"/>
      <c r="F122" s="40"/>
      <c r="G122" s="40"/>
      <c r="H122" s="40"/>
      <c r="I122" s="40"/>
      <c r="J122" s="40"/>
      <c r="K122" s="40"/>
      <c r="L122" s="40"/>
      <c r="M122" s="40"/>
      <c r="N122" s="40"/>
      <c r="O122" s="40"/>
      <c r="P122" s="40"/>
      <c r="Q122" s="40"/>
      <c r="R122" s="40"/>
      <c r="S122" s="40"/>
    </row>
    <row r="123" spans="4:19" s="21" customFormat="1">
      <c r="D123" s="40"/>
      <c r="E123" s="40"/>
      <c r="F123" s="40"/>
      <c r="G123" s="40"/>
      <c r="H123" s="40"/>
      <c r="I123" s="40"/>
      <c r="J123" s="40"/>
      <c r="K123" s="40"/>
      <c r="L123" s="40"/>
      <c r="M123" s="40"/>
      <c r="N123" s="40"/>
      <c r="O123" s="40"/>
      <c r="P123" s="40"/>
      <c r="Q123" s="40"/>
      <c r="R123" s="40"/>
      <c r="S123" s="40"/>
    </row>
    <row r="124" spans="4:19" s="21" customFormat="1">
      <c r="D124" s="40"/>
      <c r="E124" s="40"/>
      <c r="F124" s="40"/>
      <c r="G124" s="40"/>
      <c r="H124" s="40"/>
      <c r="I124" s="40"/>
      <c r="J124" s="40"/>
      <c r="K124" s="40"/>
      <c r="L124" s="40"/>
      <c r="M124" s="40"/>
      <c r="N124" s="40"/>
      <c r="O124" s="40"/>
      <c r="P124" s="40"/>
      <c r="Q124" s="40"/>
      <c r="R124" s="40"/>
      <c r="S124" s="40"/>
    </row>
    <row r="125" spans="4:19" s="21" customFormat="1">
      <c r="D125" s="40"/>
      <c r="E125" s="40"/>
      <c r="F125" s="40"/>
      <c r="G125" s="40"/>
      <c r="H125" s="40"/>
      <c r="I125" s="40"/>
      <c r="J125" s="40"/>
      <c r="K125" s="40"/>
      <c r="L125" s="40"/>
      <c r="M125" s="40"/>
      <c r="N125" s="40"/>
      <c r="O125" s="40"/>
      <c r="P125" s="40"/>
      <c r="Q125" s="40"/>
      <c r="R125" s="40"/>
      <c r="S125" s="40"/>
    </row>
    <row r="126" spans="4:19" s="21" customFormat="1">
      <c r="D126" s="40"/>
      <c r="E126" s="40"/>
      <c r="F126" s="40"/>
      <c r="G126" s="40"/>
      <c r="H126" s="40"/>
      <c r="I126" s="40"/>
      <c r="J126" s="40"/>
      <c r="K126" s="40"/>
      <c r="L126" s="40"/>
      <c r="M126" s="40"/>
      <c r="N126" s="40"/>
      <c r="O126" s="40"/>
      <c r="P126" s="40"/>
      <c r="Q126" s="40"/>
      <c r="R126" s="40"/>
      <c r="S126" s="40"/>
    </row>
    <row r="127" spans="4:19" s="21" customFormat="1">
      <c r="D127" s="40"/>
      <c r="E127" s="40"/>
      <c r="F127" s="40"/>
      <c r="G127" s="40"/>
      <c r="H127" s="40"/>
      <c r="I127" s="40"/>
      <c r="J127" s="40"/>
      <c r="K127" s="40"/>
      <c r="L127" s="40"/>
      <c r="M127" s="40"/>
      <c r="N127" s="40"/>
      <c r="O127" s="40"/>
      <c r="P127" s="40"/>
      <c r="Q127" s="40"/>
      <c r="R127" s="40"/>
      <c r="S127" s="40"/>
    </row>
    <row r="128" spans="4:19" s="21" customFormat="1">
      <c r="D128" s="40"/>
      <c r="E128" s="40"/>
      <c r="F128" s="40"/>
      <c r="G128" s="40"/>
      <c r="H128" s="40"/>
      <c r="I128" s="40"/>
      <c r="J128" s="40"/>
      <c r="K128" s="40"/>
      <c r="L128" s="40"/>
      <c r="M128" s="40"/>
      <c r="N128" s="40"/>
      <c r="O128" s="40"/>
      <c r="P128" s="40"/>
      <c r="Q128" s="40"/>
      <c r="R128" s="40"/>
      <c r="S128" s="40"/>
    </row>
    <row r="129" spans="4:19" s="21" customFormat="1">
      <c r="D129" s="40"/>
      <c r="E129" s="40"/>
      <c r="F129" s="40"/>
      <c r="G129" s="40"/>
      <c r="H129" s="40"/>
      <c r="I129" s="40"/>
      <c r="J129" s="40"/>
      <c r="K129" s="40"/>
      <c r="L129" s="40"/>
      <c r="M129" s="40"/>
      <c r="N129" s="40"/>
      <c r="O129" s="40"/>
      <c r="P129" s="40"/>
      <c r="Q129" s="40"/>
      <c r="R129" s="40"/>
      <c r="S129" s="40"/>
    </row>
    <row r="130" spans="4:19" s="21" customFormat="1">
      <c r="D130" s="40"/>
      <c r="E130" s="40"/>
      <c r="F130" s="40"/>
      <c r="G130" s="40"/>
      <c r="H130" s="40"/>
      <c r="I130" s="40"/>
      <c r="J130" s="40"/>
      <c r="K130" s="40"/>
      <c r="L130" s="40"/>
      <c r="M130" s="40"/>
      <c r="N130" s="40"/>
      <c r="O130" s="40"/>
      <c r="P130" s="40"/>
      <c r="Q130" s="40"/>
      <c r="R130" s="40"/>
      <c r="S130" s="40"/>
    </row>
    <row r="131" spans="4:19" s="21" customFormat="1">
      <c r="D131" s="40"/>
      <c r="E131" s="40"/>
      <c r="F131" s="40"/>
      <c r="G131" s="40"/>
      <c r="H131" s="40"/>
      <c r="I131" s="40"/>
      <c r="J131" s="40"/>
      <c r="K131" s="40"/>
      <c r="L131" s="40"/>
      <c r="M131" s="40"/>
      <c r="N131" s="40"/>
      <c r="O131" s="40"/>
      <c r="P131" s="40"/>
      <c r="Q131" s="40"/>
      <c r="R131" s="40"/>
      <c r="S131" s="40"/>
    </row>
    <row r="132" spans="4:19" s="21" customFormat="1">
      <c r="D132" s="40"/>
      <c r="E132" s="40"/>
      <c r="F132" s="40"/>
      <c r="G132" s="40"/>
      <c r="H132" s="40"/>
      <c r="I132" s="40"/>
      <c r="J132" s="40"/>
      <c r="K132" s="40"/>
      <c r="L132" s="40"/>
      <c r="M132" s="40"/>
      <c r="N132" s="40"/>
      <c r="O132" s="40"/>
      <c r="P132" s="40"/>
      <c r="Q132" s="40"/>
      <c r="R132" s="40"/>
      <c r="S132" s="40"/>
    </row>
    <row r="133" spans="4:19" s="21" customFormat="1">
      <c r="D133" s="40"/>
      <c r="E133" s="40"/>
      <c r="F133" s="40"/>
      <c r="G133" s="40"/>
      <c r="H133" s="40"/>
      <c r="I133" s="40"/>
      <c r="J133" s="40"/>
      <c r="K133" s="40"/>
      <c r="L133" s="40"/>
      <c r="M133" s="40"/>
      <c r="N133" s="40"/>
      <c r="O133" s="40"/>
      <c r="P133" s="40"/>
      <c r="Q133" s="40"/>
      <c r="R133" s="40"/>
      <c r="S133" s="40"/>
    </row>
    <row r="134" spans="4:19" s="21" customFormat="1">
      <c r="D134" s="40"/>
      <c r="E134" s="40"/>
      <c r="F134" s="40"/>
      <c r="G134" s="40"/>
      <c r="H134" s="40"/>
      <c r="I134" s="40"/>
      <c r="J134" s="40"/>
      <c r="K134" s="40"/>
      <c r="L134" s="40"/>
      <c r="M134" s="40"/>
      <c r="N134" s="40"/>
      <c r="O134" s="40"/>
      <c r="P134" s="40"/>
      <c r="Q134" s="40"/>
      <c r="R134" s="40"/>
      <c r="S134" s="40"/>
    </row>
    <row r="135" spans="4:19" s="21" customFormat="1">
      <c r="D135" s="40"/>
      <c r="E135" s="40"/>
      <c r="F135" s="40"/>
      <c r="G135" s="40"/>
      <c r="H135" s="40"/>
      <c r="I135" s="40"/>
      <c r="J135" s="40"/>
      <c r="K135" s="40"/>
      <c r="L135" s="40"/>
      <c r="M135" s="40"/>
      <c r="N135" s="40"/>
      <c r="O135" s="40"/>
      <c r="P135" s="40"/>
      <c r="Q135" s="40"/>
      <c r="R135" s="40"/>
      <c r="S135" s="40"/>
    </row>
    <row r="136" spans="4:19" s="21" customFormat="1">
      <c r="D136" s="40"/>
      <c r="E136" s="40"/>
      <c r="F136" s="40"/>
      <c r="G136" s="40"/>
      <c r="H136" s="40"/>
      <c r="I136" s="40"/>
      <c r="J136" s="40"/>
      <c r="K136" s="40"/>
      <c r="L136" s="40"/>
      <c r="M136" s="40"/>
      <c r="N136" s="40"/>
      <c r="O136" s="40"/>
      <c r="P136" s="40"/>
      <c r="Q136" s="40"/>
      <c r="R136" s="40"/>
      <c r="S136" s="40"/>
    </row>
    <row r="137" spans="4:19" s="21" customFormat="1">
      <c r="D137" s="40"/>
      <c r="E137" s="40"/>
      <c r="F137" s="40"/>
      <c r="G137" s="40"/>
      <c r="H137" s="40"/>
      <c r="I137" s="40"/>
      <c r="J137" s="40"/>
      <c r="K137" s="40"/>
      <c r="L137" s="40"/>
      <c r="M137" s="40"/>
      <c r="N137" s="40"/>
      <c r="O137" s="40"/>
      <c r="P137" s="40"/>
      <c r="Q137" s="40"/>
      <c r="R137" s="40"/>
      <c r="S137" s="40"/>
    </row>
    <row r="138" spans="4:19" s="21" customFormat="1">
      <c r="D138" s="40"/>
      <c r="E138" s="40"/>
      <c r="F138" s="40"/>
      <c r="G138" s="40"/>
      <c r="H138" s="40"/>
      <c r="I138" s="40"/>
      <c r="J138" s="40"/>
      <c r="K138" s="40"/>
      <c r="L138" s="40"/>
      <c r="M138" s="40"/>
      <c r="N138" s="40"/>
      <c r="O138" s="40"/>
      <c r="P138" s="40"/>
      <c r="Q138" s="40"/>
      <c r="R138" s="40"/>
      <c r="S138" s="40"/>
    </row>
    <row r="139" spans="4:19" s="21" customFormat="1">
      <c r="D139" s="40"/>
      <c r="E139" s="40"/>
      <c r="F139" s="40"/>
      <c r="G139" s="40"/>
      <c r="H139" s="40"/>
      <c r="I139" s="40"/>
      <c r="J139" s="40"/>
      <c r="K139" s="40"/>
      <c r="L139" s="40"/>
      <c r="M139" s="40"/>
      <c r="N139" s="40"/>
      <c r="O139" s="40"/>
      <c r="P139" s="40"/>
      <c r="Q139" s="40"/>
      <c r="R139" s="40"/>
      <c r="S139" s="40"/>
    </row>
    <row r="140" spans="4:19" s="21" customFormat="1">
      <c r="D140" s="40"/>
      <c r="E140" s="40"/>
      <c r="F140" s="40"/>
      <c r="G140" s="40"/>
      <c r="H140" s="40"/>
      <c r="I140" s="40"/>
      <c r="J140" s="40"/>
      <c r="K140" s="40"/>
      <c r="L140" s="40"/>
      <c r="M140" s="40"/>
      <c r="N140" s="40"/>
      <c r="O140" s="40"/>
      <c r="P140" s="40"/>
      <c r="Q140" s="40"/>
      <c r="R140" s="40"/>
      <c r="S140" s="40"/>
    </row>
    <row r="141" spans="4:19" s="21" customFormat="1">
      <c r="D141" s="40"/>
      <c r="E141" s="40"/>
      <c r="F141" s="40"/>
      <c r="G141" s="40"/>
      <c r="H141" s="40"/>
      <c r="I141" s="40"/>
      <c r="J141" s="40"/>
      <c r="K141" s="40"/>
      <c r="L141" s="40"/>
      <c r="M141" s="40"/>
      <c r="N141" s="40"/>
      <c r="O141" s="40"/>
      <c r="P141" s="40"/>
      <c r="Q141" s="40"/>
      <c r="R141" s="40"/>
      <c r="S141" s="40"/>
    </row>
    <row r="142" spans="4:19" s="21" customFormat="1">
      <c r="D142" s="40"/>
      <c r="E142" s="40"/>
      <c r="F142" s="40"/>
      <c r="G142" s="40"/>
      <c r="H142" s="40"/>
      <c r="I142" s="40"/>
      <c r="J142" s="40"/>
      <c r="K142" s="40"/>
      <c r="L142" s="40"/>
      <c r="M142" s="40"/>
      <c r="N142" s="40"/>
      <c r="O142" s="40"/>
      <c r="P142" s="40"/>
      <c r="Q142" s="40"/>
      <c r="R142" s="40"/>
      <c r="S142" s="40"/>
    </row>
    <row r="143" spans="4:19" s="21" customFormat="1">
      <c r="D143" s="40"/>
      <c r="E143" s="40"/>
      <c r="F143" s="40"/>
      <c r="G143" s="40"/>
      <c r="H143" s="40"/>
      <c r="I143" s="40"/>
      <c r="J143" s="40"/>
      <c r="K143" s="40"/>
      <c r="L143" s="40"/>
      <c r="M143" s="40"/>
      <c r="N143" s="40"/>
      <c r="O143" s="40"/>
      <c r="P143" s="40"/>
      <c r="Q143" s="40"/>
      <c r="R143" s="40"/>
      <c r="S143" s="40"/>
    </row>
    <row r="144" spans="4:19" s="21" customFormat="1">
      <c r="D144" s="40"/>
      <c r="E144" s="40"/>
      <c r="F144" s="40"/>
      <c r="G144" s="40"/>
      <c r="H144" s="40"/>
      <c r="I144" s="40"/>
      <c r="J144" s="40"/>
      <c r="K144" s="40"/>
      <c r="L144" s="40"/>
      <c r="M144" s="40"/>
      <c r="N144" s="40"/>
      <c r="O144" s="40"/>
      <c r="P144" s="40"/>
      <c r="Q144" s="40"/>
      <c r="R144" s="40"/>
      <c r="S144" s="40"/>
    </row>
    <row r="145" spans="4:19" s="21" customFormat="1">
      <c r="D145" s="40"/>
      <c r="E145" s="40"/>
      <c r="F145" s="40"/>
      <c r="G145" s="40"/>
      <c r="H145" s="40"/>
      <c r="I145" s="40"/>
      <c r="J145" s="40"/>
      <c r="K145" s="40"/>
      <c r="L145" s="40"/>
      <c r="M145" s="40"/>
      <c r="N145" s="40"/>
      <c r="O145" s="40"/>
      <c r="P145" s="40"/>
      <c r="Q145" s="40"/>
      <c r="R145" s="40"/>
      <c r="S145" s="40"/>
    </row>
    <row r="146" spans="4:19" s="21" customFormat="1">
      <c r="D146" s="40"/>
      <c r="E146" s="40"/>
      <c r="F146" s="40"/>
      <c r="G146" s="40"/>
      <c r="H146" s="40"/>
      <c r="I146" s="40"/>
      <c r="J146" s="40"/>
      <c r="K146" s="40"/>
      <c r="L146" s="40"/>
      <c r="M146" s="40"/>
      <c r="N146" s="40"/>
      <c r="O146" s="40"/>
      <c r="P146" s="40"/>
      <c r="Q146" s="40"/>
      <c r="R146" s="40"/>
      <c r="S146" s="40"/>
    </row>
    <row r="147" spans="4:19" s="21" customFormat="1">
      <c r="D147" s="40"/>
      <c r="E147" s="40"/>
      <c r="F147" s="40"/>
      <c r="G147" s="40"/>
      <c r="H147" s="40"/>
      <c r="I147" s="40"/>
      <c r="J147" s="40"/>
      <c r="K147" s="40"/>
      <c r="L147" s="40"/>
      <c r="M147" s="40"/>
      <c r="N147" s="40"/>
      <c r="O147" s="40"/>
      <c r="P147" s="40"/>
      <c r="Q147" s="40"/>
      <c r="R147" s="40"/>
      <c r="S147" s="40"/>
    </row>
    <row r="148" spans="4:19" s="21" customFormat="1">
      <c r="D148" s="40"/>
      <c r="E148" s="40"/>
      <c r="F148" s="40"/>
      <c r="G148" s="40"/>
      <c r="H148" s="40"/>
      <c r="I148" s="40"/>
      <c r="J148" s="40"/>
      <c r="K148" s="40"/>
      <c r="L148" s="40"/>
      <c r="M148" s="40"/>
      <c r="N148" s="40"/>
      <c r="O148" s="40"/>
      <c r="P148" s="40"/>
      <c r="Q148" s="40"/>
      <c r="R148" s="40"/>
      <c r="S148" s="40"/>
    </row>
    <row r="149" spans="4:19" s="21" customFormat="1">
      <c r="D149" s="40"/>
      <c r="E149" s="40"/>
      <c r="F149" s="40"/>
      <c r="G149" s="40"/>
      <c r="H149" s="40"/>
      <c r="I149" s="40"/>
      <c r="J149" s="40"/>
      <c r="K149" s="40"/>
      <c r="L149" s="40"/>
      <c r="M149" s="40"/>
      <c r="N149" s="40"/>
      <c r="O149" s="40"/>
      <c r="P149" s="40"/>
      <c r="Q149" s="40"/>
      <c r="R149" s="40"/>
      <c r="S149" s="40"/>
    </row>
    <row r="150" spans="4:19" s="21" customFormat="1">
      <c r="D150" s="40"/>
      <c r="E150" s="40"/>
      <c r="F150" s="40"/>
      <c r="G150" s="40"/>
      <c r="H150" s="40"/>
      <c r="I150" s="40"/>
      <c r="J150" s="40"/>
      <c r="K150" s="40"/>
      <c r="L150" s="40"/>
      <c r="M150" s="40"/>
      <c r="N150" s="40"/>
      <c r="O150" s="40"/>
      <c r="P150" s="40"/>
      <c r="Q150" s="40"/>
      <c r="R150" s="40"/>
      <c r="S150" s="40"/>
    </row>
    <row r="151" spans="4:19" s="21" customFormat="1">
      <c r="D151" s="40"/>
      <c r="E151" s="40"/>
      <c r="F151" s="40"/>
      <c r="G151" s="40"/>
      <c r="H151" s="40"/>
      <c r="I151" s="40"/>
      <c r="J151" s="40"/>
      <c r="K151" s="40"/>
      <c r="L151" s="40"/>
      <c r="M151" s="40"/>
      <c r="N151" s="40"/>
      <c r="O151" s="40"/>
      <c r="P151" s="40"/>
      <c r="Q151" s="40"/>
      <c r="R151" s="40"/>
      <c r="S151" s="40"/>
    </row>
    <row r="152" spans="4:19" s="21" customFormat="1">
      <c r="D152" s="40"/>
      <c r="E152" s="40"/>
      <c r="F152" s="40"/>
      <c r="G152" s="40"/>
      <c r="H152" s="40"/>
      <c r="I152" s="40"/>
      <c r="J152" s="40"/>
      <c r="K152" s="40"/>
      <c r="L152" s="40"/>
      <c r="M152" s="40"/>
      <c r="N152" s="40"/>
      <c r="O152" s="40"/>
      <c r="P152" s="40"/>
      <c r="Q152" s="40"/>
      <c r="R152" s="40"/>
      <c r="S152" s="40"/>
    </row>
    <row r="153" spans="4:19" s="21" customFormat="1">
      <c r="D153" s="40"/>
      <c r="E153" s="40"/>
      <c r="F153" s="40"/>
      <c r="G153" s="40"/>
      <c r="H153" s="40"/>
      <c r="I153" s="40"/>
      <c r="J153" s="40"/>
      <c r="K153" s="40"/>
      <c r="L153" s="40"/>
      <c r="M153" s="40"/>
      <c r="N153" s="40"/>
      <c r="O153" s="40"/>
      <c r="P153" s="40"/>
      <c r="Q153" s="40"/>
      <c r="R153" s="40"/>
      <c r="S153" s="40"/>
    </row>
    <row r="154" spans="4:19" s="21" customFormat="1">
      <c r="D154" s="40"/>
      <c r="E154" s="40"/>
      <c r="F154" s="40"/>
      <c r="G154" s="40"/>
      <c r="H154" s="40"/>
      <c r="I154" s="40"/>
      <c r="J154" s="40"/>
      <c r="K154" s="40"/>
      <c r="L154" s="40"/>
      <c r="M154" s="40"/>
      <c r="N154" s="40"/>
      <c r="O154" s="40"/>
      <c r="P154" s="40"/>
      <c r="Q154" s="40"/>
      <c r="R154" s="40"/>
      <c r="S154" s="40"/>
    </row>
    <row r="155" spans="4:19" s="21" customFormat="1">
      <c r="D155" s="40"/>
      <c r="E155" s="40"/>
      <c r="F155" s="40"/>
      <c r="G155" s="40"/>
      <c r="H155" s="40"/>
      <c r="I155" s="40"/>
      <c r="J155" s="40"/>
      <c r="K155" s="40"/>
      <c r="L155" s="40"/>
      <c r="M155" s="40"/>
      <c r="N155" s="40"/>
      <c r="O155" s="40"/>
      <c r="P155" s="40"/>
      <c r="Q155" s="40"/>
      <c r="R155" s="40"/>
      <c r="S155" s="40"/>
    </row>
    <row r="156" spans="4:19" s="21" customFormat="1">
      <c r="D156" s="40"/>
      <c r="E156" s="40"/>
      <c r="F156" s="40"/>
      <c r="G156" s="40"/>
      <c r="H156" s="40"/>
      <c r="I156" s="40"/>
      <c r="J156" s="40"/>
      <c r="K156" s="40"/>
      <c r="L156" s="40"/>
      <c r="M156" s="40"/>
      <c r="N156" s="40"/>
      <c r="O156" s="40"/>
      <c r="P156" s="40"/>
      <c r="Q156" s="40"/>
      <c r="R156" s="40"/>
      <c r="S156" s="40"/>
    </row>
    <row r="157" spans="4:19" s="21" customFormat="1">
      <c r="D157" s="40"/>
      <c r="E157" s="40"/>
      <c r="F157" s="40"/>
      <c r="G157" s="40"/>
      <c r="H157" s="40"/>
      <c r="I157" s="40"/>
      <c r="J157" s="40"/>
      <c r="K157" s="40"/>
      <c r="L157" s="40"/>
      <c r="M157" s="40"/>
      <c r="N157" s="40"/>
      <c r="O157" s="40"/>
      <c r="P157" s="40"/>
      <c r="Q157" s="40"/>
      <c r="R157" s="40"/>
      <c r="S157" s="40"/>
    </row>
    <row r="158" spans="4:19" s="21" customFormat="1">
      <c r="D158" s="40"/>
      <c r="E158" s="40"/>
      <c r="F158" s="40"/>
      <c r="G158" s="40"/>
      <c r="H158" s="40"/>
      <c r="I158" s="40"/>
      <c r="J158" s="40"/>
      <c r="K158" s="40"/>
      <c r="L158" s="40"/>
      <c r="M158" s="40"/>
      <c r="N158" s="40"/>
      <c r="O158" s="40"/>
      <c r="P158" s="40"/>
      <c r="Q158" s="40"/>
      <c r="R158" s="40"/>
      <c r="S158" s="40"/>
    </row>
    <row r="159" spans="4:19" s="21" customFormat="1">
      <c r="D159" s="40"/>
      <c r="E159" s="40"/>
      <c r="F159" s="40"/>
      <c r="G159" s="40"/>
      <c r="H159" s="40"/>
      <c r="I159" s="40"/>
      <c r="J159" s="40"/>
      <c r="K159" s="40"/>
      <c r="L159" s="40"/>
      <c r="M159" s="40"/>
      <c r="N159" s="40"/>
      <c r="O159" s="40"/>
      <c r="P159" s="40"/>
      <c r="Q159" s="40"/>
      <c r="R159" s="40"/>
      <c r="S159" s="40"/>
    </row>
    <row r="160" spans="4:19" s="21" customFormat="1">
      <c r="D160" s="40"/>
      <c r="E160" s="40"/>
      <c r="F160" s="40"/>
      <c r="G160" s="40"/>
      <c r="H160" s="40"/>
      <c r="I160" s="40"/>
      <c r="J160" s="40"/>
      <c r="K160" s="40"/>
      <c r="L160" s="40"/>
      <c r="M160" s="40"/>
      <c r="N160" s="40"/>
      <c r="O160" s="40"/>
      <c r="P160" s="40"/>
      <c r="Q160" s="40"/>
      <c r="R160" s="40"/>
      <c r="S160" s="40"/>
    </row>
    <row r="161" spans="4:19" s="21" customFormat="1">
      <c r="D161" s="40"/>
      <c r="E161" s="40"/>
      <c r="F161" s="40"/>
      <c r="G161" s="40"/>
      <c r="H161" s="40"/>
      <c r="I161" s="40"/>
      <c r="J161" s="40"/>
      <c r="K161" s="40"/>
      <c r="L161" s="40"/>
      <c r="M161" s="40"/>
      <c r="N161" s="40"/>
      <c r="O161" s="40"/>
      <c r="P161" s="40"/>
      <c r="Q161" s="40"/>
      <c r="R161" s="40"/>
      <c r="S161" s="40"/>
    </row>
    <row r="162" spans="4:19" s="21" customFormat="1">
      <c r="D162" s="40"/>
      <c r="E162" s="40"/>
      <c r="F162" s="40"/>
      <c r="G162" s="40"/>
      <c r="H162" s="40"/>
      <c r="I162" s="40"/>
      <c r="J162" s="40"/>
      <c r="K162" s="40"/>
      <c r="L162" s="40"/>
      <c r="M162" s="40"/>
      <c r="N162" s="40"/>
      <c r="O162" s="40"/>
      <c r="P162" s="40"/>
      <c r="Q162" s="40"/>
      <c r="R162" s="40"/>
      <c r="S162" s="40"/>
    </row>
    <row r="163" spans="4:19" s="21" customFormat="1">
      <c r="D163" s="40"/>
      <c r="E163" s="40"/>
      <c r="F163" s="40"/>
      <c r="G163" s="40"/>
      <c r="H163" s="40"/>
      <c r="I163" s="40"/>
      <c r="J163" s="40"/>
      <c r="K163" s="40"/>
      <c r="L163" s="40"/>
      <c r="M163" s="40"/>
      <c r="N163" s="40"/>
      <c r="O163" s="40"/>
      <c r="P163" s="40"/>
      <c r="Q163" s="40"/>
      <c r="R163" s="40"/>
      <c r="S163" s="40"/>
    </row>
    <row r="164" spans="4:19" s="21" customFormat="1">
      <c r="D164" s="40"/>
      <c r="E164" s="40"/>
      <c r="F164" s="40"/>
      <c r="G164" s="40"/>
      <c r="H164" s="40"/>
      <c r="I164" s="40"/>
      <c r="J164" s="40"/>
      <c r="K164" s="40"/>
      <c r="L164" s="40"/>
      <c r="M164" s="40"/>
      <c r="N164" s="40"/>
      <c r="O164" s="40"/>
      <c r="P164" s="40"/>
      <c r="Q164" s="40"/>
      <c r="R164" s="40"/>
      <c r="S164" s="40"/>
    </row>
    <row r="165" spans="4:19" s="21" customFormat="1">
      <c r="D165" s="40"/>
      <c r="E165" s="40"/>
      <c r="F165" s="40"/>
      <c r="G165" s="40"/>
      <c r="H165" s="40"/>
      <c r="I165" s="40"/>
      <c r="J165" s="40"/>
      <c r="K165" s="40"/>
      <c r="L165" s="40"/>
      <c r="M165" s="40"/>
      <c r="N165" s="40"/>
      <c r="O165" s="40"/>
      <c r="P165" s="40"/>
      <c r="Q165" s="40"/>
      <c r="R165" s="40"/>
      <c r="S165" s="40"/>
    </row>
    <row r="166" spans="4:19" s="21" customFormat="1">
      <c r="D166" s="40"/>
      <c r="E166" s="40"/>
      <c r="F166" s="40"/>
      <c r="G166" s="40"/>
      <c r="H166" s="40"/>
      <c r="I166" s="40"/>
      <c r="J166" s="40"/>
      <c r="K166" s="40"/>
      <c r="L166" s="40"/>
      <c r="M166" s="40"/>
      <c r="N166" s="40"/>
      <c r="O166" s="40"/>
      <c r="P166" s="40"/>
      <c r="Q166" s="40"/>
      <c r="R166" s="40"/>
      <c r="S166" s="40"/>
    </row>
    <row r="167" spans="4:19" s="21" customFormat="1">
      <c r="D167" s="40"/>
      <c r="E167" s="40"/>
      <c r="F167" s="40"/>
      <c r="G167" s="40"/>
      <c r="H167" s="40"/>
      <c r="I167" s="40"/>
      <c r="J167" s="40"/>
      <c r="K167" s="40"/>
      <c r="L167" s="40"/>
      <c r="M167" s="40"/>
      <c r="N167" s="40"/>
      <c r="O167" s="40"/>
      <c r="P167" s="40"/>
      <c r="Q167" s="40"/>
      <c r="R167" s="40"/>
      <c r="S167" s="40"/>
    </row>
    <row r="168" spans="4:19" s="21" customFormat="1">
      <c r="D168" s="40"/>
      <c r="E168" s="40"/>
      <c r="F168" s="40"/>
      <c r="G168" s="40"/>
      <c r="H168" s="40"/>
      <c r="I168" s="40"/>
      <c r="J168" s="40"/>
      <c r="K168" s="40"/>
      <c r="L168" s="40"/>
      <c r="M168" s="40"/>
      <c r="N168" s="40"/>
      <c r="O168" s="40"/>
      <c r="P168" s="40"/>
      <c r="Q168" s="40"/>
      <c r="R168" s="40"/>
      <c r="S168" s="40"/>
    </row>
    <row r="169" spans="4:19" s="21" customFormat="1">
      <c r="D169" s="40"/>
      <c r="E169" s="40"/>
      <c r="F169" s="40"/>
      <c r="G169" s="40"/>
      <c r="H169" s="40"/>
      <c r="I169" s="40"/>
      <c r="J169" s="40"/>
      <c r="K169" s="40"/>
      <c r="L169" s="40"/>
      <c r="M169" s="40"/>
      <c r="N169" s="40"/>
      <c r="O169" s="40"/>
      <c r="P169" s="40"/>
      <c r="Q169" s="40"/>
      <c r="R169" s="40"/>
      <c r="S169" s="40"/>
    </row>
    <row r="170" spans="4:19" s="21" customFormat="1">
      <c r="D170" s="40"/>
      <c r="E170" s="40"/>
      <c r="F170" s="40"/>
      <c r="G170" s="40"/>
      <c r="H170" s="40"/>
      <c r="I170" s="40"/>
      <c r="J170" s="40"/>
      <c r="K170" s="40"/>
      <c r="L170" s="40"/>
      <c r="M170" s="40"/>
      <c r="N170" s="40"/>
      <c r="O170" s="40"/>
      <c r="P170" s="40"/>
      <c r="Q170" s="40"/>
      <c r="R170" s="40"/>
      <c r="S170" s="40"/>
    </row>
    <row r="171" spans="4:19" s="21" customFormat="1">
      <c r="D171" s="40"/>
      <c r="E171" s="40"/>
      <c r="F171" s="40"/>
      <c r="G171" s="40"/>
      <c r="H171" s="40"/>
      <c r="I171" s="40"/>
      <c r="J171" s="40"/>
      <c r="K171" s="40"/>
      <c r="L171" s="40"/>
      <c r="M171" s="40"/>
      <c r="N171" s="40"/>
      <c r="O171" s="40"/>
      <c r="P171" s="40"/>
      <c r="Q171" s="40"/>
      <c r="R171" s="40"/>
      <c r="S171" s="40"/>
    </row>
    <row r="172" spans="4:19" s="21" customFormat="1">
      <c r="D172" s="40"/>
      <c r="E172" s="40"/>
      <c r="F172" s="40"/>
      <c r="G172" s="40"/>
      <c r="H172" s="40"/>
      <c r="I172" s="40"/>
      <c r="J172" s="40"/>
      <c r="K172" s="40"/>
      <c r="L172" s="40"/>
      <c r="M172" s="40"/>
      <c r="N172" s="40"/>
      <c r="O172" s="40"/>
      <c r="P172" s="40"/>
      <c r="Q172" s="40"/>
      <c r="R172" s="40"/>
      <c r="S172" s="40"/>
    </row>
    <row r="173" spans="4:19" s="21" customFormat="1">
      <c r="D173" s="40"/>
      <c r="E173" s="40"/>
      <c r="F173" s="40"/>
      <c r="G173" s="40"/>
      <c r="H173" s="40"/>
      <c r="I173" s="40"/>
      <c r="J173" s="40"/>
      <c r="K173" s="40"/>
      <c r="L173" s="40"/>
      <c r="M173" s="40"/>
      <c r="N173" s="40"/>
      <c r="O173" s="40"/>
      <c r="P173" s="40"/>
      <c r="Q173" s="40"/>
      <c r="R173" s="40"/>
      <c r="S173" s="40"/>
    </row>
    <row r="174" spans="4:19" s="21" customFormat="1">
      <c r="D174" s="40"/>
      <c r="E174" s="40"/>
      <c r="F174" s="40"/>
      <c r="G174" s="40"/>
      <c r="H174" s="40"/>
      <c r="I174" s="40"/>
      <c r="J174" s="40"/>
      <c r="K174" s="40"/>
      <c r="L174" s="40"/>
      <c r="M174" s="40"/>
      <c r="N174" s="40"/>
      <c r="O174" s="40"/>
      <c r="P174" s="40"/>
      <c r="Q174" s="40"/>
      <c r="R174" s="40"/>
      <c r="S174" s="40"/>
    </row>
    <row r="175" spans="4:19" s="21" customFormat="1">
      <c r="D175" s="40"/>
      <c r="E175" s="40"/>
      <c r="F175" s="40"/>
      <c r="G175" s="40"/>
      <c r="H175" s="40"/>
      <c r="I175" s="40"/>
      <c r="J175" s="40"/>
      <c r="K175" s="40"/>
      <c r="L175" s="40"/>
      <c r="M175" s="40"/>
      <c r="N175" s="40"/>
      <c r="O175" s="40"/>
      <c r="P175" s="40"/>
      <c r="Q175" s="40"/>
      <c r="R175" s="40"/>
      <c r="S175" s="40"/>
    </row>
    <row r="176" spans="4:19" s="21" customFormat="1">
      <c r="D176" s="40"/>
      <c r="E176" s="40"/>
      <c r="F176" s="40"/>
      <c r="G176" s="40"/>
      <c r="H176" s="40"/>
      <c r="I176" s="40"/>
      <c r="J176" s="40"/>
      <c r="K176" s="40"/>
      <c r="L176" s="40"/>
      <c r="M176" s="40"/>
      <c r="N176" s="40"/>
      <c r="O176" s="40"/>
      <c r="P176" s="40"/>
      <c r="Q176" s="40"/>
      <c r="R176" s="40"/>
      <c r="S176" s="40"/>
    </row>
    <row r="177" spans="4:19" s="21" customFormat="1">
      <c r="D177" s="40"/>
      <c r="E177" s="40"/>
      <c r="F177" s="40"/>
      <c r="G177" s="40"/>
      <c r="H177" s="40"/>
      <c r="I177" s="40"/>
      <c r="J177" s="40"/>
      <c r="K177" s="40"/>
      <c r="L177" s="40"/>
      <c r="M177" s="40"/>
      <c r="N177" s="40"/>
      <c r="O177" s="40"/>
      <c r="P177" s="40"/>
      <c r="Q177" s="40"/>
      <c r="R177" s="40"/>
      <c r="S177" s="40"/>
    </row>
    <row r="178" spans="4:19" s="21" customFormat="1">
      <c r="D178" s="40"/>
      <c r="E178" s="40"/>
      <c r="F178" s="40"/>
      <c r="G178" s="40"/>
      <c r="H178" s="40"/>
      <c r="I178" s="40"/>
      <c r="J178" s="40"/>
      <c r="K178" s="40"/>
      <c r="L178" s="40"/>
      <c r="M178" s="40"/>
      <c r="N178" s="40"/>
      <c r="O178" s="40"/>
      <c r="P178" s="40"/>
      <c r="Q178" s="40"/>
      <c r="R178" s="40"/>
      <c r="S178" s="40"/>
    </row>
    <row r="179" spans="4:19" s="21" customFormat="1">
      <c r="D179" s="40"/>
      <c r="E179" s="40"/>
      <c r="F179" s="40"/>
      <c r="G179" s="40"/>
      <c r="H179" s="40"/>
      <c r="I179" s="40"/>
      <c r="J179" s="40"/>
      <c r="K179" s="40"/>
      <c r="L179" s="40"/>
      <c r="M179" s="40"/>
      <c r="N179" s="40"/>
      <c r="O179" s="40"/>
      <c r="P179" s="40"/>
      <c r="Q179" s="40"/>
      <c r="R179" s="40"/>
      <c r="S179" s="40"/>
    </row>
    <row r="180" spans="4:19" s="21" customFormat="1">
      <c r="D180" s="40"/>
      <c r="E180" s="40"/>
      <c r="F180" s="40"/>
      <c r="G180" s="40"/>
      <c r="H180" s="40"/>
      <c r="I180" s="40"/>
      <c r="J180" s="40"/>
      <c r="K180" s="40"/>
      <c r="L180" s="40"/>
      <c r="M180" s="40"/>
      <c r="N180" s="40"/>
      <c r="O180" s="40"/>
      <c r="P180" s="40"/>
      <c r="Q180" s="40"/>
      <c r="R180" s="40"/>
      <c r="S180" s="40"/>
    </row>
    <row r="181" spans="4:19" s="21" customFormat="1">
      <c r="D181" s="40"/>
      <c r="E181" s="40"/>
      <c r="F181" s="40"/>
      <c r="G181" s="40"/>
      <c r="H181" s="40"/>
      <c r="I181" s="40"/>
      <c r="J181" s="40"/>
      <c r="K181" s="40"/>
      <c r="L181" s="40"/>
      <c r="M181" s="40"/>
      <c r="N181" s="40"/>
      <c r="O181" s="40"/>
      <c r="P181" s="40"/>
      <c r="Q181" s="40"/>
      <c r="R181" s="40"/>
      <c r="S181" s="40"/>
    </row>
    <row r="182" spans="4:19" s="21" customFormat="1">
      <c r="D182" s="40"/>
      <c r="E182" s="40"/>
      <c r="F182" s="40"/>
      <c r="G182" s="40"/>
      <c r="H182" s="40"/>
      <c r="I182" s="40"/>
      <c r="J182" s="40"/>
      <c r="K182" s="40"/>
      <c r="L182" s="40"/>
      <c r="M182" s="40"/>
      <c r="N182" s="40"/>
      <c r="O182" s="40"/>
      <c r="P182" s="40"/>
      <c r="Q182" s="40"/>
      <c r="R182" s="40"/>
      <c r="S182" s="40"/>
    </row>
    <row r="183" spans="4:19" s="21" customFormat="1">
      <c r="D183" s="40"/>
      <c r="E183" s="40"/>
      <c r="F183" s="40"/>
      <c r="G183" s="40"/>
      <c r="H183" s="40"/>
      <c r="I183" s="40"/>
      <c r="J183" s="40"/>
      <c r="K183" s="40"/>
      <c r="L183" s="40"/>
      <c r="M183" s="40"/>
      <c r="N183" s="40"/>
      <c r="O183" s="40"/>
      <c r="P183" s="40"/>
      <c r="Q183" s="40"/>
      <c r="R183" s="40"/>
      <c r="S183" s="40"/>
    </row>
    <row r="184" spans="4:19" s="21" customFormat="1">
      <c r="D184" s="40"/>
      <c r="E184" s="40"/>
      <c r="F184" s="40"/>
      <c r="G184" s="40"/>
      <c r="H184" s="40"/>
      <c r="I184" s="40"/>
      <c r="J184" s="40"/>
      <c r="K184" s="40"/>
      <c r="L184" s="40"/>
      <c r="M184" s="40"/>
      <c r="N184" s="40"/>
      <c r="O184" s="40"/>
      <c r="P184" s="40"/>
      <c r="Q184" s="40"/>
      <c r="R184" s="40"/>
      <c r="S184" s="40"/>
    </row>
    <row r="185" spans="4:19" s="21" customFormat="1">
      <c r="D185" s="40"/>
      <c r="E185" s="40"/>
      <c r="F185" s="40"/>
      <c r="G185" s="40"/>
      <c r="H185" s="40"/>
      <c r="I185" s="40"/>
      <c r="J185" s="40"/>
      <c r="K185" s="40"/>
      <c r="L185" s="40"/>
      <c r="M185" s="40"/>
      <c r="N185" s="40"/>
      <c r="O185" s="40"/>
      <c r="P185" s="40"/>
      <c r="Q185" s="40"/>
      <c r="R185" s="40"/>
      <c r="S185" s="40"/>
    </row>
    <row r="186" spans="4:19" s="21" customFormat="1">
      <c r="D186" s="40"/>
      <c r="E186" s="40"/>
      <c r="F186" s="40"/>
      <c r="G186" s="40"/>
      <c r="H186" s="40"/>
      <c r="I186" s="40"/>
      <c r="J186" s="40"/>
      <c r="K186" s="40"/>
      <c r="L186" s="40"/>
      <c r="M186" s="40"/>
      <c r="N186" s="40"/>
      <c r="O186" s="40"/>
      <c r="P186" s="40"/>
      <c r="Q186" s="40"/>
      <c r="R186" s="40"/>
      <c r="S186" s="40"/>
    </row>
    <row r="187" spans="4:19" s="21" customFormat="1">
      <c r="D187" s="40"/>
      <c r="E187" s="40"/>
      <c r="F187" s="40"/>
      <c r="G187" s="40"/>
      <c r="H187" s="40"/>
      <c r="I187" s="40"/>
      <c r="J187" s="40"/>
      <c r="K187" s="40"/>
      <c r="L187" s="40"/>
      <c r="M187" s="40"/>
      <c r="N187" s="40"/>
      <c r="O187" s="40"/>
      <c r="P187" s="40"/>
      <c r="Q187" s="40"/>
      <c r="R187" s="40"/>
      <c r="S187" s="40"/>
    </row>
    <row r="188" spans="4:19" s="21" customFormat="1">
      <c r="D188" s="40"/>
      <c r="E188" s="40"/>
      <c r="F188" s="40"/>
      <c r="G188" s="40"/>
      <c r="H188" s="40"/>
      <c r="I188" s="40"/>
      <c r="J188" s="40"/>
      <c r="K188" s="40"/>
      <c r="L188" s="40"/>
      <c r="M188" s="40"/>
      <c r="N188" s="40"/>
      <c r="O188" s="40"/>
      <c r="P188" s="40"/>
      <c r="Q188" s="40"/>
      <c r="R188" s="40"/>
      <c r="S188" s="40"/>
    </row>
    <row r="189" spans="4:19" s="21" customFormat="1">
      <c r="D189" s="40"/>
      <c r="E189" s="40"/>
      <c r="F189" s="40"/>
      <c r="G189" s="40"/>
      <c r="H189" s="40"/>
      <c r="I189" s="40"/>
      <c r="J189" s="40"/>
      <c r="K189" s="40"/>
      <c r="L189" s="40"/>
      <c r="M189" s="40"/>
      <c r="N189" s="40"/>
      <c r="O189" s="40"/>
      <c r="P189" s="40"/>
      <c r="Q189" s="40"/>
      <c r="R189" s="40"/>
      <c r="S189" s="40"/>
    </row>
    <row r="190" spans="4:19" s="21" customFormat="1">
      <c r="D190" s="40"/>
      <c r="E190" s="40"/>
      <c r="F190" s="40"/>
      <c r="G190" s="40"/>
      <c r="H190" s="40"/>
      <c r="I190" s="40"/>
      <c r="J190" s="40"/>
      <c r="K190" s="40"/>
      <c r="L190" s="40"/>
      <c r="M190" s="40"/>
      <c r="N190" s="40"/>
      <c r="O190" s="40"/>
      <c r="P190" s="40"/>
      <c r="Q190" s="40"/>
      <c r="R190" s="40"/>
      <c r="S190" s="40"/>
    </row>
    <row r="191" spans="4:19" s="21" customFormat="1">
      <c r="D191" s="40"/>
      <c r="E191" s="40"/>
      <c r="F191" s="40"/>
      <c r="G191" s="40"/>
      <c r="H191" s="40"/>
      <c r="I191" s="40"/>
      <c r="J191" s="40"/>
      <c r="K191" s="40"/>
      <c r="L191" s="40"/>
      <c r="M191" s="40"/>
      <c r="N191" s="40"/>
      <c r="O191" s="40"/>
      <c r="P191" s="40"/>
      <c r="Q191" s="40"/>
      <c r="R191" s="40"/>
      <c r="S191" s="40"/>
    </row>
    <row r="192" spans="4:19" s="21" customFormat="1">
      <c r="D192" s="40"/>
      <c r="E192" s="40"/>
      <c r="F192" s="40"/>
      <c r="G192" s="40"/>
      <c r="H192" s="40"/>
      <c r="I192" s="40"/>
      <c r="J192" s="40"/>
      <c r="K192" s="40"/>
      <c r="L192" s="40"/>
      <c r="M192" s="40"/>
      <c r="N192" s="40"/>
      <c r="O192" s="40"/>
      <c r="P192" s="40"/>
      <c r="Q192" s="40"/>
      <c r="R192" s="40"/>
      <c r="S192" s="40"/>
    </row>
    <row r="193" spans="4:19" s="21" customFormat="1">
      <c r="D193" s="40"/>
      <c r="E193" s="40"/>
      <c r="F193" s="40"/>
      <c r="G193" s="40"/>
      <c r="H193" s="40"/>
      <c r="I193" s="40"/>
      <c r="J193" s="40"/>
      <c r="K193" s="40"/>
      <c r="L193" s="40"/>
      <c r="M193" s="40"/>
      <c r="N193" s="40"/>
      <c r="O193" s="40"/>
      <c r="P193" s="40"/>
      <c r="Q193" s="40"/>
      <c r="R193" s="40"/>
      <c r="S193" s="40"/>
    </row>
    <row r="194" spans="4:19" s="21" customFormat="1">
      <c r="D194" s="40"/>
      <c r="E194" s="40"/>
      <c r="F194" s="40"/>
      <c r="G194" s="40"/>
      <c r="H194" s="40"/>
      <c r="I194" s="40"/>
      <c r="J194" s="40"/>
      <c r="K194" s="40"/>
      <c r="L194" s="40"/>
      <c r="M194" s="40"/>
      <c r="N194" s="40"/>
      <c r="O194" s="40"/>
      <c r="P194" s="40"/>
      <c r="Q194" s="40"/>
      <c r="R194" s="40"/>
      <c r="S194" s="40"/>
    </row>
    <row r="195" spans="4:19" s="21" customFormat="1">
      <c r="D195" s="40"/>
      <c r="E195" s="40"/>
      <c r="F195" s="40"/>
      <c r="G195" s="40"/>
      <c r="H195" s="40"/>
      <c r="I195" s="40"/>
      <c r="J195" s="40"/>
      <c r="K195" s="40"/>
      <c r="L195" s="40"/>
      <c r="M195" s="40"/>
      <c r="N195" s="40"/>
      <c r="O195" s="40"/>
      <c r="P195" s="40"/>
      <c r="Q195" s="40"/>
      <c r="R195" s="40"/>
      <c r="S195" s="40"/>
    </row>
    <row r="196" spans="4:19" s="21" customFormat="1">
      <c r="D196" s="40"/>
      <c r="E196" s="40"/>
      <c r="F196" s="40"/>
      <c r="G196" s="40"/>
      <c r="H196" s="40"/>
      <c r="I196" s="40"/>
      <c r="J196" s="40"/>
      <c r="K196" s="40"/>
      <c r="L196" s="40"/>
      <c r="M196" s="40"/>
      <c r="N196" s="40"/>
      <c r="O196" s="40"/>
      <c r="P196" s="40"/>
      <c r="Q196" s="40"/>
      <c r="R196" s="40"/>
      <c r="S196" s="40"/>
    </row>
    <row r="197" spans="4:19" s="21" customFormat="1">
      <c r="D197" s="40"/>
      <c r="E197" s="40"/>
      <c r="F197" s="40"/>
      <c r="G197" s="40"/>
      <c r="H197" s="40"/>
      <c r="I197" s="40"/>
      <c r="J197" s="40"/>
      <c r="K197" s="40"/>
      <c r="L197" s="40"/>
      <c r="M197" s="40"/>
      <c r="N197" s="40"/>
      <c r="O197" s="40"/>
      <c r="P197" s="40"/>
      <c r="Q197" s="40"/>
      <c r="R197" s="40"/>
      <c r="S197" s="40"/>
    </row>
    <row r="198" spans="4:19" s="21" customFormat="1">
      <c r="D198" s="40"/>
      <c r="E198" s="40"/>
      <c r="F198" s="40"/>
      <c r="G198" s="40"/>
      <c r="H198" s="40"/>
      <c r="I198" s="40"/>
      <c r="J198" s="40"/>
      <c r="K198" s="40"/>
      <c r="L198" s="40"/>
      <c r="M198" s="40"/>
      <c r="N198" s="40"/>
      <c r="O198" s="40"/>
      <c r="P198" s="40"/>
      <c r="Q198" s="40"/>
      <c r="R198" s="40"/>
      <c r="S198" s="40"/>
    </row>
    <row r="199" spans="4:19" s="21" customFormat="1">
      <c r="D199" s="40"/>
      <c r="E199" s="40"/>
      <c r="F199" s="40"/>
      <c r="G199" s="40"/>
      <c r="H199" s="40"/>
      <c r="I199" s="40"/>
      <c r="J199" s="40"/>
      <c r="K199" s="40"/>
      <c r="L199" s="40"/>
      <c r="M199" s="40"/>
      <c r="N199" s="40"/>
      <c r="O199" s="40"/>
      <c r="P199" s="40"/>
      <c r="Q199" s="40"/>
      <c r="R199" s="40"/>
      <c r="S199" s="40"/>
    </row>
    <row r="200" spans="4:19" s="21" customFormat="1">
      <c r="D200" s="40"/>
      <c r="E200" s="40"/>
      <c r="F200" s="40"/>
      <c r="G200" s="40"/>
      <c r="H200" s="40"/>
      <c r="I200" s="40"/>
      <c r="J200" s="40"/>
      <c r="K200" s="40"/>
      <c r="L200" s="40"/>
      <c r="M200" s="40"/>
      <c r="N200" s="40"/>
      <c r="O200" s="40"/>
      <c r="P200" s="40"/>
      <c r="Q200" s="40"/>
      <c r="R200" s="40"/>
      <c r="S200" s="40"/>
    </row>
    <row r="201" spans="4:19" s="21" customFormat="1">
      <c r="D201" s="40"/>
      <c r="E201" s="40"/>
      <c r="F201" s="40"/>
      <c r="G201" s="40"/>
      <c r="H201" s="40"/>
      <c r="I201" s="40"/>
      <c r="J201" s="40"/>
      <c r="K201" s="40"/>
      <c r="L201" s="40"/>
      <c r="M201" s="40"/>
      <c r="N201" s="40"/>
      <c r="O201" s="40"/>
      <c r="P201" s="40"/>
      <c r="Q201" s="40"/>
      <c r="R201" s="40"/>
      <c r="S201" s="40"/>
    </row>
    <row r="202" spans="4:19" s="21" customFormat="1">
      <c r="D202" s="40"/>
      <c r="E202" s="40"/>
      <c r="F202" s="40"/>
      <c r="G202" s="40"/>
      <c r="H202" s="40"/>
      <c r="I202" s="40"/>
      <c r="J202" s="40"/>
      <c r="K202" s="40"/>
      <c r="L202" s="40"/>
      <c r="M202" s="40"/>
      <c r="N202" s="40"/>
      <c r="O202" s="40"/>
      <c r="P202" s="40"/>
      <c r="Q202" s="40"/>
      <c r="R202" s="40"/>
      <c r="S202" s="40"/>
    </row>
    <row r="203" spans="4:19" s="21" customFormat="1">
      <c r="D203" s="40"/>
      <c r="E203" s="40"/>
      <c r="F203" s="40"/>
      <c r="G203" s="40"/>
      <c r="H203" s="40"/>
      <c r="I203" s="40"/>
      <c r="J203" s="40"/>
      <c r="K203" s="40"/>
      <c r="L203" s="40"/>
      <c r="M203" s="40"/>
      <c r="N203" s="40"/>
      <c r="O203" s="40"/>
      <c r="P203" s="40"/>
      <c r="Q203" s="40"/>
      <c r="R203" s="40"/>
      <c r="S203" s="40"/>
    </row>
    <row r="204" spans="4:19" s="21" customFormat="1">
      <c r="D204" s="40"/>
      <c r="E204" s="40"/>
      <c r="F204" s="40"/>
      <c r="G204" s="40"/>
      <c r="H204" s="40"/>
      <c r="I204" s="40"/>
      <c r="J204" s="40"/>
      <c r="K204" s="40"/>
      <c r="L204" s="40"/>
      <c r="M204" s="40"/>
      <c r="N204" s="40"/>
      <c r="O204" s="40"/>
      <c r="P204" s="40"/>
      <c r="Q204" s="40"/>
      <c r="R204" s="40"/>
      <c r="S204" s="40"/>
    </row>
    <row r="205" spans="4:19" s="21" customFormat="1">
      <c r="D205" s="40"/>
      <c r="E205" s="40"/>
      <c r="F205" s="40"/>
      <c r="G205" s="40"/>
      <c r="H205" s="40"/>
      <c r="I205" s="40"/>
      <c r="J205" s="40"/>
      <c r="K205" s="40"/>
      <c r="L205" s="40"/>
      <c r="M205" s="40"/>
      <c r="N205" s="40"/>
      <c r="O205" s="40"/>
      <c r="P205" s="40"/>
      <c r="Q205" s="40"/>
      <c r="R205" s="40"/>
      <c r="S205" s="40"/>
    </row>
    <row r="206" spans="4:19" s="21" customFormat="1">
      <c r="D206" s="40"/>
      <c r="E206" s="40"/>
      <c r="F206" s="40"/>
      <c r="G206" s="40"/>
      <c r="H206" s="40"/>
      <c r="I206" s="40"/>
      <c r="J206" s="40"/>
      <c r="K206" s="40"/>
      <c r="L206" s="40"/>
      <c r="M206" s="40"/>
      <c r="N206" s="40"/>
      <c r="O206" s="40"/>
      <c r="P206" s="40"/>
      <c r="Q206" s="40"/>
      <c r="R206" s="40"/>
      <c r="S206" s="40"/>
    </row>
    <row r="207" spans="4:19" s="21" customFormat="1">
      <c r="D207" s="40"/>
      <c r="E207" s="40"/>
      <c r="F207" s="40"/>
      <c r="G207" s="40"/>
      <c r="H207" s="40"/>
      <c r="I207" s="40"/>
      <c r="J207" s="40"/>
      <c r="K207" s="40"/>
      <c r="L207" s="40"/>
      <c r="M207" s="40"/>
      <c r="N207" s="40"/>
      <c r="O207" s="40"/>
      <c r="P207" s="40"/>
      <c r="Q207" s="40"/>
      <c r="R207" s="40"/>
      <c r="S207" s="40"/>
    </row>
    <row r="208" spans="4:19" s="21" customFormat="1">
      <c r="D208" s="40"/>
      <c r="E208" s="40"/>
      <c r="F208" s="40"/>
      <c r="G208" s="40"/>
      <c r="H208" s="40"/>
      <c r="I208" s="40"/>
      <c r="J208" s="40"/>
      <c r="K208" s="40"/>
      <c r="L208" s="40"/>
      <c r="M208" s="40"/>
      <c r="N208" s="40"/>
      <c r="O208" s="40"/>
      <c r="P208" s="40"/>
      <c r="Q208" s="40"/>
      <c r="R208" s="40"/>
      <c r="S208" s="40"/>
    </row>
    <row r="209" spans="4:19" s="21" customFormat="1">
      <c r="D209" s="40"/>
      <c r="E209" s="40"/>
      <c r="F209" s="40"/>
      <c r="G209" s="40"/>
      <c r="H209" s="40"/>
      <c r="I209" s="40"/>
      <c r="J209" s="40"/>
      <c r="K209" s="40"/>
      <c r="L209" s="40"/>
      <c r="M209" s="40"/>
      <c r="N209" s="40"/>
      <c r="O209" s="40"/>
      <c r="P209" s="40"/>
      <c r="Q209" s="40"/>
      <c r="R209" s="40"/>
      <c r="S209" s="40"/>
    </row>
    <row r="210" spans="4:19" s="21" customFormat="1">
      <c r="D210" s="40"/>
      <c r="E210" s="40"/>
      <c r="F210" s="40"/>
      <c r="G210" s="40"/>
      <c r="H210" s="40"/>
      <c r="I210" s="40"/>
      <c r="J210" s="40"/>
      <c r="K210" s="40"/>
      <c r="L210" s="40"/>
      <c r="M210" s="40"/>
      <c r="N210" s="40"/>
      <c r="O210" s="40"/>
      <c r="P210" s="40"/>
      <c r="Q210" s="40"/>
      <c r="R210" s="40"/>
      <c r="S210" s="40"/>
    </row>
    <row r="211" spans="4:19" s="21" customFormat="1">
      <c r="D211" s="40"/>
      <c r="E211" s="40"/>
      <c r="F211" s="40"/>
      <c r="G211" s="40"/>
      <c r="H211" s="40"/>
      <c r="I211" s="40"/>
      <c r="J211" s="40"/>
      <c r="K211" s="40"/>
      <c r="L211" s="40"/>
      <c r="M211" s="40"/>
      <c r="N211" s="40"/>
      <c r="O211" s="40"/>
      <c r="P211" s="40"/>
      <c r="Q211" s="40"/>
      <c r="R211" s="40"/>
      <c r="S211" s="40"/>
    </row>
    <row r="212" spans="4:19" s="21" customFormat="1">
      <c r="D212" s="40"/>
      <c r="E212" s="40"/>
      <c r="F212" s="40"/>
      <c r="G212" s="40"/>
      <c r="H212" s="40"/>
      <c r="I212" s="40"/>
      <c r="J212" s="40"/>
      <c r="K212" s="40"/>
      <c r="L212" s="40"/>
      <c r="M212" s="40"/>
      <c r="N212" s="40"/>
      <c r="O212" s="40"/>
      <c r="P212" s="40"/>
      <c r="Q212" s="40"/>
      <c r="R212" s="40"/>
      <c r="S212" s="40"/>
    </row>
    <row r="213" spans="4:19" s="21" customFormat="1">
      <c r="D213" s="40"/>
      <c r="E213" s="40"/>
      <c r="F213" s="40"/>
      <c r="G213" s="40"/>
      <c r="H213" s="40"/>
      <c r="I213" s="40"/>
      <c r="J213" s="40"/>
      <c r="K213" s="40"/>
      <c r="L213" s="40"/>
      <c r="M213" s="40"/>
      <c r="N213" s="40"/>
      <c r="O213" s="40"/>
      <c r="P213" s="40"/>
      <c r="Q213" s="40"/>
      <c r="R213" s="40"/>
      <c r="S213" s="40"/>
    </row>
    <row r="214" spans="4:19" s="21" customFormat="1">
      <c r="D214" s="40"/>
      <c r="E214" s="40"/>
      <c r="F214" s="40"/>
      <c r="G214" s="40"/>
      <c r="H214" s="40"/>
      <c r="I214" s="40"/>
      <c r="J214" s="40"/>
      <c r="K214" s="40"/>
      <c r="L214" s="40"/>
      <c r="M214" s="40"/>
      <c r="N214" s="40"/>
      <c r="O214" s="40"/>
      <c r="P214" s="40"/>
      <c r="Q214" s="40"/>
      <c r="R214" s="40"/>
      <c r="S214" s="40"/>
    </row>
    <row r="215" spans="4:19" s="21" customFormat="1">
      <c r="D215" s="40"/>
      <c r="E215" s="40"/>
      <c r="F215" s="40"/>
      <c r="G215" s="40"/>
      <c r="H215" s="40"/>
      <c r="I215" s="40"/>
      <c r="J215" s="40"/>
      <c r="K215" s="40"/>
      <c r="L215" s="40"/>
      <c r="M215" s="40"/>
      <c r="N215" s="40"/>
      <c r="O215" s="40"/>
      <c r="P215" s="40"/>
      <c r="Q215" s="40"/>
      <c r="R215" s="40"/>
      <c r="S215" s="40"/>
    </row>
    <row r="216" spans="4:19" s="21" customFormat="1">
      <c r="D216" s="40"/>
      <c r="E216" s="40"/>
      <c r="F216" s="40"/>
      <c r="G216" s="40"/>
      <c r="H216" s="40"/>
      <c r="I216" s="40"/>
      <c r="J216" s="40"/>
      <c r="K216" s="40"/>
      <c r="L216" s="40"/>
      <c r="M216" s="40"/>
      <c r="N216" s="40"/>
      <c r="O216" s="40"/>
      <c r="P216" s="40"/>
      <c r="Q216" s="40"/>
      <c r="R216" s="40"/>
      <c r="S216" s="40"/>
    </row>
    <row r="217" spans="4:19" s="21" customFormat="1">
      <c r="D217" s="40"/>
      <c r="E217" s="40"/>
      <c r="F217" s="40"/>
      <c r="G217" s="40"/>
      <c r="H217" s="40"/>
      <c r="I217" s="40"/>
      <c r="J217" s="40"/>
      <c r="K217" s="40"/>
      <c r="L217" s="40"/>
      <c r="M217" s="40"/>
      <c r="N217" s="40"/>
      <c r="O217" s="40"/>
      <c r="P217" s="40"/>
      <c r="Q217" s="40"/>
      <c r="R217" s="40"/>
      <c r="S217" s="40"/>
    </row>
    <row r="218" spans="4:19" s="21" customFormat="1">
      <c r="D218" s="40"/>
      <c r="E218" s="40"/>
      <c r="F218" s="40"/>
      <c r="G218" s="40"/>
      <c r="H218" s="40"/>
      <c r="I218" s="40"/>
      <c r="J218" s="40"/>
      <c r="K218" s="40"/>
      <c r="L218" s="40"/>
      <c r="M218" s="40"/>
      <c r="N218" s="40"/>
      <c r="O218" s="40"/>
      <c r="P218" s="40"/>
      <c r="Q218" s="40"/>
      <c r="R218" s="40"/>
      <c r="S218" s="40"/>
    </row>
    <row r="219" spans="4:19" s="21" customFormat="1">
      <c r="D219" s="40"/>
      <c r="E219" s="40"/>
      <c r="F219" s="40"/>
      <c r="G219" s="40"/>
      <c r="H219" s="40"/>
      <c r="I219" s="40"/>
      <c r="J219" s="40"/>
      <c r="K219" s="40"/>
      <c r="L219" s="40"/>
      <c r="M219" s="40"/>
      <c r="N219" s="40"/>
      <c r="O219" s="40"/>
      <c r="P219" s="40"/>
      <c r="Q219" s="40"/>
      <c r="R219" s="40"/>
      <c r="S219" s="40"/>
    </row>
    <row r="220" spans="4:19" s="21" customFormat="1">
      <c r="D220" s="40"/>
      <c r="E220" s="40"/>
      <c r="F220" s="40"/>
      <c r="G220" s="40"/>
      <c r="H220" s="40"/>
      <c r="I220" s="40"/>
      <c r="J220" s="40"/>
      <c r="K220" s="40"/>
      <c r="L220" s="40"/>
      <c r="M220" s="40"/>
      <c r="N220" s="40"/>
      <c r="O220" s="40"/>
      <c r="P220" s="40"/>
      <c r="Q220" s="40"/>
      <c r="R220" s="40"/>
      <c r="S220" s="40"/>
    </row>
    <row r="221" spans="4:19" s="21" customFormat="1">
      <c r="D221" s="40"/>
      <c r="E221" s="40"/>
      <c r="F221" s="40"/>
      <c r="G221" s="40"/>
      <c r="H221" s="40"/>
      <c r="I221" s="40"/>
      <c r="J221" s="40"/>
      <c r="K221" s="40"/>
      <c r="L221" s="40"/>
      <c r="M221" s="40"/>
      <c r="N221" s="40"/>
      <c r="O221" s="40"/>
      <c r="P221" s="40"/>
      <c r="Q221" s="40"/>
      <c r="R221" s="40"/>
      <c r="S221" s="40"/>
    </row>
    <row r="222" spans="4:19" s="21" customFormat="1">
      <c r="D222" s="40"/>
      <c r="E222" s="40"/>
      <c r="F222" s="40"/>
      <c r="G222" s="40"/>
      <c r="H222" s="40"/>
      <c r="I222" s="40"/>
      <c r="J222" s="40"/>
      <c r="K222" s="40"/>
      <c r="L222" s="40"/>
      <c r="M222" s="40"/>
      <c r="N222" s="40"/>
      <c r="O222" s="40"/>
      <c r="P222" s="40"/>
      <c r="Q222" s="40"/>
      <c r="R222" s="40"/>
      <c r="S222" s="40"/>
    </row>
    <row r="223" spans="4:19" s="21" customFormat="1">
      <c r="D223" s="40"/>
      <c r="E223" s="40"/>
      <c r="F223" s="40"/>
      <c r="G223" s="40"/>
      <c r="H223" s="40"/>
      <c r="I223" s="40"/>
      <c r="J223" s="40"/>
      <c r="K223" s="40"/>
      <c r="L223" s="40"/>
      <c r="M223" s="40"/>
      <c r="N223" s="40"/>
      <c r="O223" s="40"/>
      <c r="P223" s="40"/>
      <c r="Q223" s="40"/>
      <c r="R223" s="40"/>
      <c r="S223" s="40"/>
    </row>
    <row r="224" spans="4:19" s="21" customFormat="1">
      <c r="D224" s="40"/>
      <c r="E224" s="40"/>
      <c r="F224" s="40"/>
      <c r="G224" s="40"/>
      <c r="H224" s="40"/>
      <c r="I224" s="40"/>
      <c r="J224" s="40"/>
      <c r="K224" s="40"/>
      <c r="L224" s="40"/>
      <c r="M224" s="40"/>
      <c r="N224" s="40"/>
      <c r="O224" s="40"/>
      <c r="P224" s="40"/>
      <c r="Q224" s="40"/>
      <c r="R224" s="40"/>
      <c r="S224" s="40"/>
    </row>
    <row r="225" spans="4:19" s="21" customFormat="1">
      <c r="D225" s="40"/>
      <c r="E225" s="40"/>
      <c r="F225" s="40"/>
      <c r="G225" s="40"/>
      <c r="H225" s="40"/>
      <c r="I225" s="40"/>
      <c r="J225" s="40"/>
      <c r="K225" s="40"/>
      <c r="L225" s="40"/>
      <c r="M225" s="40"/>
      <c r="N225" s="40"/>
      <c r="O225" s="40"/>
      <c r="P225" s="40"/>
      <c r="Q225" s="40"/>
      <c r="R225" s="40"/>
      <c r="S225" s="40"/>
    </row>
    <row r="226" spans="4:19" s="21" customFormat="1">
      <c r="D226" s="40"/>
      <c r="E226" s="40"/>
      <c r="F226" s="40"/>
      <c r="G226" s="40"/>
      <c r="H226" s="40"/>
      <c r="I226" s="40"/>
      <c r="J226" s="40"/>
      <c r="K226" s="40"/>
      <c r="L226" s="40"/>
      <c r="M226" s="40"/>
      <c r="N226" s="40"/>
      <c r="O226" s="40"/>
      <c r="P226" s="40"/>
      <c r="Q226" s="40"/>
      <c r="R226" s="40"/>
      <c r="S226" s="40"/>
    </row>
    <row r="227" spans="4:19" s="21" customFormat="1">
      <c r="D227" s="40"/>
      <c r="E227" s="40"/>
      <c r="F227" s="40"/>
      <c r="G227" s="40"/>
      <c r="H227" s="40"/>
      <c r="I227" s="40"/>
      <c r="J227" s="40"/>
      <c r="K227" s="40"/>
      <c r="L227" s="40"/>
      <c r="M227" s="40"/>
      <c r="N227" s="40"/>
      <c r="O227" s="40"/>
      <c r="P227" s="40"/>
      <c r="Q227" s="40"/>
      <c r="R227" s="40"/>
      <c r="S227" s="40"/>
    </row>
    <row r="228" spans="4:19" s="21" customFormat="1">
      <c r="D228" s="40"/>
      <c r="E228" s="40"/>
      <c r="F228" s="40"/>
      <c r="G228" s="40"/>
      <c r="H228" s="40"/>
      <c r="I228" s="40"/>
      <c r="J228" s="40"/>
      <c r="K228" s="40"/>
      <c r="L228" s="40"/>
      <c r="M228" s="40"/>
      <c r="N228" s="40"/>
      <c r="O228" s="40"/>
      <c r="P228" s="40"/>
      <c r="Q228" s="40"/>
      <c r="R228" s="40"/>
      <c r="S228" s="40"/>
    </row>
    <row r="229" spans="4:19" s="21" customFormat="1">
      <c r="D229" s="40"/>
      <c r="E229" s="40"/>
      <c r="F229" s="40"/>
      <c r="G229" s="40"/>
      <c r="H229" s="40"/>
      <c r="I229" s="40"/>
      <c r="J229" s="40"/>
      <c r="K229" s="40"/>
      <c r="L229" s="40"/>
      <c r="M229" s="40"/>
      <c r="N229" s="40"/>
      <c r="O229" s="40"/>
      <c r="P229" s="40"/>
      <c r="Q229" s="40"/>
      <c r="R229" s="40"/>
      <c r="S229" s="40"/>
    </row>
    <row r="230" spans="4:19" s="21" customFormat="1">
      <c r="D230" s="40"/>
      <c r="E230" s="40"/>
      <c r="F230" s="40"/>
      <c r="G230" s="40"/>
      <c r="H230" s="40"/>
      <c r="I230" s="40"/>
      <c r="J230" s="40"/>
      <c r="K230" s="40"/>
      <c r="L230" s="40"/>
      <c r="M230" s="40"/>
      <c r="N230" s="40"/>
      <c r="O230" s="40"/>
      <c r="P230" s="40"/>
      <c r="Q230" s="40"/>
      <c r="R230" s="40"/>
      <c r="S230" s="40"/>
    </row>
    <row r="231" spans="4:19" s="21" customFormat="1">
      <c r="D231" s="40"/>
      <c r="E231" s="40"/>
      <c r="F231" s="40"/>
      <c r="G231" s="40"/>
      <c r="H231" s="40"/>
      <c r="I231" s="40"/>
      <c r="J231" s="40"/>
      <c r="K231" s="40"/>
      <c r="L231" s="40"/>
      <c r="M231" s="40"/>
      <c r="N231" s="40"/>
      <c r="O231" s="40"/>
      <c r="P231" s="40"/>
      <c r="Q231" s="40"/>
      <c r="R231" s="40"/>
      <c r="S231" s="40"/>
    </row>
    <row r="232" spans="4:19" s="21" customFormat="1">
      <c r="D232" s="40"/>
      <c r="E232" s="40"/>
      <c r="F232" s="40"/>
      <c r="G232" s="40"/>
      <c r="H232" s="40"/>
      <c r="I232" s="40"/>
      <c r="J232" s="40"/>
      <c r="K232" s="40"/>
      <c r="L232" s="40"/>
      <c r="M232" s="40"/>
      <c r="N232" s="40"/>
      <c r="O232" s="40"/>
      <c r="P232" s="40"/>
      <c r="Q232" s="40"/>
      <c r="R232" s="40"/>
      <c r="S232" s="40"/>
    </row>
    <row r="233" spans="4:19" s="21" customFormat="1">
      <c r="D233" s="40"/>
      <c r="E233" s="40"/>
      <c r="F233" s="40"/>
      <c r="G233" s="40"/>
      <c r="H233" s="40"/>
      <c r="I233" s="40"/>
      <c r="J233" s="40"/>
      <c r="K233" s="40"/>
      <c r="L233" s="40"/>
      <c r="M233" s="40"/>
      <c r="N233" s="40"/>
      <c r="O233" s="40"/>
      <c r="P233" s="40"/>
      <c r="Q233" s="40"/>
      <c r="R233" s="40"/>
      <c r="S233" s="40"/>
    </row>
    <row r="234" spans="4:19" s="21" customFormat="1">
      <c r="D234" s="40"/>
      <c r="E234" s="40"/>
      <c r="F234" s="40"/>
      <c r="G234" s="40"/>
      <c r="H234" s="40"/>
      <c r="I234" s="40"/>
      <c r="J234" s="40"/>
      <c r="K234" s="40"/>
      <c r="L234" s="40"/>
      <c r="M234" s="40"/>
      <c r="N234" s="40"/>
      <c r="O234" s="40"/>
      <c r="P234" s="40"/>
      <c r="Q234" s="40"/>
      <c r="R234" s="40"/>
      <c r="S234" s="40"/>
    </row>
    <row r="235" spans="4:19" s="21" customFormat="1">
      <c r="D235" s="40"/>
      <c r="E235" s="40"/>
      <c r="F235" s="40"/>
      <c r="G235" s="40"/>
      <c r="H235" s="40"/>
      <c r="I235" s="40"/>
      <c r="J235" s="40"/>
      <c r="K235" s="40"/>
      <c r="L235" s="40"/>
      <c r="M235" s="40"/>
      <c r="N235" s="40"/>
      <c r="O235" s="40"/>
      <c r="P235" s="40"/>
      <c r="Q235" s="40"/>
      <c r="R235" s="40"/>
      <c r="S235" s="40"/>
    </row>
    <row r="236" spans="4:19" s="21" customFormat="1">
      <c r="D236" s="40"/>
      <c r="E236" s="40"/>
      <c r="F236" s="40"/>
      <c r="G236" s="40"/>
      <c r="H236" s="40"/>
      <c r="I236" s="40"/>
      <c r="J236" s="40"/>
      <c r="K236" s="40"/>
      <c r="L236" s="40"/>
      <c r="M236" s="40"/>
      <c r="N236" s="40"/>
      <c r="O236" s="40"/>
      <c r="P236" s="40"/>
      <c r="Q236" s="40"/>
      <c r="R236" s="40"/>
      <c r="S236" s="40"/>
    </row>
    <row r="237" spans="4:19" s="21" customFormat="1">
      <c r="D237" s="40"/>
      <c r="E237" s="40"/>
      <c r="F237" s="40"/>
      <c r="G237" s="40"/>
      <c r="H237" s="40"/>
      <c r="I237" s="40"/>
      <c r="J237" s="40"/>
      <c r="K237" s="40"/>
      <c r="L237" s="40"/>
      <c r="M237" s="40"/>
      <c r="N237" s="40"/>
      <c r="O237" s="40"/>
      <c r="P237" s="40"/>
      <c r="Q237" s="40"/>
      <c r="R237" s="40"/>
      <c r="S237" s="40"/>
    </row>
    <row r="238" spans="4:19" s="21" customFormat="1">
      <c r="D238" s="40"/>
      <c r="E238" s="40"/>
      <c r="F238" s="40"/>
      <c r="G238" s="40"/>
      <c r="H238" s="40"/>
      <c r="I238" s="40"/>
      <c r="J238" s="40"/>
      <c r="K238" s="40"/>
      <c r="L238" s="40"/>
      <c r="M238" s="40"/>
      <c r="N238" s="40"/>
      <c r="O238" s="40"/>
      <c r="P238" s="40"/>
      <c r="Q238" s="40"/>
      <c r="R238" s="40"/>
      <c r="S238" s="40"/>
    </row>
    <row r="239" spans="4:19" s="21" customFormat="1">
      <c r="D239" s="40"/>
      <c r="E239" s="40"/>
      <c r="F239" s="40"/>
      <c r="G239" s="40"/>
      <c r="H239" s="40"/>
      <c r="I239" s="40"/>
      <c r="J239" s="40"/>
      <c r="K239" s="40"/>
      <c r="L239" s="40"/>
      <c r="M239" s="40"/>
      <c r="N239" s="40"/>
      <c r="O239" s="40"/>
      <c r="P239" s="40"/>
      <c r="Q239" s="40"/>
      <c r="R239" s="40"/>
      <c r="S239" s="40"/>
    </row>
    <row r="240" spans="4:19" s="21" customFormat="1">
      <c r="D240" s="40"/>
      <c r="E240" s="40"/>
      <c r="F240" s="40"/>
      <c r="G240" s="40"/>
      <c r="H240" s="40"/>
      <c r="I240" s="40"/>
      <c r="J240" s="40"/>
      <c r="K240" s="40"/>
      <c r="L240" s="40"/>
      <c r="M240" s="40"/>
      <c r="N240" s="40"/>
      <c r="O240" s="40"/>
      <c r="P240" s="40"/>
      <c r="Q240" s="40"/>
      <c r="R240" s="40"/>
      <c r="S240" s="40"/>
    </row>
    <row r="241" spans="4:19" s="21" customFormat="1">
      <c r="D241" s="40"/>
      <c r="E241" s="40"/>
      <c r="F241" s="40"/>
      <c r="G241" s="40"/>
      <c r="H241" s="40"/>
      <c r="I241" s="40"/>
      <c r="J241" s="40"/>
      <c r="K241" s="40"/>
      <c r="L241" s="40"/>
      <c r="M241" s="40"/>
      <c r="N241" s="40"/>
      <c r="O241" s="40"/>
      <c r="P241" s="40"/>
      <c r="Q241" s="40"/>
      <c r="R241" s="40"/>
      <c r="S241" s="40"/>
    </row>
    <row r="242" spans="4:19" s="21" customFormat="1">
      <c r="D242" s="40"/>
      <c r="E242" s="40"/>
      <c r="F242" s="40"/>
      <c r="G242" s="40"/>
      <c r="H242" s="40"/>
      <c r="I242" s="40"/>
      <c r="J242" s="40"/>
      <c r="K242" s="40"/>
      <c r="L242" s="40"/>
      <c r="M242" s="40"/>
      <c r="N242" s="40"/>
      <c r="O242" s="40"/>
      <c r="P242" s="40"/>
      <c r="Q242" s="40"/>
      <c r="R242" s="40"/>
      <c r="S242" s="40"/>
    </row>
    <row r="243" spans="4:19" s="21" customFormat="1">
      <c r="D243" s="40"/>
      <c r="E243" s="40"/>
      <c r="F243" s="40"/>
      <c r="G243" s="40"/>
      <c r="H243" s="40"/>
      <c r="I243" s="40"/>
      <c r="J243" s="40"/>
      <c r="K243" s="40"/>
      <c r="L243" s="40"/>
      <c r="M243" s="40"/>
      <c r="N243" s="40"/>
      <c r="O243" s="40"/>
      <c r="P243" s="40"/>
      <c r="Q243" s="40"/>
      <c r="R243" s="40"/>
      <c r="S243" s="40"/>
    </row>
    <row r="244" spans="4:19" s="21" customFormat="1">
      <c r="D244" s="40"/>
      <c r="E244" s="40"/>
      <c r="F244" s="40"/>
      <c r="G244" s="40"/>
      <c r="H244" s="40"/>
      <c r="I244" s="40"/>
      <c r="J244" s="40"/>
      <c r="K244" s="40"/>
      <c r="L244" s="40"/>
      <c r="M244" s="40"/>
      <c r="N244" s="40"/>
      <c r="O244" s="40"/>
      <c r="P244" s="40"/>
      <c r="Q244" s="40"/>
      <c r="R244" s="40"/>
      <c r="S244" s="40"/>
    </row>
    <row r="245" spans="4:19" s="21" customFormat="1">
      <c r="D245" s="40"/>
      <c r="E245" s="40"/>
      <c r="F245" s="40"/>
      <c r="G245" s="40"/>
      <c r="H245" s="40"/>
      <c r="I245" s="40"/>
      <c r="J245" s="40"/>
      <c r="K245" s="40"/>
      <c r="L245" s="40"/>
      <c r="M245" s="40"/>
      <c r="N245" s="40"/>
      <c r="O245" s="40"/>
      <c r="P245" s="40"/>
      <c r="Q245" s="40"/>
      <c r="R245" s="40"/>
      <c r="S245" s="40"/>
    </row>
    <row r="246" spans="4:19" s="21" customFormat="1">
      <c r="D246" s="40"/>
      <c r="E246" s="40"/>
      <c r="F246" s="40"/>
      <c r="G246" s="40"/>
      <c r="H246" s="40"/>
      <c r="I246" s="40"/>
      <c r="J246" s="40"/>
      <c r="K246" s="40"/>
      <c r="L246" s="40"/>
      <c r="M246" s="40"/>
      <c r="N246" s="40"/>
      <c r="O246" s="40"/>
      <c r="P246" s="40"/>
      <c r="Q246" s="40"/>
      <c r="R246" s="40"/>
      <c r="S246" s="40"/>
    </row>
    <row r="247" spans="4:19" s="21" customFormat="1">
      <c r="D247" s="40"/>
      <c r="E247" s="40"/>
      <c r="F247" s="40"/>
      <c r="G247" s="40"/>
      <c r="H247" s="40"/>
      <c r="I247" s="40"/>
      <c r="J247" s="40"/>
      <c r="K247" s="40"/>
      <c r="L247" s="40"/>
      <c r="M247" s="40"/>
      <c r="N247" s="40"/>
      <c r="O247" s="40"/>
      <c r="P247" s="40"/>
      <c r="Q247" s="40"/>
      <c r="R247" s="40"/>
      <c r="S247" s="40"/>
    </row>
    <row r="248" spans="4:19" s="21" customFormat="1">
      <c r="D248" s="40"/>
      <c r="E248" s="40"/>
      <c r="F248" s="40"/>
      <c r="G248" s="40"/>
      <c r="H248" s="40"/>
      <c r="I248" s="40"/>
      <c r="J248" s="40"/>
      <c r="K248" s="40"/>
      <c r="L248" s="40"/>
      <c r="M248" s="40"/>
      <c r="N248" s="40"/>
      <c r="O248" s="40"/>
      <c r="P248" s="40"/>
      <c r="Q248" s="40"/>
      <c r="R248" s="40"/>
      <c r="S248" s="40"/>
    </row>
    <row r="249" spans="4:19" s="21" customFormat="1">
      <c r="D249" s="40"/>
      <c r="E249" s="40"/>
      <c r="F249" s="40"/>
      <c r="G249" s="40"/>
      <c r="H249" s="40"/>
      <c r="I249" s="40"/>
      <c r="J249" s="40"/>
      <c r="K249" s="40"/>
      <c r="L249" s="40"/>
      <c r="M249" s="40"/>
      <c r="N249" s="40"/>
      <c r="O249" s="40"/>
      <c r="P249" s="40"/>
      <c r="Q249" s="40"/>
      <c r="R249" s="40"/>
      <c r="S249" s="40"/>
    </row>
    <row r="250" spans="4:19" s="21" customFormat="1">
      <c r="D250" s="40"/>
      <c r="E250" s="40"/>
      <c r="F250" s="40"/>
      <c r="G250" s="40"/>
      <c r="H250" s="40"/>
      <c r="I250" s="40"/>
      <c r="J250" s="40"/>
      <c r="K250" s="40"/>
      <c r="L250" s="40"/>
      <c r="M250" s="40"/>
      <c r="N250" s="40"/>
      <c r="O250" s="40"/>
      <c r="P250" s="40"/>
      <c r="Q250" s="40"/>
      <c r="R250" s="40"/>
      <c r="S250" s="40"/>
    </row>
    <row r="251" spans="4:19" s="21" customFormat="1">
      <c r="D251" s="40"/>
      <c r="E251" s="40"/>
      <c r="F251" s="40"/>
      <c r="G251" s="40"/>
      <c r="H251" s="40"/>
      <c r="I251" s="40"/>
      <c r="J251" s="40"/>
      <c r="K251" s="40"/>
      <c r="L251" s="40"/>
      <c r="M251" s="40"/>
      <c r="N251" s="40"/>
      <c r="O251" s="40"/>
      <c r="P251" s="40"/>
      <c r="Q251" s="40"/>
      <c r="R251" s="40"/>
      <c r="S251" s="40"/>
    </row>
    <row r="252" spans="4:19" s="21" customFormat="1">
      <c r="D252" s="40"/>
      <c r="E252" s="40"/>
      <c r="F252" s="40"/>
      <c r="G252" s="40"/>
      <c r="H252" s="40"/>
      <c r="I252" s="40"/>
      <c r="J252" s="40"/>
      <c r="K252" s="40"/>
      <c r="L252" s="40"/>
      <c r="M252" s="40"/>
      <c r="N252" s="40"/>
      <c r="O252" s="40"/>
      <c r="P252" s="40"/>
      <c r="Q252" s="40"/>
      <c r="R252" s="40"/>
      <c r="S252" s="40"/>
    </row>
    <row r="253" spans="4:19" s="21" customFormat="1">
      <c r="D253" s="40"/>
      <c r="E253" s="40"/>
      <c r="F253" s="40"/>
      <c r="G253" s="40"/>
      <c r="H253" s="40"/>
      <c r="I253" s="40"/>
      <c r="J253" s="40"/>
      <c r="K253" s="40"/>
      <c r="L253" s="40"/>
      <c r="M253" s="40"/>
      <c r="N253" s="40"/>
      <c r="O253" s="40"/>
      <c r="P253" s="40"/>
      <c r="Q253" s="40"/>
      <c r="R253" s="40"/>
      <c r="S253" s="40"/>
    </row>
    <row r="254" spans="4:19" s="21" customFormat="1">
      <c r="D254" s="40"/>
      <c r="E254" s="40"/>
      <c r="F254" s="40"/>
      <c r="G254" s="40"/>
      <c r="H254" s="40"/>
      <c r="I254" s="40"/>
      <c r="J254" s="40"/>
      <c r="K254" s="40"/>
      <c r="L254" s="40"/>
      <c r="M254" s="40"/>
      <c r="N254" s="40"/>
      <c r="O254" s="40"/>
      <c r="P254" s="40"/>
      <c r="Q254" s="40"/>
      <c r="R254" s="40"/>
      <c r="S254" s="40"/>
    </row>
    <row r="255" spans="4:19" s="21" customFormat="1">
      <c r="D255" s="40"/>
      <c r="E255" s="40"/>
      <c r="F255" s="40"/>
      <c r="G255" s="40"/>
      <c r="H255" s="40"/>
      <c r="I255" s="40"/>
      <c r="J255" s="40"/>
      <c r="K255" s="40"/>
      <c r="L255" s="40"/>
      <c r="M255" s="40"/>
      <c r="N255" s="40"/>
      <c r="O255" s="40"/>
      <c r="P255" s="40"/>
      <c r="Q255" s="40"/>
      <c r="R255" s="40"/>
      <c r="S255" s="40"/>
    </row>
    <row r="256" spans="4:19" s="21" customFormat="1">
      <c r="D256" s="40"/>
      <c r="E256" s="40"/>
      <c r="F256" s="40"/>
      <c r="G256" s="40"/>
      <c r="H256" s="40"/>
      <c r="I256" s="40"/>
      <c r="J256" s="40"/>
      <c r="K256" s="40"/>
      <c r="L256" s="40"/>
      <c r="M256" s="40"/>
      <c r="N256" s="40"/>
      <c r="O256" s="40"/>
      <c r="P256" s="40"/>
      <c r="Q256" s="40"/>
      <c r="R256" s="40"/>
      <c r="S256" s="40"/>
    </row>
    <row r="257" spans="4:19" s="21" customFormat="1">
      <c r="D257" s="40"/>
      <c r="E257" s="40"/>
      <c r="F257" s="40"/>
      <c r="G257" s="40"/>
      <c r="H257" s="40"/>
      <c r="I257" s="40"/>
      <c r="J257" s="40"/>
      <c r="K257" s="40"/>
      <c r="L257" s="40"/>
      <c r="M257" s="40"/>
      <c r="N257" s="40"/>
      <c r="O257" s="40"/>
      <c r="P257" s="40"/>
      <c r="Q257" s="40"/>
      <c r="R257" s="40"/>
      <c r="S257" s="40"/>
    </row>
    <row r="258" spans="4:19" s="21" customFormat="1">
      <c r="D258" s="40"/>
      <c r="E258" s="40"/>
      <c r="F258" s="40"/>
      <c r="G258" s="40"/>
      <c r="H258" s="40"/>
      <c r="I258" s="40"/>
      <c r="J258" s="40"/>
      <c r="K258" s="40"/>
      <c r="L258" s="40"/>
      <c r="M258" s="40"/>
      <c r="N258" s="40"/>
      <c r="O258" s="40"/>
      <c r="P258" s="40"/>
      <c r="Q258" s="40"/>
      <c r="R258" s="40"/>
      <c r="S258" s="40"/>
    </row>
    <row r="259" spans="4:19" s="21" customFormat="1">
      <c r="D259" s="40"/>
      <c r="E259" s="40"/>
      <c r="F259" s="40"/>
      <c r="G259" s="40"/>
      <c r="H259" s="40"/>
      <c r="I259" s="40"/>
      <c r="J259" s="40"/>
      <c r="K259" s="40"/>
      <c r="L259" s="40"/>
      <c r="M259" s="40"/>
      <c r="N259" s="40"/>
      <c r="O259" s="40"/>
      <c r="P259" s="40"/>
      <c r="Q259" s="40"/>
      <c r="R259" s="40"/>
      <c r="S259" s="40"/>
    </row>
    <row r="260" spans="4:19" s="21" customFormat="1">
      <c r="D260" s="40"/>
      <c r="E260" s="40"/>
      <c r="F260" s="40"/>
      <c r="G260" s="40"/>
      <c r="H260" s="40"/>
      <c r="I260" s="40"/>
      <c r="J260" s="40"/>
      <c r="K260" s="40"/>
      <c r="L260" s="40"/>
      <c r="M260" s="40"/>
      <c r="N260" s="40"/>
      <c r="O260" s="40"/>
      <c r="P260" s="40"/>
      <c r="Q260" s="40"/>
      <c r="R260" s="40"/>
      <c r="S260" s="40"/>
    </row>
    <row r="261" spans="4:19" s="21" customFormat="1">
      <c r="D261" s="40"/>
      <c r="E261" s="40"/>
      <c r="F261" s="40"/>
      <c r="G261" s="40"/>
      <c r="H261" s="40"/>
      <c r="I261" s="40"/>
      <c r="J261" s="40"/>
      <c r="K261" s="40"/>
      <c r="L261" s="40"/>
      <c r="M261" s="40"/>
      <c r="N261" s="40"/>
      <c r="O261" s="40"/>
      <c r="P261" s="40"/>
      <c r="Q261" s="40"/>
      <c r="R261" s="40"/>
      <c r="S261" s="40"/>
    </row>
    <row r="262" spans="4:19" s="21" customFormat="1">
      <c r="D262" s="40"/>
      <c r="E262" s="40"/>
      <c r="F262" s="40"/>
      <c r="G262" s="40"/>
      <c r="H262" s="40"/>
      <c r="I262" s="40"/>
      <c r="J262" s="40"/>
      <c r="K262" s="40"/>
      <c r="L262" s="40"/>
      <c r="M262" s="40"/>
      <c r="N262" s="40"/>
      <c r="O262" s="40"/>
      <c r="P262" s="40"/>
      <c r="Q262" s="40"/>
      <c r="R262" s="40"/>
      <c r="S262" s="40"/>
    </row>
    <row r="263" spans="4:19" s="21" customFormat="1">
      <c r="D263" s="40"/>
      <c r="E263" s="40"/>
      <c r="F263" s="40"/>
      <c r="G263" s="40"/>
      <c r="H263" s="40"/>
      <c r="I263" s="40"/>
      <c r="J263" s="40"/>
      <c r="K263" s="40"/>
      <c r="L263" s="40"/>
      <c r="M263" s="40"/>
      <c r="N263" s="40"/>
      <c r="O263" s="40"/>
      <c r="P263" s="40"/>
      <c r="Q263" s="40"/>
      <c r="R263" s="40"/>
      <c r="S263" s="40"/>
    </row>
    <row r="264" spans="4:19" s="21" customFormat="1">
      <c r="D264" s="40"/>
      <c r="E264" s="40"/>
      <c r="F264" s="40"/>
      <c r="G264" s="40"/>
      <c r="H264" s="40"/>
      <c r="I264" s="40"/>
      <c r="J264" s="40"/>
      <c r="K264" s="40"/>
      <c r="L264" s="40"/>
      <c r="M264" s="40"/>
      <c r="N264" s="40"/>
      <c r="O264" s="40"/>
      <c r="P264" s="40"/>
      <c r="Q264" s="40"/>
      <c r="R264" s="40"/>
      <c r="S264" s="40"/>
    </row>
    <row r="265" spans="4:19" s="21" customFormat="1">
      <c r="D265" s="40"/>
      <c r="E265" s="40"/>
      <c r="F265" s="40"/>
      <c r="G265" s="40"/>
      <c r="H265" s="40"/>
      <c r="I265" s="40"/>
      <c r="J265" s="40"/>
      <c r="K265" s="40"/>
      <c r="L265" s="40"/>
      <c r="M265" s="40"/>
      <c r="N265" s="40"/>
      <c r="O265" s="40"/>
      <c r="P265" s="40"/>
      <c r="Q265" s="40"/>
      <c r="R265" s="40"/>
      <c r="S265" s="40"/>
    </row>
    <row r="266" spans="4:19" s="21" customFormat="1">
      <c r="D266" s="40"/>
      <c r="E266" s="40"/>
      <c r="F266" s="40"/>
      <c r="G266" s="40"/>
      <c r="H266" s="40"/>
      <c r="I266" s="40"/>
      <c r="J266" s="40"/>
      <c r="K266" s="40"/>
      <c r="L266" s="40"/>
      <c r="M266" s="40"/>
      <c r="N266" s="40"/>
      <c r="O266" s="40"/>
      <c r="P266" s="40"/>
      <c r="Q266" s="40"/>
      <c r="R266" s="40"/>
      <c r="S266" s="40"/>
    </row>
    <row r="267" spans="4:19" s="21" customFormat="1">
      <c r="D267" s="40"/>
      <c r="E267" s="40"/>
      <c r="F267" s="40"/>
      <c r="G267" s="40"/>
      <c r="H267" s="40"/>
      <c r="I267" s="40"/>
      <c r="J267" s="40"/>
      <c r="K267" s="40"/>
      <c r="L267" s="40"/>
      <c r="M267" s="40"/>
      <c r="N267" s="40"/>
      <c r="O267" s="40"/>
      <c r="P267" s="40"/>
      <c r="Q267" s="40"/>
      <c r="R267" s="40"/>
      <c r="S267" s="40"/>
    </row>
    <row r="268" spans="4:19" s="21" customFormat="1">
      <c r="D268" s="40"/>
      <c r="E268" s="40"/>
      <c r="F268" s="40"/>
      <c r="G268" s="40"/>
      <c r="H268" s="40"/>
      <c r="I268" s="40"/>
      <c r="J268" s="40"/>
      <c r="K268" s="40"/>
      <c r="L268" s="40"/>
      <c r="M268" s="40"/>
      <c r="N268" s="40"/>
      <c r="O268" s="40"/>
      <c r="P268" s="40"/>
      <c r="Q268" s="40"/>
      <c r="R268" s="40"/>
      <c r="S268" s="40"/>
    </row>
    <row r="269" spans="4:19" s="21" customFormat="1">
      <c r="D269" s="40"/>
      <c r="E269" s="40"/>
      <c r="F269" s="40"/>
      <c r="G269" s="40"/>
      <c r="H269" s="40"/>
      <c r="I269" s="40"/>
      <c r="J269" s="40"/>
      <c r="K269" s="40"/>
      <c r="L269" s="40"/>
      <c r="M269" s="40"/>
      <c r="N269" s="40"/>
      <c r="O269" s="40"/>
      <c r="P269" s="40"/>
      <c r="Q269" s="40"/>
      <c r="R269" s="40"/>
      <c r="S269" s="40"/>
    </row>
    <row r="270" spans="4:19" s="21" customFormat="1">
      <c r="D270" s="40"/>
      <c r="E270" s="40"/>
      <c r="F270" s="40"/>
      <c r="G270" s="40"/>
      <c r="H270" s="40"/>
      <c r="I270" s="40"/>
      <c r="J270" s="40"/>
      <c r="K270" s="40"/>
      <c r="L270" s="40"/>
      <c r="M270" s="40"/>
      <c r="N270" s="40"/>
      <c r="O270" s="40"/>
      <c r="P270" s="40"/>
      <c r="Q270" s="40"/>
      <c r="R270" s="40"/>
      <c r="S270" s="40"/>
    </row>
    <row r="271" spans="4:19" s="21" customFormat="1">
      <c r="D271" s="40"/>
      <c r="E271" s="40"/>
      <c r="F271" s="40"/>
      <c r="G271" s="40"/>
      <c r="H271" s="40"/>
      <c r="I271" s="40"/>
      <c r="J271" s="40"/>
      <c r="K271" s="40"/>
      <c r="L271" s="40"/>
      <c r="M271" s="40"/>
      <c r="N271" s="40"/>
      <c r="O271" s="40"/>
      <c r="P271" s="40"/>
      <c r="Q271" s="40"/>
      <c r="R271" s="40"/>
      <c r="S271" s="40"/>
    </row>
    <row r="272" spans="4:19" s="21" customFormat="1">
      <c r="D272" s="40"/>
      <c r="E272" s="40"/>
      <c r="F272" s="40"/>
      <c r="G272" s="40"/>
      <c r="H272" s="40"/>
      <c r="I272" s="40"/>
      <c r="J272" s="40"/>
      <c r="K272" s="40"/>
      <c r="L272" s="40"/>
      <c r="M272" s="40"/>
      <c r="N272" s="40"/>
      <c r="O272" s="40"/>
      <c r="P272" s="40"/>
      <c r="Q272" s="40"/>
      <c r="R272" s="40"/>
      <c r="S272" s="40"/>
    </row>
    <row r="273" spans="4:19" s="21" customFormat="1">
      <c r="D273" s="40"/>
      <c r="E273" s="40"/>
      <c r="F273" s="40"/>
      <c r="G273" s="40"/>
      <c r="H273" s="40"/>
      <c r="I273" s="40"/>
      <c r="J273" s="40"/>
      <c r="K273" s="40"/>
      <c r="L273" s="40"/>
      <c r="M273" s="40"/>
      <c r="N273" s="40"/>
      <c r="O273" s="40"/>
      <c r="P273" s="40"/>
      <c r="Q273" s="40"/>
      <c r="R273" s="40"/>
      <c r="S273" s="40"/>
    </row>
    <row r="274" spans="4:19" s="21" customFormat="1">
      <c r="D274" s="40"/>
      <c r="E274" s="40"/>
      <c r="F274" s="40"/>
      <c r="G274" s="40"/>
      <c r="H274" s="40"/>
      <c r="I274" s="40"/>
      <c r="J274" s="40"/>
      <c r="K274" s="40"/>
      <c r="L274" s="40"/>
      <c r="M274" s="40"/>
      <c r="N274" s="40"/>
      <c r="O274" s="40"/>
      <c r="P274" s="40"/>
      <c r="Q274" s="40"/>
      <c r="R274" s="40"/>
      <c r="S274" s="40"/>
    </row>
    <row r="275" spans="4:19" s="21" customFormat="1">
      <c r="D275" s="40"/>
      <c r="E275" s="40"/>
      <c r="F275" s="40"/>
      <c r="G275" s="40"/>
      <c r="H275" s="40"/>
      <c r="I275" s="40"/>
      <c r="J275" s="40"/>
      <c r="K275" s="40"/>
      <c r="L275" s="40"/>
      <c r="M275" s="40"/>
      <c r="N275" s="40"/>
      <c r="O275" s="40"/>
      <c r="P275" s="40"/>
      <c r="Q275" s="40"/>
      <c r="R275" s="40"/>
      <c r="S275" s="40"/>
    </row>
    <row r="276" spans="4:19" s="21" customFormat="1">
      <c r="D276" s="40"/>
      <c r="E276" s="40"/>
      <c r="F276" s="40"/>
      <c r="G276" s="40"/>
      <c r="H276" s="40"/>
      <c r="I276" s="40"/>
      <c r="J276" s="40"/>
      <c r="K276" s="40"/>
      <c r="L276" s="40"/>
      <c r="M276" s="40"/>
      <c r="N276" s="40"/>
      <c r="O276" s="40"/>
      <c r="P276" s="40"/>
      <c r="Q276" s="40"/>
      <c r="R276" s="40"/>
      <c r="S276" s="40"/>
    </row>
    <row r="277" spans="4:19" s="21" customFormat="1">
      <c r="D277" s="40"/>
      <c r="E277" s="40"/>
      <c r="F277" s="40"/>
      <c r="G277" s="40"/>
      <c r="H277" s="40"/>
      <c r="I277" s="40"/>
      <c r="J277" s="40"/>
      <c r="K277" s="40"/>
      <c r="L277" s="40"/>
      <c r="M277" s="40"/>
      <c r="N277" s="40"/>
      <c r="O277" s="40"/>
      <c r="P277" s="40"/>
      <c r="Q277" s="40"/>
      <c r="R277" s="40"/>
      <c r="S277" s="40"/>
    </row>
    <row r="278" spans="4:19" s="21" customFormat="1">
      <c r="D278" s="40"/>
      <c r="E278" s="40"/>
      <c r="F278" s="40"/>
      <c r="G278" s="40"/>
      <c r="H278" s="40"/>
      <c r="I278" s="40"/>
      <c r="J278" s="40"/>
      <c r="K278" s="40"/>
      <c r="L278" s="40"/>
      <c r="M278" s="40"/>
      <c r="N278" s="40"/>
      <c r="O278" s="40"/>
      <c r="P278" s="40"/>
      <c r="Q278" s="40"/>
      <c r="R278" s="40"/>
      <c r="S278" s="40"/>
    </row>
    <row r="279" spans="4:19" s="21" customFormat="1">
      <c r="D279" s="40"/>
      <c r="E279" s="40"/>
      <c r="F279" s="40"/>
      <c r="G279" s="40"/>
      <c r="H279" s="40"/>
      <c r="I279" s="40"/>
      <c r="J279" s="40"/>
      <c r="K279" s="40"/>
      <c r="L279" s="40"/>
      <c r="M279" s="40"/>
      <c r="N279" s="40"/>
      <c r="O279" s="40"/>
      <c r="P279" s="40"/>
      <c r="Q279" s="40"/>
      <c r="R279" s="40"/>
      <c r="S279" s="40"/>
    </row>
    <row r="280" spans="4:19" s="21" customFormat="1">
      <c r="D280" s="40"/>
      <c r="E280" s="40"/>
      <c r="F280" s="40"/>
      <c r="G280" s="40"/>
      <c r="H280" s="40"/>
      <c r="I280" s="40"/>
      <c r="J280" s="40"/>
      <c r="K280" s="40"/>
      <c r="L280" s="40"/>
      <c r="M280" s="40"/>
      <c r="N280" s="40"/>
      <c r="O280" s="40"/>
      <c r="P280" s="40"/>
      <c r="Q280" s="40"/>
      <c r="R280" s="40"/>
      <c r="S280" s="40"/>
    </row>
    <row r="281" spans="4:19" s="21" customFormat="1">
      <c r="D281" s="40"/>
      <c r="E281" s="40"/>
      <c r="F281" s="40"/>
      <c r="G281" s="40"/>
      <c r="H281" s="40"/>
      <c r="I281" s="40"/>
      <c r="J281" s="40"/>
      <c r="K281" s="40"/>
      <c r="L281" s="40"/>
      <c r="M281" s="40"/>
      <c r="N281" s="40"/>
      <c r="O281" s="40"/>
      <c r="P281" s="40"/>
      <c r="Q281" s="40"/>
      <c r="R281" s="40"/>
      <c r="S281" s="40"/>
    </row>
    <row r="282" spans="4:19" s="21" customFormat="1">
      <c r="D282" s="40"/>
      <c r="E282" s="40"/>
      <c r="F282" s="40"/>
      <c r="G282" s="40"/>
      <c r="H282" s="40"/>
      <c r="I282" s="40"/>
      <c r="J282" s="40"/>
      <c r="K282" s="40"/>
      <c r="L282" s="40"/>
      <c r="M282" s="40"/>
      <c r="N282" s="40"/>
      <c r="O282" s="40"/>
      <c r="P282" s="40"/>
      <c r="Q282" s="40"/>
      <c r="R282" s="40"/>
      <c r="S282" s="40"/>
    </row>
    <row r="283" spans="4:19" s="21" customFormat="1">
      <c r="D283" s="40"/>
      <c r="E283" s="40"/>
      <c r="F283" s="40"/>
      <c r="G283" s="40"/>
      <c r="H283" s="40"/>
      <c r="I283" s="40"/>
      <c r="J283" s="40"/>
      <c r="K283" s="40"/>
      <c r="L283" s="40"/>
      <c r="M283" s="40"/>
      <c r="N283" s="40"/>
      <c r="O283" s="40"/>
      <c r="P283" s="40"/>
      <c r="Q283" s="40"/>
      <c r="R283" s="40"/>
      <c r="S283" s="40"/>
    </row>
    <row r="284" spans="4:19" s="21" customFormat="1">
      <c r="D284" s="40"/>
      <c r="E284" s="40"/>
      <c r="F284" s="40"/>
      <c r="G284" s="40"/>
      <c r="H284" s="40"/>
      <c r="I284" s="40"/>
      <c r="J284" s="40"/>
      <c r="K284" s="40"/>
      <c r="L284" s="40"/>
      <c r="M284" s="40"/>
      <c r="N284" s="40"/>
      <c r="O284" s="40"/>
      <c r="P284" s="40"/>
      <c r="Q284" s="40"/>
      <c r="R284" s="40"/>
      <c r="S284" s="40"/>
    </row>
    <row r="285" spans="4:19" s="21" customFormat="1">
      <c r="D285" s="40"/>
      <c r="E285" s="40"/>
      <c r="F285" s="40"/>
      <c r="G285" s="40"/>
      <c r="H285" s="40"/>
      <c r="I285" s="40"/>
      <c r="J285" s="40"/>
      <c r="K285" s="40"/>
      <c r="L285" s="40"/>
      <c r="M285" s="40"/>
      <c r="N285" s="40"/>
      <c r="O285" s="40"/>
      <c r="P285" s="40"/>
      <c r="Q285" s="40"/>
      <c r="R285" s="40"/>
      <c r="S285" s="40"/>
    </row>
    <row r="286" spans="4:19" s="21" customFormat="1">
      <c r="D286" s="40"/>
      <c r="E286" s="40"/>
      <c r="F286" s="40"/>
      <c r="G286" s="40"/>
      <c r="H286" s="40"/>
      <c r="I286" s="40"/>
      <c r="J286" s="40"/>
      <c r="K286" s="40"/>
      <c r="L286" s="40"/>
      <c r="M286" s="40"/>
      <c r="N286" s="40"/>
      <c r="O286" s="40"/>
      <c r="P286" s="40"/>
      <c r="Q286" s="40"/>
      <c r="R286" s="40"/>
      <c r="S286" s="40"/>
    </row>
    <row r="287" spans="4:19" s="21" customFormat="1">
      <c r="D287" s="40"/>
      <c r="E287" s="40"/>
      <c r="F287" s="40"/>
      <c r="G287" s="40"/>
      <c r="H287" s="40"/>
      <c r="I287" s="40"/>
      <c r="J287" s="40"/>
      <c r="K287" s="40"/>
      <c r="L287" s="40"/>
      <c r="M287" s="40"/>
      <c r="N287" s="40"/>
      <c r="O287" s="40"/>
      <c r="P287" s="40"/>
      <c r="Q287" s="40"/>
      <c r="R287" s="40"/>
      <c r="S287" s="40"/>
    </row>
    <row r="288" spans="4:19" s="21" customFormat="1">
      <c r="D288" s="40"/>
      <c r="E288" s="40"/>
      <c r="F288" s="40"/>
      <c r="G288" s="40"/>
      <c r="H288" s="40"/>
      <c r="I288" s="40"/>
      <c r="J288" s="40"/>
      <c r="K288" s="40"/>
      <c r="L288" s="40"/>
      <c r="M288" s="40"/>
      <c r="N288" s="40"/>
      <c r="O288" s="40"/>
      <c r="P288" s="40"/>
      <c r="Q288" s="40"/>
      <c r="R288" s="40"/>
      <c r="S288" s="40"/>
    </row>
    <row r="289" spans="4:19" s="21" customFormat="1">
      <c r="D289" s="40"/>
      <c r="E289" s="40"/>
      <c r="F289" s="40"/>
      <c r="G289" s="40"/>
      <c r="H289" s="40"/>
      <c r="I289" s="40"/>
      <c r="J289" s="40"/>
      <c r="K289" s="40"/>
      <c r="L289" s="40"/>
      <c r="M289" s="40"/>
      <c r="N289" s="40"/>
      <c r="O289" s="40"/>
      <c r="P289" s="40"/>
      <c r="Q289" s="40"/>
      <c r="R289" s="40"/>
      <c r="S289" s="40"/>
    </row>
    <row r="290" spans="4:19" s="21" customFormat="1">
      <c r="D290" s="40"/>
      <c r="E290" s="40"/>
      <c r="F290" s="40"/>
      <c r="G290" s="40"/>
      <c r="H290" s="40"/>
      <c r="I290" s="40"/>
      <c r="J290" s="40"/>
      <c r="K290" s="40"/>
      <c r="L290" s="40"/>
      <c r="M290" s="40"/>
      <c r="N290" s="40"/>
      <c r="O290" s="40"/>
      <c r="P290" s="40"/>
      <c r="Q290" s="40"/>
      <c r="R290" s="40"/>
      <c r="S290" s="40"/>
    </row>
    <row r="291" spans="4:19" s="21" customFormat="1">
      <c r="D291" s="40"/>
      <c r="E291" s="40"/>
      <c r="F291" s="40"/>
      <c r="G291" s="40"/>
      <c r="H291" s="40"/>
      <c r="I291" s="40"/>
      <c r="J291" s="40"/>
      <c r="K291" s="40"/>
      <c r="L291" s="40"/>
      <c r="M291" s="40"/>
      <c r="N291" s="40"/>
      <c r="O291" s="40"/>
      <c r="P291" s="40"/>
      <c r="Q291" s="40"/>
      <c r="R291" s="40"/>
      <c r="S291" s="40"/>
    </row>
    <row r="292" spans="4:19" s="21" customFormat="1">
      <c r="D292" s="40"/>
      <c r="E292" s="40"/>
      <c r="F292" s="40"/>
      <c r="G292" s="40"/>
      <c r="H292" s="40"/>
      <c r="I292" s="40"/>
      <c r="J292" s="40"/>
      <c r="K292" s="40"/>
      <c r="L292" s="40"/>
      <c r="M292" s="40"/>
      <c r="N292" s="40"/>
      <c r="O292" s="40"/>
      <c r="P292" s="40"/>
      <c r="Q292" s="40"/>
      <c r="R292" s="40"/>
      <c r="S292" s="40"/>
    </row>
    <row r="293" spans="4:19" s="21" customFormat="1">
      <c r="D293" s="40"/>
      <c r="E293" s="40"/>
      <c r="F293" s="40"/>
      <c r="G293" s="40"/>
      <c r="H293" s="40"/>
      <c r="I293" s="40"/>
      <c r="J293" s="40"/>
      <c r="K293" s="40"/>
      <c r="L293" s="40"/>
      <c r="M293" s="40"/>
      <c r="N293" s="40"/>
      <c r="O293" s="40"/>
      <c r="P293" s="40"/>
      <c r="Q293" s="40"/>
      <c r="R293" s="40"/>
      <c r="S293" s="40"/>
    </row>
    <row r="294" spans="4:19" s="21" customFormat="1">
      <c r="D294" s="40"/>
      <c r="E294" s="40"/>
      <c r="F294" s="40"/>
      <c r="G294" s="40"/>
      <c r="H294" s="40"/>
      <c r="I294" s="40"/>
      <c r="J294" s="40"/>
      <c r="K294" s="40"/>
      <c r="L294" s="40"/>
      <c r="M294" s="40"/>
      <c r="N294" s="40"/>
      <c r="O294" s="40"/>
      <c r="P294" s="40"/>
      <c r="Q294" s="40"/>
      <c r="R294" s="40"/>
      <c r="S294" s="40"/>
    </row>
    <row r="295" spans="4:19" s="21" customFormat="1">
      <c r="D295" s="40"/>
      <c r="E295" s="40"/>
      <c r="F295" s="40"/>
      <c r="G295" s="40"/>
      <c r="H295" s="40"/>
      <c r="I295" s="40"/>
      <c r="J295" s="40"/>
      <c r="K295" s="40"/>
      <c r="L295" s="40"/>
      <c r="M295" s="40"/>
      <c r="N295" s="40"/>
      <c r="O295" s="40"/>
      <c r="P295" s="40"/>
      <c r="Q295" s="40"/>
      <c r="R295" s="40"/>
      <c r="S295" s="40"/>
    </row>
    <row r="296" spans="4:19" s="21" customFormat="1">
      <c r="D296" s="40"/>
      <c r="E296" s="40"/>
      <c r="F296" s="40"/>
      <c r="G296" s="40"/>
      <c r="H296" s="40"/>
      <c r="I296" s="40"/>
      <c r="J296" s="40"/>
      <c r="K296" s="40"/>
      <c r="L296" s="40"/>
      <c r="M296" s="40"/>
      <c r="N296" s="40"/>
      <c r="O296" s="40"/>
      <c r="P296" s="40"/>
      <c r="Q296" s="40"/>
      <c r="R296" s="40"/>
      <c r="S296" s="40"/>
    </row>
    <row r="297" spans="4:19" s="21" customFormat="1">
      <c r="D297" s="40"/>
      <c r="E297" s="40"/>
      <c r="F297" s="40"/>
      <c r="G297" s="40"/>
      <c r="H297" s="40"/>
      <c r="I297" s="40"/>
      <c r="J297" s="40"/>
      <c r="K297" s="40"/>
      <c r="L297" s="40"/>
      <c r="M297" s="40"/>
      <c r="N297" s="40"/>
      <c r="O297" s="40"/>
      <c r="P297" s="40"/>
      <c r="Q297" s="40"/>
      <c r="R297" s="40"/>
      <c r="S297" s="40"/>
    </row>
    <row r="298" spans="4:19" s="21" customFormat="1">
      <c r="D298" s="40"/>
      <c r="E298" s="40"/>
      <c r="F298" s="40"/>
      <c r="G298" s="40"/>
      <c r="H298" s="40"/>
      <c r="I298" s="40"/>
      <c r="J298" s="40"/>
      <c r="K298" s="40"/>
      <c r="L298" s="40"/>
      <c r="M298" s="40"/>
      <c r="N298" s="40"/>
      <c r="O298" s="40"/>
      <c r="P298" s="40"/>
      <c r="Q298" s="40"/>
      <c r="R298" s="40"/>
      <c r="S298" s="40"/>
    </row>
    <row r="299" spans="4:19" s="21" customFormat="1">
      <c r="D299" s="40"/>
      <c r="E299" s="40"/>
      <c r="F299" s="40"/>
      <c r="G299" s="40"/>
      <c r="H299" s="40"/>
      <c r="I299" s="40"/>
      <c r="J299" s="40"/>
      <c r="K299" s="40"/>
      <c r="L299" s="40"/>
      <c r="M299" s="40"/>
      <c r="N299" s="40"/>
      <c r="O299" s="40"/>
      <c r="P299" s="40"/>
      <c r="Q299" s="40"/>
      <c r="R299" s="40"/>
      <c r="S299" s="40"/>
    </row>
    <row r="300" spans="4:19" s="21" customFormat="1">
      <c r="D300" s="40"/>
      <c r="E300" s="40"/>
      <c r="F300" s="40"/>
      <c r="G300" s="40"/>
      <c r="H300" s="40"/>
      <c r="I300" s="40"/>
      <c r="J300" s="40"/>
      <c r="K300" s="40"/>
      <c r="L300" s="40"/>
      <c r="M300" s="40"/>
      <c r="N300" s="40"/>
      <c r="O300" s="40"/>
      <c r="P300" s="40"/>
      <c r="Q300" s="40"/>
      <c r="R300" s="40"/>
      <c r="S300" s="40"/>
    </row>
    <row r="301" spans="4:19" s="21" customFormat="1">
      <c r="D301" s="40"/>
      <c r="E301" s="40"/>
      <c r="F301" s="40"/>
      <c r="G301" s="40"/>
      <c r="H301" s="40"/>
      <c r="I301" s="40"/>
      <c r="J301" s="40"/>
      <c r="K301" s="40"/>
      <c r="L301" s="40"/>
      <c r="M301" s="40"/>
      <c r="N301" s="40"/>
      <c r="O301" s="40"/>
      <c r="P301" s="40"/>
      <c r="Q301" s="40"/>
      <c r="R301" s="40"/>
      <c r="S301" s="40"/>
    </row>
    <row r="302" spans="4:19" s="21" customFormat="1">
      <c r="D302" s="40"/>
      <c r="E302" s="40"/>
      <c r="F302" s="40"/>
      <c r="G302" s="40"/>
      <c r="H302" s="40"/>
      <c r="I302" s="40"/>
      <c r="J302" s="40"/>
      <c r="K302" s="40"/>
      <c r="L302" s="40"/>
      <c r="M302" s="40"/>
      <c r="N302" s="40"/>
      <c r="O302" s="40"/>
      <c r="P302" s="40"/>
      <c r="Q302" s="40"/>
      <c r="R302" s="40"/>
      <c r="S302" s="40"/>
    </row>
    <row r="303" spans="4:19" s="21" customFormat="1">
      <c r="D303" s="40"/>
      <c r="E303" s="40"/>
      <c r="F303" s="40"/>
      <c r="G303" s="40"/>
      <c r="H303" s="40"/>
      <c r="I303" s="40"/>
      <c r="J303" s="40"/>
      <c r="K303" s="40"/>
      <c r="L303" s="40"/>
      <c r="M303" s="40"/>
      <c r="N303" s="40"/>
      <c r="O303" s="40"/>
      <c r="P303" s="40"/>
      <c r="Q303" s="40"/>
      <c r="R303" s="40"/>
      <c r="S303" s="40"/>
    </row>
    <row r="304" spans="4:19" s="21" customFormat="1">
      <c r="D304" s="40"/>
      <c r="E304" s="40"/>
      <c r="F304" s="40"/>
      <c r="G304" s="40"/>
      <c r="H304" s="40"/>
      <c r="I304" s="40"/>
      <c r="J304" s="40"/>
      <c r="K304" s="40"/>
      <c r="L304" s="40"/>
      <c r="M304" s="40"/>
      <c r="N304" s="40"/>
      <c r="O304" s="40"/>
      <c r="P304" s="40"/>
      <c r="Q304" s="40"/>
      <c r="R304" s="40"/>
      <c r="S304" s="40"/>
    </row>
    <row r="305" spans="4:19" s="21" customFormat="1">
      <c r="D305" s="40"/>
      <c r="E305" s="40"/>
      <c r="F305" s="40"/>
      <c r="G305" s="40"/>
      <c r="H305" s="40"/>
      <c r="I305" s="40"/>
      <c r="J305" s="40"/>
      <c r="K305" s="40"/>
      <c r="L305" s="40"/>
      <c r="M305" s="40"/>
      <c r="N305" s="40"/>
      <c r="O305" s="40"/>
      <c r="P305" s="40"/>
      <c r="Q305" s="40"/>
      <c r="R305" s="40"/>
      <c r="S305" s="40"/>
    </row>
    <row r="306" spans="4:19" s="21" customFormat="1">
      <c r="D306" s="40"/>
      <c r="E306" s="40"/>
      <c r="F306" s="40"/>
      <c r="G306" s="40"/>
      <c r="H306" s="40"/>
      <c r="I306" s="40"/>
      <c r="J306" s="40"/>
      <c r="K306" s="40"/>
      <c r="L306" s="40"/>
      <c r="M306" s="40"/>
      <c r="N306" s="40"/>
      <c r="O306" s="40"/>
      <c r="P306" s="40"/>
      <c r="Q306" s="40"/>
      <c r="R306" s="40"/>
      <c r="S306" s="40"/>
    </row>
    <row r="307" spans="4:19" s="21" customFormat="1">
      <c r="D307" s="40"/>
      <c r="E307" s="40"/>
      <c r="F307" s="40"/>
      <c r="G307" s="40"/>
      <c r="H307" s="40"/>
      <c r="I307" s="40"/>
      <c r="J307" s="40"/>
      <c r="K307" s="40"/>
      <c r="L307" s="40"/>
      <c r="M307" s="40"/>
      <c r="N307" s="40"/>
      <c r="O307" s="40"/>
      <c r="P307" s="40"/>
      <c r="Q307" s="40"/>
      <c r="R307" s="40"/>
      <c r="S307" s="40"/>
    </row>
    <row r="308" spans="4:19" s="21" customFormat="1">
      <c r="D308" s="40"/>
      <c r="E308" s="40"/>
      <c r="F308" s="40"/>
      <c r="G308" s="40"/>
      <c r="H308" s="40"/>
      <c r="I308" s="40"/>
      <c r="J308" s="40"/>
      <c r="K308" s="40"/>
      <c r="L308" s="40"/>
      <c r="M308" s="40"/>
      <c r="N308" s="40"/>
      <c r="O308" s="40"/>
      <c r="P308" s="40"/>
      <c r="Q308" s="40"/>
      <c r="R308" s="40"/>
      <c r="S308" s="40"/>
    </row>
    <row r="309" spans="4:19" s="21" customFormat="1">
      <c r="D309" s="40"/>
      <c r="E309" s="40"/>
      <c r="F309" s="40"/>
      <c r="G309" s="40"/>
      <c r="H309" s="40"/>
      <c r="I309" s="40"/>
      <c r="J309" s="40"/>
      <c r="K309" s="40"/>
      <c r="L309" s="40"/>
      <c r="M309" s="40"/>
      <c r="N309" s="40"/>
      <c r="O309" s="40"/>
      <c r="P309" s="40"/>
      <c r="Q309" s="40"/>
      <c r="R309" s="40"/>
      <c r="S309" s="40"/>
    </row>
    <row r="310" spans="4:19" s="21" customFormat="1">
      <c r="D310" s="40"/>
      <c r="E310" s="40"/>
      <c r="F310" s="40"/>
      <c r="G310" s="40"/>
      <c r="H310" s="40"/>
      <c r="I310" s="40"/>
      <c r="J310" s="40"/>
      <c r="K310" s="40"/>
      <c r="L310" s="40"/>
      <c r="M310" s="40"/>
      <c r="N310" s="40"/>
      <c r="O310" s="40"/>
      <c r="P310" s="40"/>
      <c r="Q310" s="40"/>
      <c r="R310" s="40"/>
      <c r="S310" s="40"/>
    </row>
    <row r="311" spans="4:19" s="21" customFormat="1">
      <c r="D311" s="40"/>
      <c r="E311" s="40"/>
      <c r="F311" s="40"/>
      <c r="G311" s="40"/>
      <c r="H311" s="40"/>
      <c r="I311" s="40"/>
      <c r="J311" s="40"/>
      <c r="K311" s="40"/>
      <c r="L311" s="40"/>
      <c r="M311" s="40"/>
      <c r="N311" s="40"/>
      <c r="O311" s="40"/>
      <c r="P311" s="40"/>
      <c r="Q311" s="40"/>
      <c r="R311" s="40"/>
      <c r="S311" s="40"/>
    </row>
    <row r="312" spans="4:19" s="21" customFormat="1">
      <c r="D312" s="40"/>
      <c r="E312" s="40"/>
      <c r="F312" s="40"/>
      <c r="G312" s="40"/>
      <c r="H312" s="40"/>
      <c r="I312" s="40"/>
      <c r="J312" s="40"/>
      <c r="K312" s="40"/>
      <c r="L312" s="40"/>
      <c r="M312" s="40"/>
      <c r="N312" s="40"/>
      <c r="O312" s="40"/>
      <c r="P312" s="40"/>
      <c r="Q312" s="40"/>
      <c r="R312" s="40"/>
      <c r="S312" s="40"/>
    </row>
    <row r="313" spans="4:19" s="21" customFormat="1">
      <c r="D313" s="40"/>
      <c r="E313" s="40"/>
      <c r="F313" s="40"/>
      <c r="G313" s="40"/>
      <c r="H313" s="40"/>
      <c r="I313" s="40"/>
      <c r="J313" s="40"/>
      <c r="K313" s="40"/>
      <c r="L313" s="40"/>
      <c r="M313" s="40"/>
      <c r="N313" s="40"/>
      <c r="O313" s="40"/>
      <c r="P313" s="40"/>
      <c r="Q313" s="40"/>
      <c r="R313" s="40"/>
      <c r="S313" s="40"/>
    </row>
    <row r="314" spans="4:19" s="21" customFormat="1">
      <c r="D314" s="40"/>
      <c r="E314" s="40"/>
      <c r="F314" s="40"/>
      <c r="G314" s="40"/>
      <c r="H314" s="40"/>
      <c r="I314" s="40"/>
      <c r="J314" s="40"/>
      <c r="K314" s="40"/>
      <c r="L314" s="40"/>
      <c r="M314" s="40"/>
      <c r="N314" s="40"/>
      <c r="O314" s="40"/>
      <c r="P314" s="40"/>
      <c r="Q314" s="40"/>
      <c r="R314" s="40"/>
      <c r="S314" s="40"/>
    </row>
    <row r="315" spans="4:19" s="21" customFormat="1">
      <c r="D315" s="40"/>
      <c r="E315" s="40"/>
      <c r="F315" s="40"/>
      <c r="G315" s="40"/>
      <c r="H315" s="40"/>
      <c r="I315" s="40"/>
      <c r="J315" s="40"/>
      <c r="K315" s="40"/>
      <c r="L315" s="40"/>
      <c r="M315" s="40"/>
      <c r="N315" s="40"/>
      <c r="O315" s="40"/>
      <c r="P315" s="40"/>
      <c r="Q315" s="40"/>
      <c r="R315" s="40"/>
      <c r="S315" s="40"/>
    </row>
    <row r="316" spans="4:19" s="21" customFormat="1">
      <c r="D316" s="40"/>
      <c r="E316" s="40"/>
      <c r="F316" s="40"/>
      <c r="G316" s="40"/>
      <c r="H316" s="40"/>
      <c r="I316" s="40"/>
      <c r="J316" s="40"/>
      <c r="K316" s="40"/>
      <c r="L316" s="40"/>
      <c r="M316" s="40"/>
      <c r="N316" s="40"/>
      <c r="O316" s="40"/>
      <c r="P316" s="40"/>
      <c r="Q316" s="40"/>
      <c r="R316" s="40"/>
      <c r="S316" s="40"/>
    </row>
    <row r="317" spans="4:19" s="21" customFormat="1">
      <c r="D317" s="40"/>
      <c r="E317" s="40"/>
      <c r="F317" s="40"/>
      <c r="G317" s="40"/>
      <c r="H317" s="40"/>
      <c r="I317" s="40"/>
      <c r="J317" s="40"/>
      <c r="K317" s="40"/>
      <c r="L317" s="40"/>
      <c r="M317" s="40"/>
      <c r="N317" s="40"/>
      <c r="O317" s="40"/>
      <c r="P317" s="40"/>
      <c r="Q317" s="40"/>
      <c r="R317" s="40"/>
      <c r="S317" s="40"/>
    </row>
    <row r="318" spans="4:19" s="21" customFormat="1">
      <c r="D318" s="40"/>
      <c r="E318" s="40"/>
      <c r="F318" s="40"/>
      <c r="G318" s="40"/>
      <c r="H318" s="40"/>
      <c r="I318" s="40"/>
      <c r="J318" s="40"/>
      <c r="K318" s="40"/>
      <c r="L318" s="40"/>
      <c r="M318" s="40"/>
      <c r="N318" s="40"/>
      <c r="O318" s="40"/>
      <c r="P318" s="40"/>
      <c r="Q318" s="40"/>
      <c r="R318" s="40"/>
      <c r="S318" s="40"/>
    </row>
    <row r="319" spans="4:19" s="21" customFormat="1">
      <c r="D319" s="40"/>
      <c r="E319" s="40"/>
      <c r="F319" s="40"/>
      <c r="G319" s="40"/>
      <c r="H319" s="40"/>
      <c r="I319" s="40"/>
      <c r="J319" s="40"/>
      <c r="K319" s="40"/>
      <c r="L319" s="40"/>
      <c r="M319" s="40"/>
      <c r="N319" s="40"/>
      <c r="O319" s="40"/>
      <c r="P319" s="40"/>
      <c r="Q319" s="40"/>
      <c r="R319" s="40"/>
      <c r="S319" s="40"/>
    </row>
    <row r="320" spans="4:19" s="21" customFormat="1">
      <c r="D320" s="40"/>
      <c r="E320" s="40"/>
      <c r="F320" s="40"/>
      <c r="G320" s="40"/>
      <c r="H320" s="40"/>
      <c r="I320" s="40"/>
      <c r="J320" s="40"/>
      <c r="K320" s="40"/>
      <c r="L320" s="40"/>
      <c r="M320" s="40"/>
      <c r="N320" s="40"/>
      <c r="O320" s="40"/>
      <c r="P320" s="40"/>
      <c r="Q320" s="40"/>
      <c r="R320" s="40"/>
      <c r="S320" s="40"/>
    </row>
    <row r="321" spans="4:19" s="21" customFormat="1">
      <c r="D321" s="40"/>
      <c r="E321" s="40"/>
      <c r="F321" s="40"/>
      <c r="G321" s="40"/>
      <c r="H321" s="40"/>
      <c r="I321" s="40"/>
      <c r="J321" s="40"/>
      <c r="K321" s="40"/>
      <c r="L321" s="40"/>
      <c r="M321" s="40"/>
      <c r="N321" s="40"/>
      <c r="O321" s="40"/>
      <c r="P321" s="40"/>
      <c r="Q321" s="40"/>
      <c r="R321" s="40"/>
      <c r="S321" s="40"/>
    </row>
    <row r="322" spans="4:19" s="21" customFormat="1">
      <c r="D322" s="40"/>
      <c r="E322" s="40"/>
      <c r="F322" s="40"/>
      <c r="G322" s="40"/>
      <c r="H322" s="40"/>
      <c r="I322" s="40"/>
      <c r="J322" s="40"/>
      <c r="K322" s="40"/>
      <c r="L322" s="40"/>
      <c r="M322" s="40"/>
      <c r="N322" s="40"/>
      <c r="O322" s="40"/>
      <c r="P322" s="40"/>
      <c r="Q322" s="40"/>
      <c r="R322" s="40"/>
      <c r="S322" s="40"/>
    </row>
    <row r="323" spans="4:19" s="21" customFormat="1">
      <c r="D323" s="40"/>
      <c r="E323" s="40"/>
      <c r="F323" s="40"/>
      <c r="G323" s="40"/>
      <c r="H323" s="40"/>
      <c r="I323" s="40"/>
      <c r="J323" s="40"/>
      <c r="K323" s="40"/>
      <c r="L323" s="40"/>
      <c r="M323" s="40"/>
      <c r="N323" s="40"/>
      <c r="O323" s="40"/>
      <c r="P323" s="40"/>
      <c r="Q323" s="40"/>
      <c r="R323" s="40"/>
      <c r="S323" s="40"/>
    </row>
    <row r="324" spans="4:19" s="21" customFormat="1">
      <c r="D324" s="40"/>
      <c r="E324" s="40"/>
      <c r="F324" s="40"/>
      <c r="G324" s="40"/>
      <c r="H324" s="40"/>
      <c r="I324" s="40"/>
      <c r="J324" s="40"/>
      <c r="K324" s="40"/>
      <c r="L324" s="40"/>
      <c r="M324" s="40"/>
      <c r="N324" s="40"/>
      <c r="O324" s="40"/>
      <c r="P324" s="40"/>
      <c r="Q324" s="40"/>
      <c r="R324" s="40"/>
      <c r="S324" s="40"/>
    </row>
    <row r="325" spans="4:19" s="21" customFormat="1">
      <c r="D325" s="40"/>
      <c r="E325" s="40"/>
      <c r="F325" s="40"/>
      <c r="G325" s="40"/>
      <c r="H325" s="40"/>
      <c r="I325" s="40"/>
      <c r="J325" s="40"/>
      <c r="K325" s="40"/>
      <c r="L325" s="40"/>
      <c r="M325" s="40"/>
      <c r="N325" s="40"/>
      <c r="O325" s="40"/>
      <c r="P325" s="40"/>
      <c r="Q325" s="40"/>
      <c r="R325" s="40"/>
      <c r="S325" s="40"/>
    </row>
    <row r="326" spans="4:19" s="21" customFormat="1">
      <c r="D326" s="40"/>
      <c r="E326" s="40"/>
      <c r="F326" s="40"/>
      <c r="G326" s="40"/>
      <c r="H326" s="40"/>
      <c r="I326" s="40"/>
      <c r="J326" s="40"/>
      <c r="K326" s="40"/>
      <c r="L326" s="40"/>
      <c r="M326" s="40"/>
      <c r="N326" s="40"/>
      <c r="O326" s="40"/>
      <c r="P326" s="40"/>
      <c r="Q326" s="40"/>
      <c r="R326" s="40"/>
      <c r="S326" s="40"/>
    </row>
    <row r="327" spans="4:19" s="21" customFormat="1">
      <c r="D327" s="40"/>
      <c r="E327" s="40"/>
      <c r="F327" s="40"/>
      <c r="G327" s="40"/>
      <c r="H327" s="40"/>
      <c r="I327" s="40"/>
      <c r="J327" s="40"/>
      <c r="K327" s="40"/>
      <c r="L327" s="40"/>
      <c r="M327" s="40"/>
      <c r="N327" s="40"/>
      <c r="O327" s="40"/>
      <c r="P327" s="40"/>
      <c r="Q327" s="40"/>
      <c r="R327" s="40"/>
      <c r="S327" s="40"/>
    </row>
    <row r="328" spans="4:19" s="21" customFormat="1">
      <c r="D328" s="40"/>
      <c r="E328" s="40"/>
      <c r="F328" s="40"/>
      <c r="G328" s="40"/>
      <c r="H328" s="40"/>
      <c r="I328" s="40"/>
      <c r="J328" s="40"/>
      <c r="K328" s="40"/>
      <c r="L328" s="40"/>
      <c r="M328" s="40"/>
      <c r="N328" s="40"/>
      <c r="O328" s="40"/>
      <c r="P328" s="40"/>
      <c r="Q328" s="40"/>
      <c r="R328" s="40"/>
      <c r="S328" s="40"/>
    </row>
    <row r="329" spans="4:19" s="21" customFormat="1">
      <c r="D329" s="40"/>
      <c r="E329" s="40"/>
      <c r="F329" s="40"/>
      <c r="G329" s="40"/>
      <c r="H329" s="40"/>
      <c r="I329" s="40"/>
      <c r="J329" s="40"/>
      <c r="K329" s="40"/>
      <c r="L329" s="40"/>
      <c r="M329" s="40"/>
      <c r="N329" s="40"/>
      <c r="O329" s="40"/>
      <c r="P329" s="40"/>
      <c r="Q329" s="40"/>
      <c r="R329" s="40"/>
      <c r="S329" s="40"/>
    </row>
    <row r="330" spans="4:19" s="21" customFormat="1">
      <c r="D330" s="40"/>
      <c r="E330" s="40"/>
      <c r="F330" s="40"/>
      <c r="G330" s="40"/>
      <c r="H330" s="40"/>
      <c r="I330" s="40"/>
      <c r="J330" s="40"/>
      <c r="K330" s="40"/>
      <c r="L330" s="40"/>
      <c r="M330" s="40"/>
      <c r="N330" s="40"/>
      <c r="O330" s="40"/>
      <c r="P330" s="40"/>
      <c r="Q330" s="40"/>
      <c r="R330" s="40"/>
      <c r="S330" s="40"/>
    </row>
    <row r="331" spans="4:19" s="21" customFormat="1">
      <c r="D331" s="40"/>
      <c r="E331" s="40"/>
      <c r="F331" s="40"/>
      <c r="G331" s="40"/>
      <c r="H331" s="40"/>
      <c r="I331" s="40"/>
      <c r="J331" s="40"/>
      <c r="K331" s="40"/>
      <c r="L331" s="40"/>
      <c r="M331" s="40"/>
      <c r="N331" s="40"/>
      <c r="O331" s="40"/>
      <c r="P331" s="40"/>
      <c r="Q331" s="40"/>
      <c r="R331" s="40"/>
      <c r="S331" s="40"/>
    </row>
    <row r="332" spans="4:19" s="21" customFormat="1">
      <c r="D332" s="40"/>
      <c r="E332" s="40"/>
      <c r="F332" s="40"/>
      <c r="G332" s="40"/>
      <c r="H332" s="40"/>
      <c r="I332" s="40"/>
      <c r="J332" s="40"/>
      <c r="K332" s="40"/>
      <c r="L332" s="40"/>
      <c r="M332" s="40"/>
      <c r="N332" s="40"/>
      <c r="O332" s="40"/>
      <c r="P332" s="40"/>
      <c r="Q332" s="40"/>
      <c r="R332" s="40"/>
      <c r="S332" s="40"/>
    </row>
    <row r="333" spans="4:19" s="21" customFormat="1">
      <c r="D333" s="40"/>
      <c r="E333" s="40"/>
      <c r="F333" s="40"/>
      <c r="G333" s="40"/>
      <c r="H333" s="40"/>
      <c r="I333" s="40"/>
      <c r="J333" s="40"/>
      <c r="K333" s="40"/>
      <c r="L333" s="40"/>
      <c r="M333" s="40"/>
      <c r="N333" s="40"/>
      <c r="O333" s="40"/>
      <c r="P333" s="40"/>
      <c r="Q333" s="40"/>
      <c r="R333" s="40"/>
      <c r="S333" s="40"/>
    </row>
    <row r="334" spans="4:19" s="21" customFormat="1">
      <c r="D334" s="40"/>
      <c r="E334" s="40"/>
      <c r="F334" s="40"/>
      <c r="G334" s="40"/>
      <c r="H334" s="40"/>
      <c r="I334" s="40"/>
      <c r="J334" s="40"/>
      <c r="K334" s="40"/>
      <c r="L334" s="40"/>
      <c r="M334" s="40"/>
      <c r="N334" s="40"/>
      <c r="O334" s="40"/>
      <c r="P334" s="40"/>
      <c r="Q334" s="40"/>
      <c r="R334" s="40"/>
      <c r="S334" s="40"/>
    </row>
    <row r="335" spans="4:19" s="21" customFormat="1">
      <c r="D335" s="40"/>
      <c r="E335" s="40"/>
      <c r="F335" s="40"/>
      <c r="G335" s="40"/>
      <c r="H335" s="40"/>
      <c r="I335" s="40"/>
      <c r="J335" s="40"/>
      <c r="K335" s="40"/>
      <c r="L335" s="40"/>
      <c r="M335" s="40"/>
      <c r="N335" s="40"/>
      <c r="O335" s="40"/>
      <c r="P335" s="40"/>
      <c r="Q335" s="40"/>
      <c r="R335" s="40"/>
      <c r="S335" s="40"/>
    </row>
    <row r="336" spans="4:19" s="21" customFormat="1">
      <c r="D336" s="40"/>
      <c r="E336" s="40"/>
      <c r="F336" s="40"/>
      <c r="G336" s="40"/>
      <c r="H336" s="40"/>
      <c r="I336" s="40"/>
      <c r="J336" s="40"/>
      <c r="K336" s="40"/>
      <c r="L336" s="40"/>
      <c r="M336" s="40"/>
      <c r="N336" s="40"/>
      <c r="O336" s="40"/>
      <c r="P336" s="40"/>
      <c r="Q336" s="40"/>
      <c r="R336" s="40"/>
      <c r="S336" s="40"/>
    </row>
    <row r="337" spans="4:19" s="21" customFormat="1">
      <c r="D337" s="40"/>
      <c r="E337" s="40"/>
      <c r="F337" s="40"/>
      <c r="G337" s="40"/>
      <c r="H337" s="40"/>
      <c r="I337" s="40"/>
      <c r="J337" s="40"/>
      <c r="K337" s="40"/>
      <c r="L337" s="40"/>
      <c r="M337" s="40"/>
      <c r="N337" s="40"/>
      <c r="O337" s="40"/>
      <c r="P337" s="40"/>
      <c r="Q337" s="40"/>
      <c r="R337" s="40"/>
      <c r="S337" s="40"/>
    </row>
    <row r="338" spans="4:19" s="21" customFormat="1">
      <c r="D338" s="40"/>
      <c r="E338" s="40"/>
      <c r="F338" s="40"/>
      <c r="G338" s="40"/>
      <c r="H338" s="40"/>
      <c r="I338" s="40"/>
      <c r="J338" s="40"/>
      <c r="K338" s="40"/>
      <c r="L338" s="40"/>
      <c r="M338" s="40"/>
      <c r="N338" s="40"/>
      <c r="O338" s="40"/>
      <c r="P338" s="40"/>
      <c r="Q338" s="40"/>
      <c r="R338" s="40"/>
      <c r="S338" s="40"/>
    </row>
    <row r="339" spans="4:19" s="21" customFormat="1">
      <c r="D339" s="40"/>
      <c r="E339" s="40"/>
      <c r="F339" s="40"/>
      <c r="G339" s="40"/>
      <c r="H339" s="40"/>
      <c r="I339" s="40"/>
      <c r="J339" s="40"/>
      <c r="K339" s="40"/>
      <c r="L339" s="40"/>
      <c r="M339" s="40"/>
      <c r="N339" s="40"/>
      <c r="O339" s="40"/>
      <c r="P339" s="40"/>
      <c r="Q339" s="40"/>
      <c r="R339" s="40"/>
      <c r="S339" s="40"/>
    </row>
    <row r="340" spans="4:19" s="21" customFormat="1">
      <c r="D340" s="40"/>
      <c r="E340" s="40"/>
      <c r="F340" s="40"/>
      <c r="G340" s="40"/>
      <c r="H340" s="40"/>
      <c r="I340" s="40"/>
      <c r="J340" s="40"/>
      <c r="K340" s="40"/>
      <c r="L340" s="40"/>
      <c r="M340" s="40"/>
      <c r="N340" s="40"/>
      <c r="O340" s="40"/>
      <c r="P340" s="40"/>
      <c r="Q340" s="40"/>
      <c r="R340" s="40"/>
      <c r="S340" s="40"/>
    </row>
    <row r="341" spans="4:19" s="21" customFormat="1">
      <c r="D341" s="40"/>
      <c r="E341" s="40"/>
      <c r="F341" s="40"/>
      <c r="G341" s="40"/>
      <c r="H341" s="40"/>
      <c r="I341" s="40"/>
      <c r="J341" s="40"/>
      <c r="K341" s="40"/>
      <c r="L341" s="40"/>
      <c r="M341" s="40"/>
      <c r="N341" s="40"/>
      <c r="O341" s="40"/>
      <c r="P341" s="40"/>
      <c r="Q341" s="40"/>
      <c r="R341" s="40"/>
      <c r="S341" s="40"/>
    </row>
    <row r="342" spans="4:19" s="21" customFormat="1">
      <c r="D342" s="40"/>
      <c r="E342" s="40"/>
      <c r="F342" s="40"/>
      <c r="G342" s="40"/>
      <c r="H342" s="40"/>
      <c r="I342" s="40"/>
      <c r="J342" s="40"/>
      <c r="K342" s="40"/>
      <c r="L342" s="40"/>
      <c r="M342" s="40"/>
      <c r="N342" s="40"/>
      <c r="O342" s="40"/>
      <c r="P342" s="40"/>
      <c r="Q342" s="40"/>
      <c r="R342" s="40"/>
      <c r="S342" s="40"/>
    </row>
    <row r="343" spans="4:19" s="21" customFormat="1">
      <c r="D343" s="40"/>
      <c r="E343" s="40"/>
      <c r="F343" s="40"/>
      <c r="G343" s="40"/>
      <c r="H343" s="40"/>
      <c r="I343" s="40"/>
      <c r="J343" s="40"/>
      <c r="K343" s="40"/>
      <c r="L343" s="40"/>
      <c r="M343" s="40"/>
      <c r="N343" s="40"/>
      <c r="O343" s="40"/>
      <c r="P343" s="40"/>
      <c r="Q343" s="40"/>
      <c r="R343" s="40"/>
      <c r="S343" s="40"/>
    </row>
    <row r="344" spans="4:19" s="21" customFormat="1">
      <c r="D344" s="40"/>
      <c r="E344" s="40"/>
      <c r="F344" s="40"/>
      <c r="G344" s="40"/>
      <c r="H344" s="40"/>
      <c r="I344" s="40"/>
      <c r="J344" s="40"/>
      <c r="K344" s="40"/>
      <c r="L344" s="40"/>
      <c r="M344" s="40"/>
      <c r="N344" s="40"/>
      <c r="O344" s="40"/>
      <c r="P344" s="40"/>
      <c r="Q344" s="40"/>
      <c r="R344" s="40"/>
      <c r="S344" s="40"/>
    </row>
    <row r="345" spans="4:19" s="21" customFormat="1">
      <c r="D345" s="40"/>
      <c r="E345" s="40"/>
      <c r="F345" s="40"/>
      <c r="G345" s="40"/>
      <c r="H345" s="40"/>
      <c r="I345" s="40"/>
      <c r="J345" s="40"/>
      <c r="K345" s="40"/>
      <c r="L345" s="40"/>
      <c r="M345" s="40"/>
      <c r="N345" s="40"/>
      <c r="O345" s="40"/>
      <c r="P345" s="40"/>
      <c r="Q345" s="40"/>
      <c r="R345" s="40"/>
      <c r="S345" s="40"/>
    </row>
    <row r="346" spans="4:19" s="21" customFormat="1">
      <c r="D346" s="40"/>
      <c r="E346" s="40"/>
      <c r="F346" s="40"/>
      <c r="G346" s="40"/>
      <c r="H346" s="40"/>
      <c r="I346" s="40"/>
      <c r="J346" s="40"/>
      <c r="K346" s="40"/>
      <c r="L346" s="40"/>
      <c r="M346" s="40"/>
      <c r="N346" s="40"/>
      <c r="O346" s="40"/>
      <c r="P346" s="40"/>
      <c r="Q346" s="40"/>
      <c r="R346" s="40"/>
      <c r="S346" s="40"/>
    </row>
    <row r="347" spans="4:19" s="21" customFormat="1">
      <c r="D347" s="40"/>
      <c r="E347" s="40"/>
      <c r="F347" s="40"/>
      <c r="G347" s="40"/>
      <c r="H347" s="40"/>
      <c r="I347" s="40"/>
      <c r="J347" s="40"/>
      <c r="K347" s="40"/>
      <c r="L347" s="40"/>
      <c r="M347" s="40"/>
      <c r="N347" s="40"/>
      <c r="O347" s="40"/>
      <c r="P347" s="40"/>
      <c r="Q347" s="40"/>
      <c r="R347" s="40"/>
      <c r="S347" s="40"/>
    </row>
    <row r="348" spans="4:19" s="21" customFormat="1">
      <c r="D348" s="40"/>
      <c r="E348" s="40"/>
      <c r="F348" s="40"/>
      <c r="G348" s="40"/>
      <c r="H348" s="40"/>
      <c r="I348" s="40"/>
      <c r="J348" s="40"/>
      <c r="K348" s="40"/>
      <c r="L348" s="40"/>
      <c r="M348" s="40"/>
      <c r="N348" s="40"/>
      <c r="O348" s="40"/>
      <c r="P348" s="40"/>
      <c r="Q348" s="40"/>
      <c r="R348" s="40"/>
      <c r="S348" s="40"/>
    </row>
    <row r="349" spans="4:19" s="21" customFormat="1">
      <c r="D349" s="40"/>
      <c r="E349" s="40"/>
      <c r="F349" s="40"/>
      <c r="G349" s="40"/>
      <c r="H349" s="40"/>
      <c r="I349" s="40"/>
      <c r="J349" s="40"/>
      <c r="K349" s="40"/>
      <c r="L349" s="40"/>
      <c r="M349" s="40"/>
      <c r="N349" s="40"/>
      <c r="O349" s="40"/>
      <c r="P349" s="40"/>
      <c r="Q349" s="40"/>
      <c r="R349" s="40"/>
      <c r="S349" s="40"/>
    </row>
    <row r="350" spans="4:19" s="21" customFormat="1">
      <c r="D350" s="40"/>
      <c r="E350" s="40"/>
      <c r="F350" s="40"/>
      <c r="G350" s="40"/>
      <c r="H350" s="40"/>
      <c r="I350" s="40"/>
      <c r="J350" s="40"/>
      <c r="K350" s="40"/>
      <c r="L350" s="40"/>
      <c r="M350" s="40"/>
      <c r="N350" s="40"/>
      <c r="O350" s="40"/>
      <c r="P350" s="40"/>
      <c r="Q350" s="40"/>
      <c r="R350" s="40"/>
      <c r="S350" s="40"/>
    </row>
    <row r="351" spans="4:19" s="21" customFormat="1">
      <c r="D351" s="40"/>
      <c r="E351" s="40"/>
      <c r="F351" s="40"/>
      <c r="G351" s="40"/>
      <c r="H351" s="40"/>
      <c r="I351" s="40"/>
      <c r="J351" s="40"/>
      <c r="K351" s="40"/>
      <c r="L351" s="40"/>
      <c r="M351" s="40"/>
      <c r="N351" s="40"/>
      <c r="O351" s="40"/>
      <c r="P351" s="40"/>
      <c r="Q351" s="40"/>
      <c r="R351" s="40"/>
      <c r="S351" s="40"/>
    </row>
    <row r="352" spans="4:19" s="21" customFormat="1">
      <c r="D352" s="40"/>
      <c r="E352" s="40"/>
      <c r="F352" s="40"/>
      <c r="G352" s="40"/>
      <c r="H352" s="40"/>
      <c r="I352" s="40"/>
      <c r="J352" s="40"/>
      <c r="K352" s="40"/>
      <c r="L352" s="40"/>
      <c r="M352" s="40"/>
      <c r="N352" s="40"/>
      <c r="O352" s="40"/>
      <c r="P352" s="40"/>
      <c r="Q352" s="40"/>
      <c r="R352" s="40"/>
      <c r="S352" s="40"/>
    </row>
    <row r="353" spans="4:19" s="21" customFormat="1">
      <c r="D353" s="40"/>
      <c r="E353" s="40"/>
      <c r="F353" s="40"/>
      <c r="G353" s="40"/>
      <c r="H353" s="40"/>
      <c r="I353" s="40"/>
      <c r="J353" s="40"/>
      <c r="K353" s="40"/>
      <c r="L353" s="40"/>
      <c r="M353" s="40"/>
      <c r="N353" s="40"/>
      <c r="O353" s="40"/>
      <c r="P353" s="40"/>
      <c r="Q353" s="40"/>
      <c r="R353" s="40"/>
      <c r="S353" s="40"/>
    </row>
    <row r="354" spans="4:19" s="21" customFormat="1">
      <c r="D354" s="40"/>
      <c r="E354" s="40"/>
      <c r="F354" s="40"/>
      <c r="G354" s="40"/>
      <c r="H354" s="40"/>
      <c r="I354" s="40"/>
      <c r="J354" s="40"/>
      <c r="K354" s="40"/>
      <c r="L354" s="40"/>
      <c r="M354" s="40"/>
      <c r="N354" s="40"/>
      <c r="O354" s="40"/>
      <c r="P354" s="40"/>
      <c r="Q354" s="40"/>
      <c r="R354" s="40"/>
      <c r="S354" s="40"/>
    </row>
    <row r="355" spans="4:19" s="21" customFormat="1">
      <c r="D355" s="40"/>
      <c r="E355" s="40"/>
      <c r="F355" s="40"/>
      <c r="G355" s="40"/>
      <c r="H355" s="40"/>
      <c r="I355" s="40"/>
      <c r="J355" s="40"/>
      <c r="K355" s="40"/>
      <c r="L355" s="40"/>
      <c r="M355" s="40"/>
      <c r="N355" s="40"/>
      <c r="O355" s="40"/>
      <c r="P355" s="40"/>
      <c r="Q355" s="40"/>
      <c r="R355" s="40"/>
      <c r="S355" s="40"/>
    </row>
    <row r="356" spans="4:19" s="21" customFormat="1">
      <c r="D356" s="40"/>
      <c r="E356" s="40"/>
      <c r="F356" s="40"/>
      <c r="G356" s="40"/>
      <c r="H356" s="40"/>
      <c r="I356" s="40"/>
      <c r="J356" s="40"/>
      <c r="K356" s="40"/>
      <c r="L356" s="40"/>
      <c r="M356" s="40"/>
      <c r="N356" s="40"/>
      <c r="O356" s="40"/>
      <c r="P356" s="40"/>
      <c r="Q356" s="40"/>
      <c r="R356" s="40"/>
      <c r="S356" s="40"/>
    </row>
    <row r="357" spans="4:19" s="21" customFormat="1">
      <c r="D357" s="40"/>
      <c r="E357" s="40"/>
      <c r="F357" s="40"/>
      <c r="G357" s="40"/>
      <c r="H357" s="40"/>
      <c r="I357" s="40"/>
      <c r="J357" s="40"/>
      <c r="K357" s="40"/>
      <c r="L357" s="40"/>
      <c r="M357" s="40"/>
      <c r="N357" s="40"/>
      <c r="O357" s="40"/>
      <c r="P357" s="40"/>
      <c r="Q357" s="40"/>
      <c r="R357" s="40"/>
      <c r="S357" s="40"/>
    </row>
    <row r="358" spans="4:19" s="21" customFormat="1">
      <c r="D358" s="40"/>
      <c r="E358" s="40"/>
      <c r="F358" s="40"/>
      <c r="G358" s="40"/>
      <c r="H358" s="40"/>
      <c r="I358" s="40"/>
      <c r="J358" s="40"/>
      <c r="K358" s="40"/>
      <c r="L358" s="40"/>
      <c r="M358" s="40"/>
      <c r="N358" s="40"/>
      <c r="O358" s="40"/>
      <c r="P358" s="40"/>
      <c r="Q358" s="40"/>
      <c r="R358" s="40"/>
      <c r="S358" s="40"/>
    </row>
    <row r="359" spans="4:19" s="21" customFormat="1">
      <c r="D359" s="40"/>
      <c r="E359" s="40"/>
      <c r="F359" s="40"/>
      <c r="G359" s="40"/>
      <c r="H359" s="40"/>
      <c r="I359" s="40"/>
      <c r="J359" s="40"/>
      <c r="K359" s="40"/>
      <c r="L359" s="40"/>
      <c r="M359" s="40"/>
      <c r="N359" s="40"/>
      <c r="O359" s="40"/>
      <c r="P359" s="40"/>
      <c r="Q359" s="40"/>
      <c r="R359" s="40"/>
      <c r="S359" s="40"/>
    </row>
    <row r="360" spans="4:19" s="21" customFormat="1">
      <c r="D360" s="40"/>
      <c r="E360" s="40"/>
      <c r="F360" s="40"/>
      <c r="G360" s="40"/>
      <c r="H360" s="40"/>
      <c r="I360" s="40"/>
      <c r="J360" s="40"/>
      <c r="K360" s="40"/>
      <c r="L360" s="40"/>
      <c r="M360" s="40"/>
      <c r="N360" s="40"/>
      <c r="O360" s="40"/>
      <c r="P360" s="40"/>
      <c r="Q360" s="40"/>
      <c r="R360" s="40"/>
      <c r="S360" s="40"/>
    </row>
    <row r="361" spans="4:19" s="21" customFormat="1">
      <c r="D361" s="40"/>
      <c r="E361" s="40"/>
      <c r="F361" s="40"/>
      <c r="G361" s="40"/>
      <c r="H361" s="40"/>
      <c r="I361" s="40"/>
      <c r="J361" s="40"/>
      <c r="K361" s="40"/>
      <c r="L361" s="40"/>
      <c r="M361" s="40"/>
      <c r="N361" s="40"/>
      <c r="O361" s="40"/>
      <c r="P361" s="40"/>
      <c r="Q361" s="40"/>
      <c r="R361" s="40"/>
      <c r="S361" s="40"/>
    </row>
    <row r="362" spans="4:19" s="21" customFormat="1">
      <c r="D362" s="40"/>
      <c r="E362" s="40"/>
      <c r="F362" s="40"/>
      <c r="G362" s="40"/>
      <c r="H362" s="40"/>
      <c r="I362" s="40"/>
      <c r="J362" s="40"/>
      <c r="K362" s="40"/>
      <c r="L362" s="40"/>
      <c r="M362" s="40"/>
      <c r="N362" s="40"/>
      <c r="O362" s="40"/>
      <c r="P362" s="40"/>
      <c r="Q362" s="40"/>
      <c r="R362" s="40"/>
      <c r="S362" s="40"/>
    </row>
    <row r="363" spans="4:19" s="21" customFormat="1">
      <c r="D363" s="40"/>
      <c r="E363" s="40"/>
      <c r="F363" s="40"/>
      <c r="G363" s="40"/>
      <c r="H363" s="40"/>
      <c r="I363" s="40"/>
      <c r="J363" s="40"/>
      <c r="K363" s="40"/>
      <c r="L363" s="40"/>
      <c r="M363" s="40"/>
      <c r="N363" s="40"/>
      <c r="O363" s="40"/>
      <c r="P363" s="40"/>
      <c r="Q363" s="40"/>
      <c r="R363" s="40"/>
      <c r="S363" s="40"/>
    </row>
    <row r="364" spans="4:19" s="21" customFormat="1">
      <c r="D364" s="40"/>
      <c r="E364" s="40"/>
      <c r="F364" s="40"/>
      <c r="G364" s="40"/>
      <c r="H364" s="40"/>
      <c r="I364" s="40"/>
      <c r="J364" s="40"/>
      <c r="K364" s="40"/>
      <c r="L364" s="40"/>
      <c r="M364" s="40"/>
      <c r="N364" s="40"/>
      <c r="O364" s="40"/>
      <c r="P364" s="40"/>
      <c r="Q364" s="40"/>
      <c r="R364" s="40"/>
      <c r="S364" s="40"/>
    </row>
    <row r="365" spans="4:19" s="21" customFormat="1">
      <c r="D365" s="40"/>
      <c r="E365" s="40"/>
      <c r="F365" s="40"/>
      <c r="G365" s="40"/>
      <c r="H365" s="40"/>
      <c r="I365" s="40"/>
      <c r="J365" s="40"/>
      <c r="K365" s="40"/>
      <c r="L365" s="40"/>
      <c r="M365" s="40"/>
      <c r="N365" s="40"/>
      <c r="O365" s="40"/>
      <c r="P365" s="40"/>
      <c r="Q365" s="40"/>
      <c r="R365" s="40"/>
      <c r="S365" s="40"/>
    </row>
    <row r="366" spans="4:19" s="21" customFormat="1">
      <c r="D366" s="40"/>
      <c r="E366" s="40"/>
      <c r="F366" s="40"/>
      <c r="G366" s="40"/>
      <c r="H366" s="40"/>
      <c r="I366" s="40"/>
      <c r="J366" s="40"/>
      <c r="K366" s="40"/>
      <c r="L366" s="40"/>
      <c r="M366" s="40"/>
      <c r="N366" s="40"/>
      <c r="O366" s="40"/>
      <c r="P366" s="40"/>
      <c r="Q366" s="40"/>
      <c r="R366" s="40"/>
      <c r="S366" s="40"/>
    </row>
    <row r="367" spans="4:19" s="21" customFormat="1">
      <c r="D367" s="40"/>
      <c r="E367" s="40"/>
      <c r="F367" s="40"/>
      <c r="G367" s="40"/>
      <c r="H367" s="40"/>
      <c r="I367" s="40"/>
      <c r="J367" s="40"/>
      <c r="K367" s="40"/>
      <c r="L367" s="40"/>
      <c r="M367" s="40"/>
      <c r="N367" s="40"/>
      <c r="O367" s="40"/>
      <c r="P367" s="40"/>
      <c r="Q367" s="40"/>
      <c r="R367" s="40"/>
      <c r="S367" s="40"/>
    </row>
    <row r="368" spans="4:19" s="21" customFormat="1">
      <c r="D368" s="40"/>
      <c r="E368" s="40"/>
      <c r="F368" s="40"/>
      <c r="G368" s="40"/>
      <c r="H368" s="40"/>
      <c r="I368" s="40"/>
      <c r="J368" s="40"/>
      <c r="K368" s="40"/>
      <c r="L368" s="40"/>
      <c r="M368" s="40"/>
      <c r="N368" s="40"/>
      <c r="O368" s="40"/>
      <c r="P368" s="40"/>
      <c r="Q368" s="40"/>
      <c r="R368" s="40"/>
      <c r="S368" s="40"/>
    </row>
    <row r="369" spans="4:19" s="21" customFormat="1">
      <c r="D369" s="40"/>
      <c r="E369" s="40"/>
      <c r="F369" s="40"/>
      <c r="G369" s="40"/>
      <c r="H369" s="40"/>
      <c r="I369" s="40"/>
      <c r="J369" s="40"/>
      <c r="K369" s="40"/>
      <c r="L369" s="40"/>
      <c r="M369" s="40"/>
      <c r="N369" s="40"/>
      <c r="O369" s="40"/>
      <c r="P369" s="40"/>
      <c r="Q369" s="40"/>
      <c r="R369" s="40"/>
      <c r="S369" s="40"/>
    </row>
    <row r="370" spans="4:19" s="21" customFormat="1">
      <c r="D370" s="40"/>
      <c r="E370" s="40"/>
      <c r="F370" s="40"/>
      <c r="G370" s="40"/>
      <c r="H370" s="40"/>
      <c r="I370" s="40"/>
      <c r="J370" s="40"/>
      <c r="K370" s="40"/>
      <c r="L370" s="40"/>
      <c r="M370" s="40"/>
      <c r="N370" s="40"/>
      <c r="O370" s="40"/>
      <c r="P370" s="40"/>
      <c r="Q370" s="40"/>
      <c r="R370" s="40"/>
      <c r="S370" s="40"/>
    </row>
    <row r="371" spans="4:19" s="21" customFormat="1">
      <c r="D371" s="40"/>
      <c r="E371" s="40"/>
      <c r="F371" s="40"/>
      <c r="G371" s="40"/>
      <c r="H371" s="40"/>
      <c r="I371" s="40"/>
      <c r="J371" s="40"/>
      <c r="K371" s="40"/>
      <c r="L371" s="40"/>
      <c r="M371" s="40"/>
      <c r="N371" s="40"/>
      <c r="O371" s="40"/>
      <c r="P371" s="40"/>
      <c r="Q371" s="40"/>
      <c r="R371" s="40"/>
      <c r="S371" s="40"/>
    </row>
    <row r="372" spans="4:19" s="21" customFormat="1">
      <c r="D372" s="40"/>
      <c r="E372" s="40"/>
      <c r="F372" s="40"/>
      <c r="G372" s="40"/>
      <c r="H372" s="40"/>
      <c r="I372" s="40"/>
      <c r="J372" s="40"/>
      <c r="K372" s="40"/>
      <c r="L372" s="40"/>
      <c r="M372" s="40"/>
      <c r="N372" s="40"/>
      <c r="O372" s="40"/>
      <c r="P372" s="40"/>
      <c r="Q372" s="40"/>
      <c r="R372" s="40"/>
      <c r="S372" s="40"/>
    </row>
    <row r="373" spans="4:19" s="21" customFormat="1">
      <c r="D373" s="40"/>
      <c r="E373" s="40"/>
      <c r="F373" s="40"/>
      <c r="G373" s="40"/>
      <c r="H373" s="40"/>
      <c r="I373" s="40"/>
      <c r="J373" s="40"/>
      <c r="K373" s="40"/>
      <c r="L373" s="40"/>
      <c r="M373" s="40"/>
      <c r="N373" s="40"/>
      <c r="O373" s="40"/>
      <c r="P373" s="40"/>
      <c r="Q373" s="40"/>
      <c r="R373" s="40"/>
      <c r="S373" s="40"/>
    </row>
    <row r="374" spans="4:19" s="21" customFormat="1">
      <c r="D374" s="40"/>
      <c r="E374" s="40"/>
      <c r="F374" s="40"/>
      <c r="G374" s="40"/>
      <c r="H374" s="40"/>
      <c r="I374" s="40"/>
      <c r="J374" s="40"/>
      <c r="K374" s="40"/>
      <c r="L374" s="40"/>
      <c r="M374" s="40"/>
      <c r="N374" s="40"/>
      <c r="O374" s="40"/>
      <c r="P374" s="40"/>
      <c r="Q374" s="40"/>
      <c r="R374" s="40"/>
      <c r="S374" s="40"/>
    </row>
    <row r="375" spans="4:19" s="21" customFormat="1">
      <c r="D375" s="40"/>
      <c r="E375" s="40"/>
      <c r="F375" s="40"/>
      <c r="G375" s="40"/>
      <c r="H375" s="40"/>
      <c r="I375" s="40"/>
      <c r="J375" s="40"/>
      <c r="K375" s="40"/>
      <c r="L375" s="40"/>
      <c r="M375" s="40"/>
      <c r="N375" s="40"/>
      <c r="O375" s="40"/>
      <c r="P375" s="40"/>
      <c r="Q375" s="40"/>
      <c r="R375" s="40"/>
      <c r="S375" s="40"/>
    </row>
    <row r="376" spans="4:19" s="21" customFormat="1">
      <c r="D376" s="40"/>
      <c r="E376" s="40"/>
      <c r="F376" s="40"/>
      <c r="G376" s="40"/>
      <c r="H376" s="40"/>
      <c r="I376" s="40"/>
      <c r="J376" s="40"/>
      <c r="K376" s="40"/>
      <c r="L376" s="40"/>
      <c r="M376" s="40"/>
      <c r="N376" s="40"/>
      <c r="O376" s="40"/>
      <c r="P376" s="40"/>
      <c r="Q376" s="40"/>
      <c r="R376" s="40"/>
      <c r="S376" s="40"/>
    </row>
    <row r="377" spans="4:19" s="21" customFormat="1">
      <c r="D377" s="40"/>
      <c r="E377" s="40"/>
      <c r="F377" s="40"/>
      <c r="G377" s="40"/>
      <c r="H377" s="40"/>
      <c r="I377" s="40"/>
      <c r="J377" s="40"/>
      <c r="K377" s="40"/>
      <c r="L377" s="40"/>
      <c r="M377" s="40"/>
      <c r="N377" s="40"/>
      <c r="O377" s="40"/>
      <c r="P377" s="40"/>
      <c r="Q377" s="40"/>
      <c r="R377" s="40"/>
      <c r="S377" s="40"/>
    </row>
    <row r="378" spans="4:19" s="21" customFormat="1">
      <c r="D378" s="40"/>
      <c r="E378" s="40"/>
      <c r="F378" s="40"/>
      <c r="G378" s="40"/>
      <c r="H378" s="40"/>
      <c r="I378" s="40"/>
      <c r="J378" s="40"/>
      <c r="K378" s="40"/>
      <c r="L378" s="40"/>
      <c r="M378" s="40"/>
      <c r="N378" s="40"/>
      <c r="O378" s="40"/>
      <c r="P378" s="40"/>
      <c r="Q378" s="40"/>
      <c r="R378" s="40"/>
      <c r="S378" s="40"/>
    </row>
    <row r="379" spans="4:19" s="21" customFormat="1">
      <c r="D379" s="40"/>
      <c r="E379" s="40"/>
      <c r="F379" s="40"/>
      <c r="G379" s="40"/>
      <c r="H379" s="40"/>
      <c r="I379" s="40"/>
      <c r="J379" s="40"/>
      <c r="K379" s="40"/>
      <c r="L379" s="40"/>
      <c r="M379" s="40"/>
      <c r="N379" s="40"/>
      <c r="O379" s="40"/>
      <c r="P379" s="40"/>
      <c r="Q379" s="40"/>
      <c r="R379" s="40"/>
      <c r="S379" s="40"/>
    </row>
    <row r="380" spans="4:19" s="21" customFormat="1">
      <c r="D380" s="40"/>
      <c r="E380" s="40"/>
      <c r="F380" s="40"/>
      <c r="G380" s="40"/>
      <c r="H380" s="40"/>
      <c r="I380" s="40"/>
      <c r="J380" s="40"/>
      <c r="K380" s="40"/>
      <c r="L380" s="40"/>
      <c r="M380" s="40"/>
      <c r="N380" s="40"/>
      <c r="O380" s="40"/>
      <c r="P380" s="40"/>
      <c r="Q380" s="40"/>
      <c r="R380" s="40"/>
      <c r="S380" s="40"/>
    </row>
    <row r="381" spans="4:19" s="21" customFormat="1">
      <c r="D381" s="40"/>
      <c r="E381" s="40"/>
      <c r="F381" s="40"/>
      <c r="G381" s="40"/>
      <c r="H381" s="40"/>
      <c r="I381" s="40"/>
      <c r="J381" s="40"/>
      <c r="K381" s="40"/>
      <c r="L381" s="40"/>
      <c r="M381" s="40"/>
      <c r="N381" s="40"/>
      <c r="O381" s="40"/>
      <c r="P381" s="40"/>
      <c r="Q381" s="40"/>
      <c r="R381" s="40"/>
      <c r="S381" s="40"/>
    </row>
    <row r="382" spans="4:19" s="21" customFormat="1">
      <c r="D382" s="40"/>
      <c r="E382" s="40"/>
      <c r="F382" s="40"/>
      <c r="G382" s="40"/>
      <c r="H382" s="40"/>
      <c r="I382" s="40"/>
      <c r="J382" s="40"/>
      <c r="K382" s="40"/>
      <c r="L382" s="40"/>
      <c r="M382" s="40"/>
      <c r="N382" s="40"/>
      <c r="O382" s="40"/>
      <c r="P382" s="40"/>
      <c r="Q382" s="40"/>
      <c r="R382" s="40"/>
      <c r="S382" s="40"/>
    </row>
    <row r="383" spans="4:19" s="21" customFormat="1">
      <c r="D383" s="40"/>
      <c r="E383" s="40"/>
      <c r="F383" s="40"/>
      <c r="G383" s="40"/>
      <c r="H383" s="40"/>
      <c r="I383" s="40"/>
      <c r="J383" s="40"/>
      <c r="K383" s="40"/>
      <c r="L383" s="40"/>
      <c r="M383" s="40"/>
      <c r="N383" s="40"/>
      <c r="O383" s="40"/>
      <c r="P383" s="40"/>
      <c r="Q383" s="40"/>
      <c r="R383" s="40"/>
      <c r="S383" s="40"/>
    </row>
    <row r="384" spans="4:19" s="21" customFormat="1">
      <c r="D384" s="40"/>
      <c r="E384" s="40"/>
      <c r="F384" s="40"/>
      <c r="G384" s="40"/>
      <c r="H384" s="40"/>
      <c r="I384" s="40"/>
      <c r="J384" s="40"/>
      <c r="K384" s="40"/>
      <c r="L384" s="40"/>
      <c r="M384" s="40"/>
      <c r="N384" s="40"/>
      <c r="O384" s="40"/>
      <c r="P384" s="40"/>
      <c r="Q384" s="40"/>
      <c r="R384" s="40"/>
      <c r="S384" s="40"/>
    </row>
    <row r="385" spans="4:19" s="21" customFormat="1">
      <c r="D385" s="40"/>
      <c r="E385" s="40"/>
      <c r="F385" s="40"/>
      <c r="G385" s="40"/>
      <c r="H385" s="40"/>
      <c r="I385" s="40"/>
      <c r="J385" s="40"/>
      <c r="K385" s="40"/>
      <c r="L385" s="40"/>
      <c r="M385" s="40"/>
      <c r="N385" s="40"/>
      <c r="O385" s="40"/>
      <c r="P385" s="40"/>
      <c r="Q385" s="40"/>
      <c r="R385" s="40"/>
      <c r="S385" s="40"/>
    </row>
    <row r="386" spans="4:19" s="21" customFormat="1">
      <c r="D386" s="40"/>
      <c r="E386" s="40"/>
      <c r="F386" s="40"/>
      <c r="G386" s="40"/>
      <c r="H386" s="40"/>
      <c r="I386" s="40"/>
      <c r="J386" s="40"/>
      <c r="K386" s="40"/>
      <c r="L386" s="40"/>
      <c r="M386" s="40"/>
      <c r="N386" s="40"/>
      <c r="O386" s="40"/>
      <c r="P386" s="40"/>
      <c r="Q386" s="40"/>
      <c r="R386" s="40"/>
      <c r="S386" s="40"/>
    </row>
    <row r="387" spans="4:19" s="21" customFormat="1">
      <c r="D387" s="40"/>
      <c r="E387" s="40"/>
      <c r="F387" s="40"/>
      <c r="G387" s="40"/>
      <c r="H387" s="40"/>
      <c r="I387" s="40"/>
      <c r="J387" s="40"/>
      <c r="K387" s="40"/>
      <c r="L387" s="40"/>
      <c r="M387" s="40"/>
      <c r="N387" s="40"/>
      <c r="O387" s="40"/>
      <c r="P387" s="40"/>
      <c r="Q387" s="40"/>
      <c r="R387" s="40"/>
      <c r="S387" s="40"/>
    </row>
    <row r="388" spans="4:19" s="21" customFormat="1">
      <c r="D388" s="40"/>
      <c r="E388" s="40"/>
      <c r="F388" s="40"/>
      <c r="G388" s="40"/>
      <c r="H388" s="40"/>
      <c r="I388" s="40"/>
      <c r="J388" s="40"/>
      <c r="K388" s="40"/>
      <c r="L388" s="40"/>
      <c r="M388" s="40"/>
      <c r="N388" s="40"/>
      <c r="O388" s="40"/>
      <c r="P388" s="40"/>
      <c r="Q388" s="40"/>
      <c r="R388" s="40"/>
      <c r="S388" s="40"/>
    </row>
    <row r="389" spans="4:19" s="21" customFormat="1">
      <c r="D389" s="40"/>
      <c r="E389" s="40"/>
      <c r="F389" s="40"/>
      <c r="G389" s="40"/>
      <c r="H389" s="40"/>
      <c r="I389" s="40"/>
      <c r="J389" s="40"/>
      <c r="K389" s="40"/>
      <c r="L389" s="40"/>
      <c r="M389" s="40"/>
      <c r="N389" s="40"/>
      <c r="O389" s="40"/>
      <c r="P389" s="40"/>
      <c r="Q389" s="40"/>
      <c r="R389" s="40"/>
      <c r="S389" s="40"/>
    </row>
    <row r="390" spans="4:19" s="21" customFormat="1">
      <c r="D390" s="40"/>
      <c r="E390" s="40"/>
      <c r="F390" s="40"/>
      <c r="G390" s="40"/>
      <c r="H390" s="40"/>
      <c r="I390" s="40"/>
      <c r="J390" s="40"/>
      <c r="K390" s="40"/>
      <c r="L390" s="40"/>
      <c r="M390" s="40"/>
      <c r="N390" s="40"/>
      <c r="O390" s="40"/>
      <c r="P390" s="40"/>
      <c r="Q390" s="40"/>
      <c r="R390" s="40"/>
      <c r="S390" s="40"/>
    </row>
    <row r="391" spans="4:19" s="21" customFormat="1">
      <c r="D391" s="40"/>
      <c r="E391" s="40"/>
      <c r="F391" s="40"/>
      <c r="G391" s="40"/>
      <c r="H391" s="40"/>
      <c r="I391" s="40"/>
      <c r="J391" s="40"/>
      <c r="K391" s="40"/>
      <c r="L391" s="40"/>
      <c r="M391" s="40"/>
      <c r="N391" s="40"/>
      <c r="O391" s="40"/>
      <c r="P391" s="40"/>
      <c r="Q391" s="40"/>
      <c r="R391" s="40"/>
      <c r="S391" s="40"/>
    </row>
    <row r="392" spans="4:19" s="21" customFormat="1">
      <c r="D392" s="40"/>
      <c r="E392" s="40"/>
      <c r="F392" s="40"/>
      <c r="G392" s="40"/>
      <c r="H392" s="40"/>
      <c r="I392" s="40"/>
      <c r="J392" s="40"/>
      <c r="K392" s="40"/>
      <c r="L392" s="40"/>
      <c r="M392" s="40"/>
      <c r="N392" s="40"/>
      <c r="O392" s="40"/>
      <c r="P392" s="40"/>
      <c r="Q392" s="40"/>
      <c r="R392" s="40"/>
      <c r="S392" s="40"/>
    </row>
    <row r="393" spans="4:19" s="21" customFormat="1">
      <c r="D393" s="40"/>
      <c r="E393" s="40"/>
      <c r="F393" s="40"/>
      <c r="G393" s="40"/>
      <c r="H393" s="40"/>
      <c r="I393" s="40"/>
      <c r="J393" s="40"/>
      <c r="K393" s="40"/>
      <c r="L393" s="40"/>
      <c r="M393" s="40"/>
      <c r="N393" s="40"/>
      <c r="O393" s="40"/>
      <c r="P393" s="40"/>
      <c r="Q393" s="40"/>
      <c r="R393" s="40"/>
      <c r="S393" s="40"/>
    </row>
    <row r="394" spans="4:19" s="21" customFormat="1">
      <c r="D394" s="40"/>
      <c r="E394" s="40"/>
      <c r="F394" s="40"/>
      <c r="G394" s="40"/>
      <c r="H394" s="40"/>
      <c r="I394" s="40"/>
      <c r="J394" s="40"/>
      <c r="K394" s="40"/>
      <c r="L394" s="40"/>
      <c r="M394" s="40"/>
      <c r="N394" s="40"/>
      <c r="O394" s="40"/>
      <c r="P394" s="40"/>
      <c r="Q394" s="40"/>
      <c r="R394" s="40"/>
      <c r="S394" s="40"/>
    </row>
    <row r="395" spans="4:19" s="21" customFormat="1">
      <c r="D395" s="40"/>
      <c r="E395" s="40"/>
      <c r="F395" s="40"/>
      <c r="G395" s="40"/>
      <c r="H395" s="40"/>
      <c r="I395" s="40"/>
      <c r="J395" s="40"/>
      <c r="K395" s="40"/>
      <c r="L395" s="40"/>
      <c r="M395" s="40"/>
      <c r="N395" s="40"/>
      <c r="O395" s="40"/>
      <c r="P395" s="40"/>
      <c r="Q395" s="40"/>
      <c r="R395" s="40"/>
      <c r="S395" s="40"/>
    </row>
    <row r="396" spans="4:19" s="21" customFormat="1">
      <c r="D396" s="40"/>
      <c r="E396" s="40"/>
      <c r="F396" s="40"/>
      <c r="G396" s="40"/>
      <c r="H396" s="40"/>
      <c r="I396" s="40"/>
      <c r="J396" s="40"/>
      <c r="K396" s="40"/>
      <c r="L396" s="40"/>
      <c r="M396" s="40"/>
      <c r="N396" s="40"/>
      <c r="O396" s="40"/>
      <c r="P396" s="40"/>
      <c r="Q396" s="40"/>
      <c r="R396" s="40"/>
      <c r="S396" s="40"/>
    </row>
    <row r="397" spans="4:19" s="21" customFormat="1">
      <c r="D397" s="40"/>
      <c r="E397" s="40"/>
      <c r="F397" s="40"/>
      <c r="G397" s="40"/>
      <c r="H397" s="40"/>
      <c r="I397" s="40"/>
      <c r="J397" s="40"/>
      <c r="K397" s="40"/>
      <c r="L397" s="40"/>
      <c r="M397" s="40"/>
      <c r="N397" s="40"/>
      <c r="O397" s="40"/>
      <c r="P397" s="40"/>
      <c r="Q397" s="40"/>
      <c r="R397" s="40"/>
      <c r="S397" s="40"/>
    </row>
    <row r="398" spans="4:19" s="21" customFormat="1">
      <c r="D398" s="40"/>
      <c r="E398" s="40"/>
      <c r="F398" s="40"/>
      <c r="G398" s="40"/>
      <c r="H398" s="40"/>
      <c r="I398" s="40"/>
      <c r="J398" s="40"/>
      <c r="K398" s="40"/>
      <c r="L398" s="40"/>
      <c r="M398" s="40"/>
      <c r="N398" s="40"/>
      <c r="O398" s="40"/>
      <c r="P398" s="40"/>
      <c r="Q398" s="40"/>
      <c r="R398" s="40"/>
      <c r="S398" s="40"/>
    </row>
    <row r="399" spans="4:19" s="21" customFormat="1">
      <c r="D399" s="40"/>
      <c r="E399" s="40"/>
      <c r="F399" s="40"/>
      <c r="G399" s="40"/>
      <c r="H399" s="40"/>
      <c r="I399" s="40"/>
      <c r="J399" s="40"/>
      <c r="K399" s="40"/>
      <c r="L399" s="40"/>
      <c r="M399" s="40"/>
      <c r="N399" s="40"/>
      <c r="O399" s="40"/>
      <c r="P399" s="40"/>
      <c r="Q399" s="40"/>
      <c r="R399" s="40"/>
      <c r="S399" s="40"/>
    </row>
    <row r="400" spans="4:19" s="21" customFormat="1">
      <c r="D400" s="40"/>
      <c r="E400" s="40"/>
      <c r="F400" s="40"/>
      <c r="G400" s="40"/>
      <c r="H400" s="40"/>
      <c r="I400" s="40"/>
      <c r="J400" s="40"/>
      <c r="K400" s="40"/>
      <c r="L400" s="40"/>
      <c r="M400" s="40"/>
      <c r="N400" s="40"/>
      <c r="O400" s="40"/>
      <c r="P400" s="40"/>
      <c r="Q400" s="40"/>
      <c r="R400" s="40"/>
      <c r="S400" s="40"/>
    </row>
    <row r="401" spans="4:19" s="21" customFormat="1">
      <c r="D401" s="40"/>
      <c r="E401" s="40"/>
      <c r="F401" s="40"/>
      <c r="G401" s="40"/>
      <c r="H401" s="40"/>
      <c r="I401" s="40"/>
      <c r="J401" s="40"/>
      <c r="K401" s="40"/>
      <c r="L401" s="40"/>
      <c r="M401" s="40"/>
      <c r="N401" s="40"/>
      <c r="O401" s="40"/>
      <c r="P401" s="40"/>
      <c r="Q401" s="40"/>
      <c r="R401" s="40"/>
      <c r="S401" s="40"/>
    </row>
    <row r="402" spans="4:19" s="21" customFormat="1">
      <c r="D402" s="40"/>
      <c r="E402" s="40"/>
      <c r="F402" s="40"/>
      <c r="G402" s="40"/>
      <c r="H402" s="40"/>
      <c r="I402" s="40"/>
      <c r="J402" s="40"/>
      <c r="K402" s="40"/>
      <c r="L402" s="40"/>
      <c r="M402" s="40"/>
      <c r="N402" s="40"/>
      <c r="O402" s="40"/>
      <c r="P402" s="40"/>
      <c r="Q402" s="40"/>
      <c r="R402" s="40"/>
      <c r="S402" s="40"/>
    </row>
    <row r="403" spans="4:19" s="21" customFormat="1">
      <c r="D403" s="40"/>
      <c r="E403" s="40"/>
      <c r="F403" s="40"/>
      <c r="G403" s="40"/>
      <c r="H403" s="40"/>
      <c r="I403" s="40"/>
      <c r="J403" s="40"/>
      <c r="K403" s="40"/>
      <c r="L403" s="40"/>
      <c r="M403" s="40"/>
      <c r="N403" s="40"/>
      <c r="O403" s="40"/>
      <c r="P403" s="40"/>
      <c r="Q403" s="40"/>
      <c r="R403" s="40"/>
      <c r="S403" s="40"/>
    </row>
    <row r="404" spans="4:19" s="21" customFormat="1">
      <c r="D404" s="40"/>
      <c r="E404" s="40"/>
      <c r="F404" s="40"/>
      <c r="G404" s="40"/>
      <c r="H404" s="40"/>
      <c r="I404" s="40"/>
      <c r="J404" s="40"/>
      <c r="K404" s="40"/>
      <c r="L404" s="40"/>
      <c r="M404" s="40"/>
      <c r="N404" s="40"/>
      <c r="O404" s="40"/>
      <c r="P404" s="40"/>
      <c r="Q404" s="40"/>
      <c r="R404" s="40"/>
      <c r="S404" s="40"/>
    </row>
    <row r="405" spans="4:19" s="21" customFormat="1">
      <c r="D405" s="40"/>
      <c r="E405" s="40"/>
      <c r="F405" s="40"/>
      <c r="G405" s="40"/>
      <c r="H405" s="40"/>
      <c r="I405" s="40"/>
      <c r="J405" s="40"/>
      <c r="K405" s="40"/>
      <c r="L405" s="40"/>
      <c r="M405" s="40"/>
      <c r="N405" s="40"/>
      <c r="O405" s="40"/>
      <c r="P405" s="40"/>
      <c r="Q405" s="40"/>
      <c r="R405" s="40"/>
      <c r="S405" s="40"/>
    </row>
    <row r="406" spans="4:19" s="21" customFormat="1">
      <c r="D406" s="40"/>
      <c r="E406" s="40"/>
      <c r="F406" s="40"/>
      <c r="G406" s="40"/>
      <c r="H406" s="40"/>
      <c r="I406" s="40"/>
      <c r="J406" s="40"/>
      <c r="K406" s="40"/>
      <c r="L406" s="40"/>
      <c r="M406" s="40"/>
      <c r="N406" s="40"/>
      <c r="O406" s="40"/>
      <c r="P406" s="40"/>
      <c r="Q406" s="40"/>
      <c r="R406" s="40"/>
      <c r="S406" s="40"/>
    </row>
    <row r="407" spans="4:19" s="21" customFormat="1">
      <c r="D407" s="40"/>
      <c r="E407" s="40"/>
      <c r="F407" s="40"/>
      <c r="G407" s="40"/>
      <c r="H407" s="40"/>
      <c r="I407" s="40"/>
      <c r="J407" s="40"/>
      <c r="K407" s="40"/>
      <c r="L407" s="40"/>
      <c r="M407" s="40"/>
      <c r="N407" s="40"/>
      <c r="O407" s="40"/>
      <c r="P407" s="40"/>
      <c r="Q407" s="40"/>
      <c r="R407" s="40"/>
      <c r="S407" s="40"/>
    </row>
    <row r="408" spans="4:19" s="21" customFormat="1">
      <c r="D408" s="40"/>
      <c r="E408" s="40"/>
      <c r="F408" s="40"/>
      <c r="G408" s="40"/>
      <c r="H408" s="40"/>
      <c r="I408" s="40"/>
      <c r="J408" s="40"/>
      <c r="K408" s="40"/>
      <c r="L408" s="40"/>
      <c r="M408" s="40"/>
      <c r="N408" s="40"/>
      <c r="O408" s="40"/>
      <c r="P408" s="40"/>
      <c r="Q408" s="40"/>
      <c r="R408" s="40"/>
      <c r="S408" s="40"/>
    </row>
    <row r="409" spans="4:19" s="21" customFormat="1">
      <c r="D409" s="40"/>
      <c r="E409" s="40"/>
      <c r="F409" s="40"/>
      <c r="G409" s="40"/>
      <c r="H409" s="40"/>
      <c r="I409" s="40"/>
      <c r="J409" s="40"/>
      <c r="K409" s="40"/>
      <c r="L409" s="40"/>
      <c r="M409" s="40"/>
      <c r="N409" s="40"/>
      <c r="O409" s="40"/>
      <c r="P409" s="40"/>
      <c r="Q409" s="40"/>
      <c r="R409" s="40"/>
      <c r="S409" s="40"/>
    </row>
    <row r="410" spans="4:19" s="21" customFormat="1">
      <c r="D410" s="40"/>
      <c r="E410" s="40"/>
      <c r="F410" s="40"/>
      <c r="G410" s="40"/>
      <c r="H410" s="40"/>
      <c r="I410" s="40"/>
      <c r="J410" s="40"/>
      <c r="K410" s="40"/>
      <c r="L410" s="40"/>
      <c r="M410" s="40"/>
      <c r="N410" s="40"/>
      <c r="O410" s="40"/>
      <c r="P410" s="40"/>
      <c r="Q410" s="40"/>
      <c r="R410" s="40"/>
      <c r="S410" s="40"/>
    </row>
    <row r="411" spans="4:19" s="21" customFormat="1">
      <c r="D411" s="40"/>
      <c r="E411" s="40"/>
      <c r="F411" s="40"/>
      <c r="G411" s="40"/>
      <c r="H411" s="40"/>
      <c r="I411" s="40"/>
      <c r="J411" s="40"/>
      <c r="K411" s="40"/>
      <c r="L411" s="40"/>
      <c r="M411" s="40"/>
      <c r="N411" s="40"/>
      <c r="O411" s="40"/>
      <c r="P411" s="40"/>
      <c r="Q411" s="40"/>
      <c r="R411" s="40"/>
      <c r="S411" s="40"/>
    </row>
    <row r="412" spans="4:19" s="21" customFormat="1">
      <c r="D412" s="40"/>
      <c r="E412" s="40"/>
      <c r="F412" s="40"/>
      <c r="G412" s="40"/>
      <c r="H412" s="40"/>
      <c r="I412" s="40"/>
      <c r="J412" s="40"/>
      <c r="K412" s="40"/>
      <c r="L412" s="40"/>
      <c r="M412" s="40"/>
      <c r="N412" s="40"/>
      <c r="O412" s="40"/>
      <c r="P412" s="40"/>
      <c r="Q412" s="40"/>
      <c r="R412" s="40"/>
      <c r="S412" s="40"/>
    </row>
    <row r="413" spans="4:19" s="21" customFormat="1">
      <c r="D413" s="40"/>
      <c r="E413" s="40"/>
      <c r="F413" s="40"/>
      <c r="G413" s="40"/>
      <c r="H413" s="40"/>
      <c r="I413" s="40"/>
      <c r="J413" s="40"/>
      <c r="K413" s="40"/>
      <c r="L413" s="40"/>
      <c r="M413" s="40"/>
      <c r="N413" s="40"/>
      <c r="O413" s="40"/>
      <c r="P413" s="40"/>
      <c r="Q413" s="40"/>
      <c r="R413" s="40"/>
      <c r="S413" s="40"/>
    </row>
    <row r="414" spans="4:19" s="21" customFormat="1">
      <c r="D414" s="40"/>
      <c r="E414" s="40"/>
      <c r="F414" s="40"/>
      <c r="G414" s="40"/>
      <c r="H414" s="40"/>
      <c r="I414" s="40"/>
      <c r="J414" s="40"/>
      <c r="K414" s="40"/>
      <c r="L414" s="40"/>
      <c r="M414" s="40"/>
      <c r="N414" s="40"/>
      <c r="O414" s="40"/>
      <c r="P414" s="40"/>
      <c r="Q414" s="40"/>
      <c r="R414" s="40"/>
      <c r="S414" s="40"/>
    </row>
    <row r="415" spans="4:19" s="21" customFormat="1">
      <c r="D415" s="40"/>
      <c r="E415" s="40"/>
      <c r="F415" s="40"/>
      <c r="G415" s="40"/>
      <c r="H415" s="40"/>
      <c r="I415" s="40"/>
      <c r="J415" s="40"/>
      <c r="K415" s="40"/>
      <c r="L415" s="40"/>
      <c r="M415" s="40"/>
      <c r="N415" s="40"/>
      <c r="O415" s="40"/>
      <c r="P415" s="40"/>
      <c r="Q415" s="40"/>
      <c r="R415" s="40"/>
      <c r="S415" s="40"/>
    </row>
    <row r="416" spans="4:19" s="21" customFormat="1">
      <c r="D416" s="40"/>
      <c r="E416" s="40"/>
      <c r="F416" s="40"/>
      <c r="G416" s="40"/>
      <c r="H416" s="40"/>
      <c r="I416" s="40"/>
      <c r="J416" s="40"/>
      <c r="K416" s="40"/>
      <c r="L416" s="40"/>
      <c r="M416" s="40"/>
      <c r="N416" s="40"/>
      <c r="O416" s="40"/>
      <c r="P416" s="40"/>
      <c r="Q416" s="40"/>
      <c r="R416" s="40"/>
      <c r="S416" s="40"/>
    </row>
    <row r="417" spans="4:19" s="21" customFormat="1">
      <c r="D417" s="40"/>
      <c r="E417" s="40"/>
      <c r="F417" s="40"/>
      <c r="G417" s="40"/>
      <c r="H417" s="40"/>
      <c r="I417" s="40"/>
      <c r="J417" s="40"/>
      <c r="K417" s="40"/>
      <c r="L417" s="40"/>
      <c r="M417" s="40"/>
      <c r="N417" s="40"/>
      <c r="O417" s="40"/>
      <c r="P417" s="40"/>
      <c r="Q417" s="40"/>
      <c r="R417" s="40"/>
      <c r="S417" s="40"/>
    </row>
    <row r="418" spans="4:19" s="21" customFormat="1">
      <c r="D418" s="40"/>
      <c r="E418" s="40"/>
      <c r="F418" s="40"/>
      <c r="G418" s="40"/>
      <c r="H418" s="40"/>
      <c r="I418" s="40"/>
      <c r="J418" s="40"/>
      <c r="K418" s="40"/>
      <c r="L418" s="40"/>
      <c r="M418" s="40"/>
      <c r="N418" s="40"/>
      <c r="O418" s="40"/>
      <c r="P418" s="40"/>
      <c r="Q418" s="40"/>
      <c r="R418" s="40"/>
      <c r="S418" s="40"/>
    </row>
    <row r="419" spans="4:19" s="21" customFormat="1">
      <c r="D419" s="40"/>
      <c r="E419" s="40"/>
      <c r="F419" s="40"/>
      <c r="G419" s="40"/>
      <c r="H419" s="40"/>
      <c r="I419" s="40"/>
      <c r="J419" s="40"/>
      <c r="K419" s="40"/>
      <c r="L419" s="40"/>
      <c r="M419" s="40"/>
      <c r="N419" s="40"/>
      <c r="O419" s="40"/>
      <c r="P419" s="40"/>
      <c r="Q419" s="40"/>
      <c r="R419" s="40"/>
      <c r="S419" s="40"/>
    </row>
    <row r="420" spans="4:19" s="21" customFormat="1">
      <c r="D420" s="40"/>
      <c r="E420" s="40"/>
      <c r="F420" s="40"/>
      <c r="G420" s="40"/>
      <c r="H420" s="40"/>
      <c r="I420" s="40"/>
      <c r="J420" s="40"/>
      <c r="K420" s="40"/>
      <c r="L420" s="40"/>
      <c r="M420" s="40"/>
      <c r="N420" s="40"/>
      <c r="O420" s="40"/>
      <c r="P420" s="40"/>
      <c r="Q420" s="40"/>
      <c r="R420" s="40"/>
      <c r="S420" s="40"/>
    </row>
    <row r="421" spans="4:19" s="21" customFormat="1">
      <c r="D421" s="40"/>
      <c r="E421" s="40"/>
      <c r="F421" s="40"/>
      <c r="G421" s="40"/>
      <c r="H421" s="40"/>
      <c r="I421" s="40"/>
      <c r="J421" s="40"/>
      <c r="K421" s="40"/>
      <c r="L421" s="40"/>
      <c r="M421" s="40"/>
      <c r="N421" s="40"/>
      <c r="O421" s="40"/>
      <c r="P421" s="40"/>
      <c r="Q421" s="40"/>
      <c r="R421" s="40"/>
      <c r="S421" s="40"/>
    </row>
    <row r="422" spans="4:19" s="21" customFormat="1">
      <c r="D422" s="40"/>
      <c r="E422" s="40"/>
      <c r="F422" s="40"/>
      <c r="G422" s="40"/>
      <c r="H422" s="40"/>
      <c r="I422" s="40"/>
      <c r="J422" s="40"/>
      <c r="K422" s="40"/>
      <c r="L422" s="40"/>
      <c r="M422" s="40"/>
      <c r="N422" s="40"/>
      <c r="O422" s="40"/>
      <c r="P422" s="40"/>
      <c r="Q422" s="40"/>
      <c r="R422" s="40"/>
      <c r="S422" s="40"/>
    </row>
    <row r="423" spans="4:19" s="21" customFormat="1">
      <c r="D423" s="40"/>
      <c r="E423" s="40"/>
      <c r="F423" s="40"/>
      <c r="G423" s="40"/>
      <c r="H423" s="40"/>
      <c r="I423" s="40"/>
      <c r="J423" s="40"/>
      <c r="K423" s="40"/>
      <c r="L423" s="40"/>
      <c r="M423" s="40"/>
      <c r="N423" s="40"/>
      <c r="O423" s="40"/>
      <c r="P423" s="40"/>
      <c r="Q423" s="40"/>
      <c r="R423" s="40"/>
      <c r="S423" s="40"/>
    </row>
    <row r="424" spans="4:19" s="21" customFormat="1">
      <c r="D424" s="40"/>
      <c r="E424" s="40"/>
      <c r="F424" s="40"/>
      <c r="G424" s="40"/>
      <c r="H424" s="40"/>
      <c r="I424" s="40"/>
      <c r="J424" s="40"/>
      <c r="K424" s="40"/>
      <c r="L424" s="40"/>
      <c r="M424" s="40"/>
      <c r="N424" s="40"/>
      <c r="O424" s="40"/>
      <c r="P424" s="40"/>
      <c r="Q424" s="40"/>
      <c r="R424" s="40"/>
      <c r="S424" s="40"/>
    </row>
    <row r="425" spans="4:19" s="21" customFormat="1">
      <c r="D425" s="40"/>
      <c r="E425" s="40"/>
      <c r="F425" s="40"/>
      <c r="G425" s="40"/>
      <c r="H425" s="40"/>
      <c r="I425" s="40"/>
      <c r="J425" s="40"/>
      <c r="K425" s="40"/>
      <c r="L425" s="40"/>
      <c r="M425" s="40"/>
      <c r="N425" s="40"/>
      <c r="O425" s="40"/>
      <c r="P425" s="40"/>
      <c r="Q425" s="40"/>
      <c r="R425" s="40"/>
      <c r="S425" s="40"/>
    </row>
    <row r="426" spans="4:19" s="21" customFormat="1">
      <c r="D426" s="40"/>
      <c r="E426" s="40"/>
      <c r="F426" s="40"/>
      <c r="G426" s="40"/>
      <c r="H426" s="40"/>
      <c r="I426" s="40"/>
      <c r="J426" s="40"/>
      <c r="K426" s="40"/>
      <c r="L426" s="40"/>
      <c r="M426" s="40"/>
      <c r="N426" s="40"/>
      <c r="O426" s="40"/>
      <c r="P426" s="40"/>
      <c r="Q426" s="40"/>
      <c r="R426" s="40"/>
      <c r="S426" s="40"/>
    </row>
    <row r="427" spans="4:19" s="21" customFormat="1">
      <c r="D427" s="40"/>
      <c r="E427" s="40"/>
      <c r="F427" s="40"/>
      <c r="G427" s="40"/>
      <c r="H427" s="40"/>
      <c r="I427" s="40"/>
      <c r="J427" s="40"/>
      <c r="K427" s="40"/>
      <c r="L427" s="40"/>
      <c r="M427" s="40"/>
      <c r="N427" s="40"/>
      <c r="O427" s="40"/>
      <c r="P427" s="40"/>
      <c r="Q427" s="40"/>
      <c r="R427" s="40"/>
      <c r="S427" s="40"/>
    </row>
    <row r="428" spans="4:19" s="21" customFormat="1">
      <c r="D428" s="40"/>
      <c r="E428" s="40"/>
      <c r="F428" s="40"/>
      <c r="G428" s="40"/>
      <c r="H428" s="40"/>
      <c r="I428" s="40"/>
      <c r="J428" s="40"/>
      <c r="K428" s="40"/>
      <c r="L428" s="40"/>
      <c r="M428" s="40"/>
      <c r="N428" s="40"/>
      <c r="O428" s="40"/>
      <c r="P428" s="40"/>
      <c r="Q428" s="40"/>
      <c r="R428" s="40"/>
      <c r="S428" s="40"/>
    </row>
    <row r="429" spans="4:19" s="21" customFormat="1">
      <c r="D429" s="40"/>
      <c r="E429" s="40"/>
      <c r="F429" s="40"/>
      <c r="G429" s="40"/>
      <c r="H429" s="40"/>
      <c r="I429" s="40"/>
      <c r="J429" s="40"/>
      <c r="K429" s="40"/>
      <c r="L429" s="40"/>
      <c r="M429" s="40"/>
      <c r="N429" s="40"/>
      <c r="O429" s="40"/>
      <c r="P429" s="40"/>
      <c r="Q429" s="40"/>
      <c r="R429" s="40"/>
      <c r="S429" s="40"/>
    </row>
    <row r="430" spans="4:19" s="21" customFormat="1">
      <c r="D430" s="40"/>
      <c r="E430" s="40"/>
      <c r="F430" s="40"/>
      <c r="G430" s="40"/>
      <c r="H430" s="40"/>
      <c r="I430" s="40"/>
      <c r="J430" s="40"/>
      <c r="K430" s="40"/>
      <c r="L430" s="40"/>
      <c r="M430" s="40"/>
      <c r="N430" s="40"/>
      <c r="O430" s="40"/>
      <c r="P430" s="40"/>
      <c r="Q430" s="40"/>
      <c r="R430" s="40"/>
      <c r="S430" s="40"/>
    </row>
    <row r="431" spans="4:19" s="21" customFormat="1">
      <c r="D431" s="40"/>
      <c r="E431" s="40"/>
      <c r="F431" s="40"/>
      <c r="G431" s="40"/>
      <c r="H431" s="40"/>
      <c r="I431" s="40"/>
      <c r="J431" s="40"/>
      <c r="K431" s="40"/>
      <c r="L431" s="40"/>
      <c r="M431" s="40"/>
      <c r="N431" s="40"/>
      <c r="O431" s="40"/>
      <c r="P431" s="40"/>
      <c r="Q431" s="40"/>
      <c r="R431" s="40"/>
      <c r="S431" s="40"/>
    </row>
    <row r="432" spans="4:19" s="21" customFormat="1">
      <c r="D432" s="40"/>
      <c r="E432" s="40"/>
      <c r="F432" s="40"/>
      <c r="G432" s="40"/>
      <c r="H432" s="40"/>
      <c r="I432" s="40"/>
      <c r="J432" s="40"/>
      <c r="K432" s="40"/>
      <c r="L432" s="40"/>
      <c r="M432" s="40"/>
      <c r="N432" s="40"/>
      <c r="O432" s="40"/>
      <c r="P432" s="40"/>
      <c r="Q432" s="40"/>
      <c r="R432" s="40"/>
      <c r="S432" s="40"/>
    </row>
    <row r="433" spans="4:19" s="21" customFormat="1">
      <c r="D433" s="40"/>
      <c r="E433" s="40"/>
      <c r="F433" s="40"/>
      <c r="G433" s="40"/>
      <c r="H433" s="40"/>
      <c r="I433" s="40"/>
      <c r="J433" s="40"/>
      <c r="K433" s="40"/>
      <c r="L433" s="40"/>
      <c r="M433" s="40"/>
      <c r="N433" s="40"/>
      <c r="O433" s="40"/>
      <c r="P433" s="40"/>
      <c r="Q433" s="40"/>
      <c r="R433" s="40"/>
      <c r="S433" s="40"/>
    </row>
    <row r="434" spans="4:19" s="21" customFormat="1">
      <c r="D434" s="40"/>
      <c r="E434" s="40"/>
      <c r="F434" s="40"/>
      <c r="G434" s="40"/>
      <c r="H434" s="40"/>
      <c r="I434" s="40"/>
      <c r="J434" s="40"/>
      <c r="K434" s="40"/>
      <c r="L434" s="40"/>
      <c r="M434" s="40"/>
      <c r="N434" s="40"/>
      <c r="O434" s="40"/>
      <c r="P434" s="40"/>
      <c r="Q434" s="40"/>
      <c r="R434" s="40"/>
      <c r="S434" s="40"/>
    </row>
    <row r="435" spans="4:19" s="21" customFormat="1">
      <c r="D435" s="40"/>
      <c r="E435" s="40"/>
      <c r="F435" s="40"/>
      <c r="G435" s="40"/>
      <c r="H435" s="40"/>
      <c r="I435" s="40"/>
      <c r="J435" s="40"/>
      <c r="K435" s="40"/>
      <c r="L435" s="40"/>
      <c r="M435" s="40"/>
      <c r="N435" s="40"/>
      <c r="O435" s="40"/>
      <c r="P435" s="40"/>
      <c r="Q435" s="40"/>
      <c r="R435" s="40"/>
      <c r="S435" s="40"/>
    </row>
    <row r="436" spans="4:19" s="21" customFormat="1">
      <c r="D436" s="40"/>
      <c r="E436" s="40"/>
      <c r="F436" s="40"/>
      <c r="G436" s="40"/>
      <c r="H436" s="40"/>
      <c r="I436" s="40"/>
      <c r="J436" s="40"/>
      <c r="K436" s="40"/>
      <c r="L436" s="40"/>
      <c r="M436" s="40"/>
      <c r="N436" s="40"/>
      <c r="O436" s="40"/>
      <c r="P436" s="40"/>
      <c r="Q436" s="40"/>
      <c r="R436" s="40"/>
      <c r="S436" s="40"/>
    </row>
    <row r="437" spans="4:19" s="21" customFormat="1">
      <c r="D437" s="40"/>
      <c r="E437" s="40"/>
      <c r="F437" s="40"/>
      <c r="G437" s="40"/>
      <c r="H437" s="40"/>
      <c r="I437" s="40"/>
      <c r="J437" s="40"/>
      <c r="K437" s="40"/>
      <c r="L437" s="40"/>
      <c r="M437" s="40"/>
      <c r="N437" s="40"/>
      <c r="O437" s="40"/>
      <c r="P437" s="40"/>
      <c r="Q437" s="40"/>
      <c r="R437" s="40"/>
      <c r="S437" s="40"/>
    </row>
    <row r="438" spans="4:19" s="21" customFormat="1">
      <c r="D438" s="40"/>
      <c r="E438" s="40"/>
      <c r="F438" s="40"/>
      <c r="G438" s="40"/>
      <c r="H438" s="40"/>
      <c r="I438" s="40"/>
      <c r="J438" s="40"/>
      <c r="K438" s="40"/>
      <c r="L438" s="40"/>
      <c r="M438" s="40"/>
      <c r="N438" s="40"/>
      <c r="O438" s="40"/>
      <c r="P438" s="40"/>
      <c r="Q438" s="40"/>
      <c r="R438" s="40"/>
      <c r="S438" s="40"/>
    </row>
    <row r="439" spans="4:19" s="21" customFormat="1">
      <c r="D439" s="40"/>
      <c r="E439" s="40"/>
      <c r="F439" s="40"/>
      <c r="G439" s="40"/>
      <c r="H439" s="40"/>
      <c r="I439" s="40"/>
      <c r="J439" s="40"/>
      <c r="K439" s="40"/>
      <c r="L439" s="40"/>
      <c r="M439" s="40"/>
      <c r="N439" s="40"/>
      <c r="O439" s="40"/>
      <c r="P439" s="40"/>
      <c r="Q439" s="40"/>
      <c r="R439" s="40"/>
      <c r="S439" s="40"/>
    </row>
    <row r="440" spans="4:19" s="21" customFormat="1">
      <c r="D440" s="40"/>
      <c r="E440" s="40"/>
      <c r="F440" s="40"/>
      <c r="G440" s="40"/>
      <c r="H440" s="40"/>
      <c r="I440" s="40"/>
      <c r="J440" s="40"/>
      <c r="K440" s="40"/>
      <c r="L440" s="40"/>
      <c r="M440" s="40"/>
      <c r="N440" s="40"/>
      <c r="O440" s="40"/>
      <c r="P440" s="40"/>
      <c r="Q440" s="40"/>
      <c r="R440" s="40"/>
      <c r="S440" s="40"/>
    </row>
    <row r="441" spans="4:19" s="21" customFormat="1">
      <c r="D441" s="40"/>
      <c r="E441" s="40"/>
      <c r="F441" s="40"/>
      <c r="G441" s="40"/>
      <c r="H441" s="40"/>
      <c r="I441" s="40"/>
      <c r="J441" s="40"/>
      <c r="K441" s="40"/>
      <c r="L441" s="40"/>
      <c r="M441" s="40"/>
      <c r="N441" s="40"/>
      <c r="O441" s="40"/>
      <c r="P441" s="40"/>
      <c r="Q441" s="40"/>
      <c r="R441" s="40"/>
      <c r="S441" s="40"/>
    </row>
    <row r="442" spans="4:19" s="21" customFormat="1">
      <c r="D442" s="40"/>
      <c r="E442" s="40"/>
      <c r="F442" s="40"/>
      <c r="G442" s="40"/>
      <c r="H442" s="40"/>
      <c r="I442" s="40"/>
      <c r="J442" s="40"/>
      <c r="K442" s="40"/>
      <c r="L442" s="40"/>
      <c r="M442" s="40"/>
      <c r="N442" s="40"/>
      <c r="O442" s="40"/>
      <c r="P442" s="40"/>
      <c r="Q442" s="40"/>
      <c r="R442" s="40"/>
      <c r="S442" s="40"/>
    </row>
    <row r="443" spans="4:19" s="21" customFormat="1">
      <c r="D443" s="40"/>
      <c r="E443" s="40"/>
      <c r="F443" s="40"/>
      <c r="G443" s="40"/>
      <c r="H443" s="40"/>
      <c r="I443" s="40"/>
      <c r="J443" s="40"/>
      <c r="K443" s="40"/>
      <c r="L443" s="40"/>
      <c r="M443" s="40"/>
      <c r="N443" s="40"/>
      <c r="O443" s="40"/>
      <c r="P443" s="40"/>
      <c r="Q443" s="40"/>
      <c r="R443" s="40"/>
      <c r="S443" s="40"/>
    </row>
    <row r="444" spans="4:19" s="21" customFormat="1">
      <c r="D444" s="40"/>
      <c r="E444" s="40"/>
      <c r="F444" s="40"/>
      <c r="G444" s="40"/>
      <c r="H444" s="40"/>
      <c r="I444" s="40"/>
      <c r="J444" s="40"/>
      <c r="K444" s="40"/>
      <c r="L444" s="40"/>
      <c r="M444" s="40"/>
      <c r="N444" s="40"/>
      <c r="O444" s="40"/>
      <c r="P444" s="40"/>
      <c r="Q444" s="40"/>
      <c r="R444" s="40"/>
      <c r="S444" s="40"/>
    </row>
    <row r="445" spans="4:19" s="21" customFormat="1">
      <c r="D445" s="40"/>
      <c r="E445" s="40"/>
      <c r="F445" s="40"/>
      <c r="G445" s="40"/>
      <c r="H445" s="40"/>
      <c r="I445" s="40"/>
      <c r="J445" s="40"/>
      <c r="K445" s="40"/>
      <c r="L445" s="40"/>
      <c r="M445" s="40"/>
      <c r="N445" s="40"/>
      <c r="O445" s="40"/>
      <c r="P445" s="40"/>
      <c r="Q445" s="40"/>
      <c r="R445" s="40"/>
      <c r="S445" s="40"/>
    </row>
    <row r="446" spans="4:19" s="21" customFormat="1">
      <c r="D446" s="40"/>
      <c r="E446" s="40"/>
      <c r="F446" s="40"/>
      <c r="G446" s="40"/>
      <c r="H446" s="40"/>
      <c r="I446" s="40"/>
      <c r="J446" s="40"/>
      <c r="K446" s="40"/>
      <c r="L446" s="40"/>
      <c r="M446" s="40"/>
      <c r="N446" s="40"/>
      <c r="O446" s="40"/>
      <c r="P446" s="40"/>
      <c r="Q446" s="40"/>
      <c r="R446" s="40"/>
      <c r="S446" s="40"/>
    </row>
    <row r="447" spans="4:19" s="21" customFormat="1">
      <c r="D447" s="40"/>
      <c r="E447" s="40"/>
      <c r="F447" s="40"/>
      <c r="G447" s="40"/>
      <c r="H447" s="40"/>
      <c r="I447" s="40"/>
      <c r="J447" s="40"/>
      <c r="K447" s="40"/>
      <c r="L447" s="40"/>
      <c r="M447" s="40"/>
      <c r="N447" s="40"/>
      <c r="O447" s="40"/>
      <c r="P447" s="40"/>
      <c r="Q447" s="40"/>
      <c r="R447" s="40"/>
      <c r="S447" s="40"/>
    </row>
    <row r="448" spans="4:19" s="21" customFormat="1">
      <c r="D448" s="40"/>
      <c r="E448" s="40"/>
      <c r="F448" s="40"/>
      <c r="G448" s="40"/>
      <c r="H448" s="40"/>
      <c r="I448" s="40"/>
      <c r="J448" s="40"/>
      <c r="K448" s="40"/>
      <c r="L448" s="40"/>
      <c r="M448" s="40"/>
      <c r="N448" s="40"/>
      <c r="O448" s="40"/>
      <c r="P448" s="40"/>
      <c r="Q448" s="40"/>
      <c r="R448" s="40"/>
      <c r="S448" s="40"/>
    </row>
    <row r="449" spans="4:19" s="21" customFormat="1">
      <c r="D449" s="40"/>
      <c r="E449" s="40"/>
      <c r="F449" s="40"/>
      <c r="G449" s="40"/>
      <c r="H449" s="40"/>
      <c r="I449" s="40"/>
      <c r="J449" s="40"/>
      <c r="K449" s="40"/>
      <c r="L449" s="40"/>
      <c r="M449" s="40"/>
      <c r="N449" s="40"/>
      <c r="O449" s="40"/>
      <c r="P449" s="40"/>
      <c r="Q449" s="40"/>
      <c r="R449" s="40"/>
      <c r="S449" s="40"/>
    </row>
    <row r="450" spans="4:19" s="21" customFormat="1">
      <c r="D450" s="40"/>
      <c r="E450" s="40"/>
      <c r="F450" s="40"/>
      <c r="G450" s="40"/>
      <c r="H450" s="40"/>
      <c r="I450" s="40"/>
      <c r="J450" s="40"/>
      <c r="K450" s="40"/>
      <c r="L450" s="40"/>
      <c r="M450" s="40"/>
      <c r="N450" s="40"/>
      <c r="O450" s="40"/>
      <c r="P450" s="40"/>
      <c r="Q450" s="40"/>
      <c r="R450" s="40"/>
      <c r="S450" s="40"/>
    </row>
    <row r="451" spans="4:19" s="21" customFormat="1">
      <c r="D451" s="40"/>
      <c r="E451" s="40"/>
      <c r="F451" s="40"/>
      <c r="G451" s="40"/>
      <c r="H451" s="40"/>
      <c r="I451" s="40"/>
      <c r="J451" s="40"/>
      <c r="K451" s="40"/>
      <c r="L451" s="40"/>
      <c r="M451" s="40"/>
      <c r="N451" s="40"/>
      <c r="O451" s="40"/>
      <c r="P451" s="40"/>
      <c r="Q451" s="40"/>
      <c r="R451" s="40"/>
      <c r="S451" s="40"/>
    </row>
    <row r="452" spans="4:19" s="21" customFormat="1">
      <c r="D452" s="40"/>
      <c r="E452" s="40"/>
      <c r="F452" s="40"/>
      <c r="G452" s="40"/>
      <c r="H452" s="40"/>
      <c r="I452" s="40"/>
      <c r="J452" s="40"/>
      <c r="K452" s="40"/>
      <c r="L452" s="40"/>
      <c r="M452" s="40"/>
      <c r="N452" s="40"/>
      <c r="O452" s="40"/>
      <c r="P452" s="40"/>
      <c r="Q452" s="40"/>
      <c r="R452" s="40"/>
      <c r="S452" s="40"/>
    </row>
    <row r="453" spans="4:19" s="21" customFormat="1">
      <c r="D453" s="40"/>
      <c r="E453" s="40"/>
      <c r="F453" s="40"/>
      <c r="G453" s="40"/>
      <c r="H453" s="40"/>
      <c r="I453" s="40"/>
      <c r="J453" s="40"/>
      <c r="K453" s="40"/>
      <c r="L453" s="40"/>
      <c r="M453" s="40"/>
      <c r="N453" s="40"/>
      <c r="O453" s="40"/>
      <c r="P453" s="40"/>
      <c r="Q453" s="40"/>
      <c r="R453" s="40"/>
      <c r="S453" s="40"/>
    </row>
    <row r="454" spans="4:19" s="21" customFormat="1">
      <c r="D454" s="40"/>
      <c r="E454" s="40"/>
      <c r="F454" s="40"/>
      <c r="G454" s="40"/>
      <c r="H454" s="40"/>
      <c r="I454" s="40"/>
      <c r="J454" s="40"/>
      <c r="K454" s="40"/>
      <c r="L454" s="40"/>
      <c r="M454" s="40"/>
      <c r="N454" s="40"/>
      <c r="O454" s="40"/>
      <c r="P454" s="40"/>
      <c r="Q454" s="40"/>
      <c r="R454" s="40"/>
      <c r="S454" s="40"/>
    </row>
    <row r="455" spans="4:19" s="21" customFormat="1">
      <c r="D455" s="40"/>
      <c r="E455" s="40"/>
      <c r="F455" s="40"/>
      <c r="G455" s="40"/>
      <c r="H455" s="40"/>
      <c r="I455" s="40"/>
      <c r="J455" s="40"/>
      <c r="K455" s="40"/>
      <c r="L455" s="40"/>
      <c r="M455" s="40"/>
      <c r="N455" s="40"/>
      <c r="O455" s="40"/>
      <c r="P455" s="40"/>
      <c r="Q455" s="40"/>
      <c r="R455" s="40"/>
      <c r="S455" s="40"/>
    </row>
    <row r="456" spans="4:19" s="21" customFormat="1">
      <c r="D456" s="40"/>
      <c r="E456" s="40"/>
      <c r="F456" s="40"/>
      <c r="G456" s="40"/>
      <c r="H456" s="40"/>
      <c r="I456" s="40"/>
      <c r="J456" s="40"/>
      <c r="K456" s="40"/>
      <c r="L456" s="40"/>
      <c r="M456" s="40"/>
      <c r="N456" s="40"/>
      <c r="O456" s="40"/>
      <c r="P456" s="40"/>
      <c r="Q456" s="40"/>
      <c r="R456" s="40"/>
      <c r="S456" s="40"/>
    </row>
    <row r="457" spans="4:19" s="21" customFormat="1">
      <c r="D457" s="40"/>
      <c r="E457" s="40"/>
      <c r="F457" s="40"/>
      <c r="G457" s="40"/>
      <c r="H457" s="40"/>
      <c r="I457" s="40"/>
      <c r="J457" s="40"/>
      <c r="K457" s="40"/>
      <c r="L457" s="40"/>
      <c r="M457" s="40"/>
      <c r="N457" s="40"/>
      <c r="O457" s="40"/>
      <c r="P457" s="40"/>
      <c r="Q457" s="40"/>
      <c r="R457" s="40"/>
      <c r="S457" s="40"/>
    </row>
    <row r="458" spans="4:19" s="21" customFormat="1">
      <c r="D458" s="40"/>
      <c r="E458" s="40"/>
      <c r="F458" s="40"/>
      <c r="G458" s="40"/>
      <c r="H458" s="40"/>
      <c r="I458" s="40"/>
      <c r="J458" s="40"/>
      <c r="K458" s="40"/>
      <c r="L458" s="40"/>
      <c r="M458" s="40"/>
      <c r="N458" s="40"/>
      <c r="O458" s="40"/>
      <c r="P458" s="40"/>
      <c r="Q458" s="40"/>
      <c r="R458" s="40"/>
      <c r="S458" s="40"/>
    </row>
    <row r="459" spans="4:19" s="21" customFormat="1">
      <c r="D459" s="40"/>
      <c r="E459" s="40"/>
      <c r="F459" s="40"/>
      <c r="G459" s="40"/>
      <c r="H459" s="40"/>
      <c r="I459" s="40"/>
      <c r="J459" s="40"/>
      <c r="K459" s="40"/>
      <c r="L459" s="40"/>
      <c r="M459" s="40"/>
      <c r="N459" s="40"/>
      <c r="O459" s="40"/>
      <c r="P459" s="40"/>
      <c r="Q459" s="40"/>
      <c r="R459" s="40"/>
      <c r="S459" s="40"/>
    </row>
    <row r="460" spans="4:19" s="21" customFormat="1">
      <c r="D460" s="40"/>
      <c r="E460" s="40"/>
      <c r="F460" s="40"/>
      <c r="G460" s="40"/>
      <c r="H460" s="40"/>
      <c r="I460" s="40"/>
      <c r="J460" s="40"/>
      <c r="K460" s="40"/>
      <c r="L460" s="40"/>
      <c r="M460" s="40"/>
      <c r="N460" s="40"/>
      <c r="O460" s="40"/>
      <c r="P460" s="40"/>
      <c r="Q460" s="40"/>
      <c r="R460" s="40"/>
      <c r="S460" s="40"/>
    </row>
    <row r="461" spans="4:19" s="21" customFormat="1">
      <c r="D461" s="40"/>
      <c r="E461" s="40"/>
      <c r="F461" s="40"/>
      <c r="G461" s="40"/>
      <c r="H461" s="40"/>
      <c r="I461" s="40"/>
      <c r="J461" s="40"/>
      <c r="K461" s="40"/>
      <c r="L461" s="40"/>
      <c r="M461" s="40"/>
      <c r="N461" s="40"/>
      <c r="O461" s="40"/>
      <c r="P461" s="40"/>
      <c r="Q461" s="40"/>
      <c r="R461" s="40"/>
      <c r="S461" s="40"/>
    </row>
    <row r="462" spans="4:19" s="21" customFormat="1">
      <c r="D462" s="40"/>
      <c r="E462" s="40"/>
      <c r="F462" s="40"/>
      <c r="G462" s="40"/>
      <c r="H462" s="40"/>
      <c r="I462" s="40"/>
      <c r="J462" s="40"/>
      <c r="K462" s="40"/>
      <c r="L462" s="40"/>
      <c r="M462" s="40"/>
      <c r="N462" s="40"/>
      <c r="O462" s="40"/>
      <c r="P462" s="40"/>
      <c r="Q462" s="40"/>
      <c r="R462" s="40"/>
      <c r="S462" s="40"/>
    </row>
    <row r="463" spans="4:19" s="21" customFormat="1">
      <c r="D463" s="40"/>
      <c r="E463" s="40"/>
      <c r="F463" s="40"/>
      <c r="G463" s="40"/>
      <c r="H463" s="40"/>
      <c r="I463" s="40"/>
      <c r="J463" s="40"/>
      <c r="K463" s="40"/>
      <c r="L463" s="40"/>
      <c r="M463" s="40"/>
      <c r="N463" s="40"/>
      <c r="O463" s="40"/>
      <c r="P463" s="40"/>
      <c r="Q463" s="40"/>
      <c r="R463" s="40"/>
      <c r="S463" s="40"/>
    </row>
    <row r="464" spans="4:19" s="21" customFormat="1">
      <c r="D464" s="40"/>
      <c r="E464" s="40"/>
      <c r="F464" s="40"/>
      <c r="G464" s="40"/>
      <c r="H464" s="40"/>
      <c r="I464" s="40"/>
      <c r="J464" s="40"/>
      <c r="K464" s="40"/>
      <c r="L464" s="40"/>
      <c r="M464" s="40"/>
      <c r="N464" s="40"/>
      <c r="O464" s="40"/>
      <c r="P464" s="40"/>
      <c r="Q464" s="40"/>
      <c r="R464" s="40"/>
      <c r="S464" s="40"/>
    </row>
    <row r="465" spans="4:19" s="21" customFormat="1">
      <c r="D465" s="40"/>
      <c r="E465" s="40"/>
      <c r="F465" s="40"/>
      <c r="G465" s="40"/>
      <c r="H465" s="40"/>
      <c r="I465" s="40"/>
      <c r="J465" s="40"/>
      <c r="K465" s="40"/>
      <c r="L465" s="40"/>
      <c r="M465" s="40"/>
      <c r="N465" s="40"/>
      <c r="O465" s="40"/>
      <c r="P465" s="40"/>
      <c r="Q465" s="40"/>
      <c r="R465" s="40"/>
      <c r="S465" s="40"/>
    </row>
    <row r="466" spans="4:19" s="21" customFormat="1">
      <c r="D466" s="40"/>
      <c r="E466" s="40"/>
      <c r="F466" s="40"/>
      <c r="G466" s="40"/>
      <c r="H466" s="40"/>
      <c r="I466" s="40"/>
      <c r="J466" s="40"/>
      <c r="K466" s="40"/>
      <c r="L466" s="40"/>
      <c r="M466" s="40"/>
      <c r="N466" s="40"/>
      <c r="O466" s="40"/>
      <c r="P466" s="40"/>
      <c r="Q466" s="40"/>
      <c r="R466" s="40"/>
      <c r="S466" s="40"/>
    </row>
    <row r="467" spans="4:19" s="21" customFormat="1">
      <c r="D467" s="40"/>
      <c r="E467" s="40"/>
      <c r="F467" s="40"/>
      <c r="G467" s="40"/>
      <c r="H467" s="40"/>
      <c r="I467" s="40"/>
      <c r="J467" s="40"/>
      <c r="K467" s="40"/>
      <c r="L467" s="40"/>
      <c r="M467" s="40"/>
      <c r="N467" s="40"/>
      <c r="O467" s="40"/>
      <c r="P467" s="40"/>
      <c r="Q467" s="40"/>
      <c r="R467" s="40"/>
      <c r="S467" s="40"/>
    </row>
    <row r="468" spans="4:19" s="21" customFormat="1">
      <c r="D468" s="40"/>
      <c r="E468" s="40"/>
      <c r="F468" s="40"/>
      <c r="G468" s="40"/>
      <c r="H468" s="40"/>
      <c r="I468" s="40"/>
      <c r="J468" s="40"/>
      <c r="K468" s="40"/>
      <c r="L468" s="40"/>
      <c r="M468" s="40"/>
      <c r="N468" s="40"/>
      <c r="O468" s="40"/>
      <c r="P468" s="40"/>
      <c r="Q468" s="40"/>
      <c r="R468" s="40"/>
      <c r="S468" s="40"/>
    </row>
    <row r="469" spans="4:19" s="21" customFormat="1">
      <c r="D469" s="40"/>
      <c r="E469" s="40"/>
      <c r="F469" s="40"/>
      <c r="G469" s="40"/>
      <c r="H469" s="40"/>
      <c r="I469" s="40"/>
      <c r="J469" s="40"/>
      <c r="K469" s="40"/>
      <c r="L469" s="40"/>
      <c r="M469" s="40"/>
      <c r="N469" s="40"/>
      <c r="O469" s="40"/>
      <c r="P469" s="40"/>
      <c r="Q469" s="40"/>
      <c r="R469" s="40"/>
      <c r="S469" s="40"/>
    </row>
    <row r="470" spans="4:19" s="21" customFormat="1">
      <c r="D470" s="40"/>
      <c r="E470" s="40"/>
      <c r="F470" s="40"/>
      <c r="G470" s="40"/>
      <c r="H470" s="40"/>
      <c r="I470" s="40"/>
      <c r="J470" s="40"/>
      <c r="K470" s="40"/>
      <c r="L470" s="40"/>
      <c r="M470" s="40"/>
      <c r="N470" s="40"/>
      <c r="O470" s="40"/>
      <c r="P470" s="40"/>
      <c r="Q470" s="40"/>
      <c r="R470" s="40"/>
      <c r="S470" s="40"/>
    </row>
    <row r="471" spans="4:19" s="21" customFormat="1">
      <c r="D471" s="40"/>
      <c r="E471" s="40"/>
      <c r="F471" s="40"/>
      <c r="G471" s="40"/>
      <c r="H471" s="40"/>
      <c r="I471" s="40"/>
      <c r="J471" s="40"/>
      <c r="K471" s="40"/>
      <c r="L471" s="40"/>
      <c r="M471" s="40"/>
      <c r="N471" s="40"/>
      <c r="O471" s="40"/>
      <c r="P471" s="40"/>
      <c r="Q471" s="40"/>
      <c r="R471" s="40"/>
      <c r="S471" s="40"/>
    </row>
    <row r="472" spans="4:19" s="21" customFormat="1">
      <c r="D472" s="40"/>
      <c r="E472" s="40"/>
      <c r="F472" s="40"/>
      <c r="G472" s="40"/>
      <c r="H472" s="40"/>
      <c r="I472" s="40"/>
      <c r="J472" s="40"/>
      <c r="K472" s="40"/>
      <c r="L472" s="40"/>
      <c r="M472" s="40"/>
      <c r="N472" s="40"/>
      <c r="O472" s="40"/>
      <c r="P472" s="40"/>
      <c r="Q472" s="40"/>
      <c r="R472" s="40"/>
      <c r="S472" s="40"/>
    </row>
    <row r="473" spans="4:19" s="21" customFormat="1">
      <c r="D473" s="40"/>
      <c r="E473" s="40"/>
      <c r="F473" s="40"/>
      <c r="G473" s="40"/>
      <c r="H473" s="40"/>
      <c r="I473" s="40"/>
      <c r="J473" s="40"/>
      <c r="K473" s="40"/>
      <c r="L473" s="40"/>
      <c r="M473" s="40"/>
      <c r="N473" s="40"/>
      <c r="O473" s="40"/>
      <c r="P473" s="40"/>
      <c r="Q473" s="40"/>
      <c r="R473" s="40"/>
      <c r="S473" s="40"/>
    </row>
    <row r="474" spans="4:19" s="21" customFormat="1">
      <c r="D474" s="40"/>
      <c r="E474" s="40"/>
      <c r="F474" s="40"/>
      <c r="G474" s="40"/>
      <c r="H474" s="40"/>
      <c r="I474" s="40"/>
      <c r="J474" s="40"/>
      <c r="K474" s="40"/>
      <c r="L474" s="40"/>
      <c r="M474" s="40"/>
      <c r="N474" s="40"/>
      <c r="O474" s="40"/>
      <c r="P474" s="40"/>
      <c r="Q474" s="40"/>
      <c r="R474" s="40"/>
      <c r="S474" s="40"/>
    </row>
    <row r="475" spans="4:19" s="21" customFormat="1">
      <c r="D475" s="40"/>
      <c r="E475" s="40"/>
      <c r="F475" s="40"/>
      <c r="G475" s="40"/>
      <c r="H475" s="40"/>
      <c r="I475" s="40"/>
      <c r="J475" s="40"/>
      <c r="K475" s="40"/>
      <c r="L475" s="40"/>
      <c r="M475" s="40"/>
      <c r="N475" s="40"/>
      <c r="O475" s="40"/>
      <c r="P475" s="40"/>
      <c r="Q475" s="40"/>
      <c r="R475" s="40"/>
      <c r="S475" s="40"/>
    </row>
    <row r="476" spans="4:19" s="21" customFormat="1">
      <c r="D476" s="40"/>
      <c r="E476" s="40"/>
      <c r="F476" s="40"/>
      <c r="G476" s="40"/>
      <c r="H476" s="40"/>
      <c r="I476" s="40"/>
      <c r="J476" s="40"/>
      <c r="K476" s="40"/>
      <c r="L476" s="40"/>
      <c r="M476" s="40"/>
      <c r="N476" s="40"/>
      <c r="O476" s="40"/>
      <c r="P476" s="40"/>
      <c r="Q476" s="40"/>
      <c r="R476" s="40"/>
      <c r="S476" s="40"/>
    </row>
    <row r="477" spans="4:19" s="21" customFormat="1">
      <c r="D477" s="40"/>
      <c r="E477" s="40"/>
      <c r="F477" s="40"/>
      <c r="G477" s="40"/>
      <c r="H477" s="40"/>
      <c r="I477" s="40"/>
      <c r="J477" s="40"/>
      <c r="K477" s="40"/>
      <c r="L477" s="40"/>
      <c r="M477" s="40"/>
      <c r="N477" s="40"/>
      <c r="O477" s="40"/>
      <c r="P477" s="40"/>
      <c r="Q477" s="40"/>
      <c r="R477" s="40"/>
      <c r="S477" s="40"/>
    </row>
    <row r="478" spans="4:19" s="21" customFormat="1">
      <c r="D478" s="40"/>
      <c r="E478" s="40"/>
      <c r="F478" s="40"/>
      <c r="G478" s="40"/>
      <c r="H478" s="40"/>
      <c r="I478" s="40"/>
      <c r="J478" s="40"/>
      <c r="K478" s="40"/>
      <c r="L478" s="40"/>
      <c r="M478" s="40"/>
      <c r="N478" s="40"/>
      <c r="O478" s="40"/>
      <c r="P478" s="40"/>
      <c r="Q478" s="40"/>
      <c r="R478" s="40"/>
      <c r="S478" s="40"/>
    </row>
    <row r="479" spans="4:19" s="21" customFormat="1">
      <c r="D479" s="40"/>
      <c r="E479" s="40"/>
      <c r="F479" s="40"/>
      <c r="G479" s="40"/>
      <c r="H479" s="40"/>
      <c r="I479" s="40"/>
      <c r="J479" s="40"/>
      <c r="K479" s="40"/>
      <c r="L479" s="40"/>
      <c r="M479" s="40"/>
      <c r="N479" s="40"/>
      <c r="O479" s="40"/>
      <c r="P479" s="40"/>
      <c r="Q479" s="40"/>
      <c r="R479" s="40"/>
      <c r="S479" s="40"/>
    </row>
    <row r="480" spans="4:19" s="21" customFormat="1">
      <c r="D480" s="40"/>
      <c r="E480" s="40"/>
      <c r="F480" s="40"/>
      <c r="G480" s="40"/>
      <c r="H480" s="40"/>
      <c r="I480" s="40"/>
      <c r="J480" s="40"/>
      <c r="K480" s="40"/>
      <c r="L480" s="40"/>
      <c r="M480" s="40"/>
      <c r="N480" s="40"/>
      <c r="O480" s="40"/>
      <c r="P480" s="40"/>
      <c r="Q480" s="40"/>
      <c r="R480" s="40"/>
      <c r="S480" s="40"/>
    </row>
    <row r="481" spans="4:19" s="21" customFormat="1">
      <c r="D481" s="40"/>
      <c r="E481" s="40"/>
      <c r="F481" s="40"/>
      <c r="G481" s="40"/>
      <c r="H481" s="40"/>
      <c r="I481" s="40"/>
      <c r="J481" s="40"/>
      <c r="K481" s="40"/>
      <c r="L481" s="40"/>
      <c r="M481" s="40"/>
      <c r="N481" s="40"/>
      <c r="O481" s="40"/>
      <c r="P481" s="40"/>
      <c r="Q481" s="40"/>
      <c r="R481" s="40"/>
      <c r="S481" s="40"/>
    </row>
    <row r="482" spans="4:19" s="21" customFormat="1">
      <c r="D482" s="40"/>
      <c r="E482" s="40"/>
      <c r="F482" s="40"/>
      <c r="G482" s="40"/>
      <c r="H482" s="40"/>
      <c r="I482" s="40"/>
      <c r="J482" s="40"/>
      <c r="K482" s="40"/>
      <c r="L482" s="40"/>
      <c r="M482" s="40"/>
      <c r="N482" s="40"/>
      <c r="O482" s="40"/>
      <c r="P482" s="40"/>
      <c r="Q482" s="40"/>
      <c r="R482" s="40"/>
      <c r="S482" s="40"/>
    </row>
    <row r="483" spans="4:19" s="21" customFormat="1">
      <c r="D483" s="40"/>
      <c r="E483" s="40"/>
      <c r="F483" s="40"/>
      <c r="G483" s="40"/>
      <c r="H483" s="40"/>
      <c r="I483" s="40"/>
      <c r="J483" s="40"/>
      <c r="K483" s="40"/>
      <c r="L483" s="40"/>
      <c r="M483" s="40"/>
      <c r="N483" s="40"/>
      <c r="O483" s="40"/>
      <c r="P483" s="40"/>
      <c r="Q483" s="40"/>
      <c r="R483" s="40"/>
      <c r="S483" s="40"/>
    </row>
    <row r="484" spans="4:19" s="21" customFormat="1">
      <c r="D484" s="40"/>
      <c r="E484" s="40"/>
      <c r="F484" s="40"/>
      <c r="G484" s="40"/>
      <c r="H484" s="40"/>
      <c r="I484" s="40"/>
      <c r="J484" s="40"/>
      <c r="K484" s="40"/>
      <c r="L484" s="40"/>
      <c r="M484" s="40"/>
      <c r="N484" s="40"/>
      <c r="O484" s="40"/>
      <c r="P484" s="40"/>
      <c r="Q484" s="40"/>
      <c r="R484" s="40"/>
      <c r="S484" s="40"/>
    </row>
    <row r="485" spans="4:19" s="21" customFormat="1">
      <c r="D485" s="40"/>
      <c r="E485" s="40"/>
      <c r="F485" s="40"/>
      <c r="G485" s="40"/>
      <c r="H485" s="40"/>
      <c r="I485" s="40"/>
      <c r="J485" s="40"/>
      <c r="K485" s="40"/>
      <c r="L485" s="40"/>
      <c r="M485" s="40"/>
      <c r="N485" s="40"/>
      <c r="O485" s="40"/>
      <c r="P485" s="40"/>
      <c r="Q485" s="40"/>
      <c r="R485" s="40"/>
      <c r="S485" s="40"/>
    </row>
    <row r="486" spans="4:19" s="21" customFormat="1">
      <c r="D486" s="40"/>
      <c r="E486" s="40"/>
      <c r="F486" s="40"/>
      <c r="G486" s="40"/>
      <c r="H486" s="40"/>
      <c r="I486" s="40"/>
      <c r="J486" s="40"/>
      <c r="K486" s="40"/>
      <c r="L486" s="40"/>
      <c r="M486" s="40"/>
      <c r="N486" s="40"/>
      <c r="O486" s="40"/>
      <c r="P486" s="40"/>
      <c r="Q486" s="40"/>
      <c r="R486" s="40"/>
      <c r="S486" s="40"/>
    </row>
    <row r="487" spans="4:19" s="21" customFormat="1">
      <c r="D487" s="40"/>
      <c r="E487" s="40"/>
      <c r="F487" s="40"/>
      <c r="G487" s="40"/>
      <c r="H487" s="40"/>
      <c r="I487" s="40"/>
      <c r="J487" s="40"/>
      <c r="K487" s="40"/>
      <c r="L487" s="40"/>
      <c r="M487" s="40"/>
      <c r="N487" s="40"/>
      <c r="O487" s="40"/>
      <c r="P487" s="40"/>
      <c r="Q487" s="40"/>
      <c r="R487" s="40"/>
      <c r="S487" s="40"/>
    </row>
    <row r="488" spans="4:19" s="21" customFormat="1">
      <c r="D488" s="40"/>
      <c r="E488" s="40"/>
      <c r="F488" s="40"/>
      <c r="G488" s="40"/>
      <c r="H488" s="40"/>
      <c r="I488" s="40"/>
      <c r="J488" s="40"/>
      <c r="K488" s="40"/>
      <c r="L488" s="40"/>
      <c r="M488" s="40"/>
      <c r="N488" s="40"/>
      <c r="O488" s="40"/>
      <c r="P488" s="40"/>
      <c r="Q488" s="40"/>
      <c r="R488" s="40"/>
      <c r="S488" s="40"/>
    </row>
    <row r="489" spans="4:19" s="21" customFormat="1">
      <c r="D489" s="40"/>
      <c r="E489" s="40"/>
      <c r="F489" s="40"/>
      <c r="G489" s="40"/>
      <c r="H489" s="40"/>
      <c r="I489" s="40"/>
      <c r="J489" s="40"/>
      <c r="K489" s="40"/>
      <c r="L489" s="40"/>
      <c r="M489" s="40"/>
      <c r="N489" s="40"/>
      <c r="O489" s="40"/>
      <c r="P489" s="40"/>
      <c r="Q489" s="40"/>
      <c r="R489" s="40"/>
      <c r="S489" s="40"/>
    </row>
    <row r="490" spans="4:19" s="21" customFormat="1">
      <c r="D490" s="40"/>
      <c r="E490" s="40"/>
      <c r="F490" s="40"/>
      <c r="G490" s="40"/>
      <c r="H490" s="40"/>
      <c r="I490" s="40"/>
      <c r="J490" s="40"/>
      <c r="K490" s="40"/>
      <c r="L490" s="40"/>
      <c r="M490" s="40"/>
      <c r="N490" s="40"/>
      <c r="O490" s="40"/>
      <c r="P490" s="40"/>
      <c r="Q490" s="40"/>
      <c r="R490" s="40"/>
      <c r="S490" s="40"/>
    </row>
    <row r="491" spans="4:19" s="21" customFormat="1">
      <c r="D491" s="40"/>
      <c r="E491" s="40"/>
      <c r="F491" s="40"/>
      <c r="G491" s="40"/>
      <c r="H491" s="40"/>
      <c r="I491" s="40"/>
      <c r="J491" s="40"/>
      <c r="K491" s="40"/>
      <c r="L491" s="40"/>
      <c r="M491" s="40"/>
      <c r="N491" s="40"/>
      <c r="O491" s="40"/>
      <c r="P491" s="40"/>
      <c r="Q491" s="40"/>
      <c r="R491" s="40"/>
      <c r="S491" s="40"/>
    </row>
    <row r="492" spans="4:19" s="21" customFormat="1">
      <c r="D492" s="40"/>
      <c r="E492" s="40"/>
      <c r="F492" s="40"/>
      <c r="G492" s="40"/>
      <c r="H492" s="40"/>
      <c r="I492" s="40"/>
      <c r="J492" s="40"/>
      <c r="K492" s="40"/>
      <c r="L492" s="40"/>
      <c r="M492" s="40"/>
      <c r="N492" s="40"/>
      <c r="O492" s="40"/>
      <c r="P492" s="40"/>
      <c r="Q492" s="40"/>
      <c r="R492" s="40"/>
      <c r="S492" s="40"/>
    </row>
    <row r="493" spans="4:19" s="21" customFormat="1">
      <c r="D493" s="40"/>
      <c r="E493" s="40"/>
      <c r="F493" s="40"/>
      <c r="G493" s="40"/>
      <c r="H493" s="40"/>
      <c r="I493" s="40"/>
      <c r="J493" s="40"/>
      <c r="K493" s="40"/>
      <c r="L493" s="40"/>
      <c r="M493" s="40"/>
      <c r="N493" s="40"/>
      <c r="O493" s="40"/>
      <c r="P493" s="40"/>
      <c r="Q493" s="40"/>
      <c r="R493" s="40"/>
      <c r="S493" s="40"/>
    </row>
    <row r="494" spans="4:19" s="21" customFormat="1">
      <c r="D494" s="40"/>
      <c r="E494" s="40"/>
      <c r="F494" s="40"/>
      <c r="G494" s="40"/>
      <c r="H494" s="40"/>
      <c r="I494" s="40"/>
      <c r="J494" s="40"/>
      <c r="K494" s="40"/>
      <c r="L494" s="40"/>
      <c r="M494" s="40"/>
      <c r="N494" s="40"/>
      <c r="O494" s="40"/>
      <c r="P494" s="40"/>
      <c r="Q494" s="40"/>
      <c r="R494" s="40"/>
      <c r="S494" s="40"/>
    </row>
    <row r="495" spans="4:19" s="21" customFormat="1">
      <c r="D495" s="40"/>
      <c r="E495" s="40"/>
      <c r="F495" s="40"/>
      <c r="G495" s="40"/>
      <c r="H495" s="40"/>
      <c r="I495" s="40"/>
      <c r="J495" s="40"/>
      <c r="K495" s="40"/>
      <c r="L495" s="40"/>
      <c r="M495" s="40"/>
      <c r="N495" s="40"/>
      <c r="O495" s="40"/>
      <c r="P495" s="40"/>
      <c r="Q495" s="40"/>
      <c r="R495" s="40"/>
      <c r="S495" s="40"/>
    </row>
    <row r="496" spans="4:19" s="21" customFormat="1">
      <c r="D496" s="40"/>
      <c r="E496" s="40"/>
      <c r="F496" s="40"/>
      <c r="G496" s="40"/>
      <c r="H496" s="40"/>
      <c r="I496" s="40"/>
      <c r="J496" s="40"/>
      <c r="K496" s="40"/>
      <c r="L496" s="40"/>
      <c r="M496" s="40"/>
      <c r="N496" s="40"/>
      <c r="O496" s="40"/>
      <c r="P496" s="40"/>
      <c r="Q496" s="40"/>
      <c r="R496" s="40"/>
      <c r="S496" s="40"/>
    </row>
    <row r="497" spans="4:19" s="21" customFormat="1">
      <c r="D497" s="40"/>
      <c r="E497" s="40"/>
      <c r="F497" s="40"/>
      <c r="G497" s="40"/>
      <c r="H497" s="40"/>
      <c r="I497" s="40"/>
      <c r="J497" s="40"/>
      <c r="K497" s="40"/>
      <c r="L497" s="40"/>
      <c r="M497" s="40"/>
      <c r="N497" s="40"/>
      <c r="O497" s="40"/>
      <c r="P497" s="40"/>
      <c r="Q497" s="40"/>
      <c r="R497" s="40"/>
      <c r="S497" s="40"/>
    </row>
    <row r="498" spans="4:19" s="21" customFormat="1">
      <c r="D498" s="40"/>
      <c r="E498" s="40"/>
      <c r="F498" s="40"/>
      <c r="G498" s="40"/>
      <c r="H498" s="40"/>
      <c r="I498" s="40"/>
      <c r="J498" s="40"/>
      <c r="K498" s="40"/>
      <c r="L498" s="40"/>
      <c r="M498" s="40"/>
      <c r="N498" s="40"/>
      <c r="O498" s="40"/>
      <c r="P498" s="40"/>
      <c r="Q498" s="40"/>
      <c r="R498" s="40"/>
      <c r="S498" s="40"/>
    </row>
    <row r="499" spans="4:19" s="21" customFormat="1">
      <c r="D499" s="40"/>
      <c r="E499" s="40"/>
      <c r="F499" s="40"/>
      <c r="G499" s="40"/>
      <c r="H499" s="40"/>
      <c r="I499" s="40"/>
      <c r="J499" s="40"/>
      <c r="K499" s="40"/>
      <c r="L499" s="40"/>
      <c r="M499" s="40"/>
      <c r="N499" s="40"/>
      <c r="O499" s="40"/>
      <c r="P499" s="40"/>
      <c r="Q499" s="40"/>
      <c r="R499" s="40"/>
      <c r="S499" s="40"/>
    </row>
    <row r="500" spans="4:19" s="21" customFormat="1">
      <c r="D500" s="40"/>
      <c r="E500" s="40"/>
      <c r="F500" s="40"/>
      <c r="G500" s="40"/>
      <c r="H500" s="40"/>
      <c r="I500" s="40"/>
      <c r="J500" s="40"/>
      <c r="K500" s="40"/>
      <c r="L500" s="40"/>
      <c r="M500" s="40"/>
      <c r="N500" s="40"/>
      <c r="O500" s="40"/>
      <c r="P500" s="40"/>
      <c r="Q500" s="40"/>
      <c r="R500" s="40"/>
      <c r="S500" s="40"/>
    </row>
    <row r="501" spans="4:19" s="21" customFormat="1">
      <c r="D501" s="40"/>
      <c r="E501" s="40"/>
      <c r="F501" s="40"/>
      <c r="G501" s="40"/>
      <c r="H501" s="40"/>
      <c r="I501" s="40"/>
      <c r="J501" s="40"/>
      <c r="K501" s="40"/>
      <c r="L501" s="40"/>
      <c r="M501" s="40"/>
      <c r="N501" s="40"/>
      <c r="O501" s="40"/>
      <c r="P501" s="40"/>
      <c r="Q501" s="40"/>
      <c r="R501" s="40"/>
      <c r="S501" s="40"/>
    </row>
    <row r="502" spans="4:19" s="21" customFormat="1">
      <c r="D502" s="40"/>
      <c r="E502" s="40"/>
      <c r="F502" s="40"/>
      <c r="G502" s="40"/>
      <c r="H502" s="40"/>
      <c r="I502" s="40"/>
      <c r="J502" s="40"/>
      <c r="K502" s="40"/>
      <c r="L502" s="40"/>
      <c r="M502" s="40"/>
      <c r="N502" s="40"/>
      <c r="O502" s="40"/>
      <c r="P502" s="40"/>
      <c r="Q502" s="40"/>
      <c r="R502" s="40"/>
      <c r="S502" s="40"/>
    </row>
    <row r="503" spans="4:19" s="21" customFormat="1">
      <c r="D503" s="40"/>
      <c r="E503" s="40"/>
      <c r="F503" s="40"/>
      <c r="G503" s="40"/>
      <c r="H503" s="40"/>
      <c r="I503" s="40"/>
      <c r="J503" s="40"/>
      <c r="K503" s="40"/>
      <c r="L503" s="40"/>
      <c r="M503" s="40"/>
      <c r="N503" s="40"/>
      <c r="O503" s="40"/>
      <c r="P503" s="40"/>
      <c r="Q503" s="40"/>
      <c r="R503" s="40"/>
      <c r="S503" s="40"/>
    </row>
    <row r="504" spans="4:19" s="21" customFormat="1">
      <c r="D504" s="40"/>
      <c r="E504" s="40"/>
      <c r="F504" s="40"/>
      <c r="G504" s="40"/>
      <c r="H504" s="40"/>
      <c r="I504" s="40"/>
      <c r="J504" s="40"/>
      <c r="K504" s="40"/>
      <c r="L504" s="40"/>
      <c r="M504" s="40"/>
      <c r="N504" s="40"/>
      <c r="O504" s="40"/>
      <c r="P504" s="40"/>
      <c r="Q504" s="40"/>
      <c r="R504" s="40"/>
      <c r="S504" s="40"/>
    </row>
    <row r="505" spans="4:19" s="21" customFormat="1">
      <c r="D505" s="40"/>
      <c r="E505" s="40"/>
      <c r="F505" s="40"/>
      <c r="G505" s="40"/>
      <c r="H505" s="40"/>
      <c r="I505" s="40"/>
      <c r="J505" s="40"/>
      <c r="K505" s="40"/>
      <c r="L505" s="40"/>
      <c r="M505" s="40"/>
      <c r="N505" s="40"/>
      <c r="O505" s="40"/>
      <c r="P505" s="40"/>
      <c r="Q505" s="40"/>
      <c r="R505" s="40"/>
      <c r="S505" s="40"/>
    </row>
    <row r="506" spans="4:19" s="21" customFormat="1">
      <c r="D506" s="40"/>
      <c r="E506" s="40"/>
      <c r="F506" s="40"/>
      <c r="G506" s="40"/>
      <c r="H506" s="40"/>
      <c r="I506" s="40"/>
      <c r="J506" s="40"/>
      <c r="K506" s="40"/>
      <c r="L506" s="40"/>
      <c r="M506" s="40"/>
      <c r="N506" s="40"/>
      <c r="O506" s="40"/>
      <c r="P506" s="40"/>
      <c r="Q506" s="40"/>
      <c r="R506" s="40"/>
      <c r="S506" s="40"/>
    </row>
    <row r="507" spans="4:19" s="21" customFormat="1">
      <c r="D507" s="40"/>
      <c r="E507" s="40"/>
      <c r="F507" s="40"/>
      <c r="G507" s="40"/>
      <c r="H507" s="40"/>
      <c r="I507" s="40"/>
      <c r="J507" s="40"/>
      <c r="K507" s="40"/>
      <c r="L507" s="40"/>
      <c r="M507" s="40"/>
      <c r="N507" s="40"/>
      <c r="O507" s="40"/>
      <c r="P507" s="40"/>
      <c r="Q507" s="40"/>
      <c r="R507" s="40"/>
      <c r="S507" s="40"/>
    </row>
    <row r="508" spans="4:19" s="21" customFormat="1">
      <c r="D508" s="40"/>
      <c r="E508" s="40"/>
      <c r="F508" s="40"/>
      <c r="G508" s="40"/>
      <c r="H508" s="40"/>
      <c r="I508" s="40"/>
      <c r="J508" s="40"/>
      <c r="K508" s="40"/>
      <c r="L508" s="40"/>
      <c r="M508" s="40"/>
      <c r="N508" s="40"/>
      <c r="O508" s="40"/>
      <c r="P508" s="40"/>
      <c r="Q508" s="40"/>
      <c r="R508" s="40"/>
      <c r="S508" s="40"/>
    </row>
    <row r="509" spans="4:19" s="21" customFormat="1">
      <c r="D509" s="40"/>
      <c r="E509" s="40"/>
      <c r="F509" s="40"/>
      <c r="G509" s="40"/>
      <c r="H509" s="40"/>
      <c r="I509" s="40"/>
      <c r="J509" s="40"/>
      <c r="K509" s="40"/>
      <c r="L509" s="40"/>
      <c r="M509" s="40"/>
      <c r="N509" s="40"/>
      <c r="O509" s="40"/>
      <c r="P509" s="40"/>
      <c r="Q509" s="40"/>
      <c r="R509" s="40"/>
      <c r="S509" s="40"/>
    </row>
    <row r="510" spans="4:19" s="21" customFormat="1">
      <c r="D510" s="40"/>
      <c r="E510" s="40"/>
      <c r="F510" s="40"/>
      <c r="G510" s="40"/>
      <c r="H510" s="40"/>
      <c r="I510" s="40"/>
      <c r="J510" s="40"/>
      <c r="K510" s="40"/>
      <c r="L510" s="40"/>
      <c r="M510" s="40"/>
      <c r="N510" s="40"/>
      <c r="O510" s="40"/>
      <c r="P510" s="40"/>
      <c r="Q510" s="40"/>
      <c r="R510" s="40"/>
      <c r="S510" s="40"/>
    </row>
    <row r="511" spans="4:19" s="21" customFormat="1">
      <c r="D511" s="40"/>
      <c r="E511" s="40"/>
      <c r="F511" s="40"/>
      <c r="G511" s="40"/>
      <c r="H511" s="40"/>
      <c r="I511" s="40"/>
      <c r="J511" s="40"/>
      <c r="K511" s="40"/>
      <c r="L511" s="40"/>
      <c r="M511" s="40"/>
      <c r="N511" s="40"/>
      <c r="O511" s="40"/>
      <c r="P511" s="40"/>
      <c r="Q511" s="40"/>
      <c r="R511" s="40"/>
      <c r="S511" s="40"/>
    </row>
    <row r="512" spans="4:19" s="21" customFormat="1">
      <c r="D512" s="40"/>
      <c r="E512" s="40"/>
      <c r="F512" s="40"/>
      <c r="G512" s="40"/>
      <c r="H512" s="40"/>
      <c r="I512" s="40"/>
      <c r="J512" s="40"/>
      <c r="K512" s="40"/>
      <c r="L512" s="40"/>
      <c r="M512" s="40"/>
      <c r="N512" s="40"/>
      <c r="O512" s="40"/>
      <c r="P512" s="40"/>
      <c r="Q512" s="40"/>
      <c r="R512" s="40"/>
      <c r="S512" s="40"/>
    </row>
    <row r="513" spans="4:19" s="21" customFormat="1">
      <c r="D513" s="40"/>
      <c r="E513" s="40"/>
      <c r="F513" s="40"/>
      <c r="G513" s="40"/>
      <c r="H513" s="40"/>
      <c r="I513" s="40"/>
      <c r="J513" s="40"/>
      <c r="K513" s="40"/>
      <c r="L513" s="40"/>
      <c r="M513" s="40"/>
      <c r="N513" s="40"/>
      <c r="O513" s="40"/>
      <c r="P513" s="40"/>
      <c r="Q513" s="40"/>
      <c r="R513" s="40"/>
      <c r="S513" s="40"/>
    </row>
    <row r="514" spans="4:19" s="21" customFormat="1">
      <c r="D514" s="40"/>
      <c r="E514" s="40"/>
      <c r="F514" s="40"/>
      <c r="G514" s="40"/>
      <c r="H514" s="40"/>
      <c r="I514" s="40"/>
      <c r="J514" s="40"/>
      <c r="K514" s="40"/>
      <c r="L514" s="40"/>
      <c r="M514" s="40"/>
      <c r="N514" s="40"/>
      <c r="O514" s="40"/>
      <c r="P514" s="40"/>
      <c r="Q514" s="40"/>
      <c r="R514" s="40"/>
      <c r="S514" s="40"/>
    </row>
    <row r="515" spans="4:19" s="21" customFormat="1">
      <c r="D515" s="40"/>
      <c r="E515" s="40"/>
      <c r="F515" s="40"/>
      <c r="G515" s="40"/>
      <c r="H515" s="40"/>
      <c r="I515" s="40"/>
      <c r="J515" s="40"/>
      <c r="K515" s="40"/>
      <c r="L515" s="40"/>
      <c r="M515" s="40"/>
      <c r="N515" s="40"/>
      <c r="O515" s="40"/>
      <c r="P515" s="40"/>
      <c r="Q515" s="40"/>
      <c r="R515" s="40"/>
      <c r="S515" s="40"/>
    </row>
    <row r="516" spans="4:19" s="21" customFormat="1">
      <c r="D516" s="40"/>
      <c r="E516" s="40"/>
      <c r="F516" s="40"/>
      <c r="G516" s="40"/>
      <c r="H516" s="40"/>
      <c r="I516" s="40"/>
      <c r="J516" s="40"/>
      <c r="K516" s="40"/>
      <c r="L516" s="40"/>
      <c r="M516" s="40"/>
      <c r="N516" s="40"/>
      <c r="O516" s="40"/>
      <c r="P516" s="40"/>
      <c r="Q516" s="40"/>
      <c r="R516" s="40"/>
      <c r="S516" s="40"/>
    </row>
    <row r="517" spans="4:19" s="21" customFormat="1">
      <c r="D517" s="40"/>
      <c r="E517" s="40"/>
      <c r="F517" s="40"/>
      <c r="G517" s="40"/>
      <c r="H517" s="40"/>
      <c r="I517" s="40"/>
      <c r="J517" s="40"/>
      <c r="K517" s="40"/>
      <c r="L517" s="40"/>
      <c r="M517" s="40"/>
      <c r="N517" s="40"/>
      <c r="O517" s="40"/>
      <c r="P517" s="40"/>
      <c r="Q517" s="40"/>
      <c r="R517" s="40"/>
      <c r="S517" s="40"/>
    </row>
    <row r="518" spans="4:19" s="21" customFormat="1">
      <c r="D518" s="40"/>
      <c r="E518" s="40"/>
      <c r="F518" s="40"/>
      <c r="G518" s="40"/>
      <c r="H518" s="40"/>
      <c r="I518" s="40"/>
      <c r="J518" s="40"/>
      <c r="K518" s="40"/>
      <c r="L518" s="40"/>
      <c r="M518" s="40"/>
      <c r="N518" s="40"/>
      <c r="O518" s="40"/>
      <c r="P518" s="40"/>
      <c r="Q518" s="40"/>
      <c r="R518" s="40"/>
      <c r="S518" s="40"/>
    </row>
    <row r="519" spans="4:19" s="21" customFormat="1">
      <c r="D519" s="40"/>
      <c r="E519" s="40"/>
      <c r="F519" s="40"/>
      <c r="G519" s="40"/>
      <c r="H519" s="40"/>
      <c r="I519" s="40"/>
      <c r="J519" s="40"/>
      <c r="K519" s="40"/>
      <c r="L519" s="40"/>
      <c r="M519" s="40"/>
      <c r="N519" s="40"/>
      <c r="O519" s="40"/>
      <c r="P519" s="40"/>
      <c r="Q519" s="40"/>
      <c r="R519" s="40"/>
      <c r="S519" s="40"/>
    </row>
    <row r="520" spans="4:19" s="21" customFormat="1">
      <c r="D520" s="40"/>
      <c r="E520" s="40"/>
      <c r="F520" s="40"/>
      <c r="G520" s="40"/>
      <c r="H520" s="40"/>
      <c r="I520" s="40"/>
      <c r="J520" s="40"/>
      <c r="K520" s="40"/>
      <c r="L520" s="40"/>
      <c r="M520" s="40"/>
      <c r="N520" s="40"/>
      <c r="O520" s="40"/>
      <c r="P520" s="40"/>
      <c r="Q520" s="40"/>
      <c r="R520" s="40"/>
      <c r="S520" s="40"/>
    </row>
    <row r="521" spans="4:19" s="21" customFormat="1">
      <c r="D521" s="40"/>
      <c r="E521" s="40"/>
      <c r="F521" s="40"/>
      <c r="G521" s="40"/>
      <c r="H521" s="40"/>
      <c r="I521" s="40"/>
      <c r="J521" s="40"/>
      <c r="K521" s="40"/>
      <c r="L521" s="40"/>
      <c r="M521" s="40"/>
      <c r="N521" s="40"/>
      <c r="O521" s="40"/>
      <c r="P521" s="40"/>
      <c r="Q521" s="40"/>
      <c r="R521" s="40"/>
      <c r="S521" s="40"/>
    </row>
    <row r="522" spans="4:19" s="21" customFormat="1">
      <c r="D522" s="40"/>
      <c r="E522" s="40"/>
      <c r="F522" s="40"/>
      <c r="G522" s="40"/>
      <c r="H522" s="40"/>
      <c r="I522" s="40"/>
      <c r="J522" s="40"/>
      <c r="K522" s="40"/>
      <c r="L522" s="40"/>
      <c r="M522" s="40"/>
      <c r="N522" s="40"/>
      <c r="O522" s="40"/>
      <c r="P522" s="40"/>
      <c r="Q522" s="40"/>
      <c r="R522" s="40"/>
      <c r="S522" s="40"/>
    </row>
    <row r="523" spans="4:19" s="21" customFormat="1">
      <c r="D523" s="40"/>
      <c r="E523" s="40"/>
      <c r="F523" s="40"/>
      <c r="G523" s="40"/>
      <c r="H523" s="40"/>
      <c r="I523" s="40"/>
      <c r="J523" s="40"/>
      <c r="K523" s="40"/>
      <c r="L523" s="40"/>
      <c r="M523" s="40"/>
      <c r="N523" s="40"/>
      <c r="O523" s="40"/>
      <c r="P523" s="40"/>
      <c r="Q523" s="40"/>
      <c r="R523" s="40"/>
      <c r="S523" s="40"/>
    </row>
    <row r="524" spans="4:19" s="21" customFormat="1">
      <c r="D524" s="40"/>
      <c r="E524" s="40"/>
      <c r="F524" s="40"/>
      <c r="G524" s="40"/>
      <c r="H524" s="40"/>
      <c r="I524" s="40"/>
      <c r="J524" s="40"/>
      <c r="K524" s="40"/>
      <c r="L524" s="40"/>
      <c r="M524" s="40"/>
      <c r="N524" s="40"/>
      <c r="O524" s="40"/>
      <c r="P524" s="40"/>
      <c r="Q524" s="40"/>
      <c r="R524" s="40"/>
      <c r="S524" s="40"/>
    </row>
    <row r="525" spans="4:19" s="21" customFormat="1">
      <c r="D525" s="40"/>
      <c r="E525" s="40"/>
      <c r="F525" s="40"/>
      <c r="G525" s="40"/>
      <c r="H525" s="40"/>
      <c r="I525" s="40"/>
      <c r="J525" s="40"/>
      <c r="K525" s="40"/>
      <c r="L525" s="40"/>
      <c r="M525" s="40"/>
      <c r="N525" s="40"/>
      <c r="O525" s="40"/>
      <c r="P525" s="40"/>
      <c r="Q525" s="40"/>
      <c r="R525" s="40"/>
      <c r="S525" s="40"/>
    </row>
    <row r="526" spans="4:19" s="21" customFormat="1">
      <c r="D526" s="40"/>
      <c r="E526" s="40"/>
      <c r="F526" s="40"/>
      <c r="G526" s="40"/>
      <c r="H526" s="40"/>
      <c r="I526" s="40"/>
      <c r="J526" s="40"/>
      <c r="K526" s="40"/>
      <c r="L526" s="40"/>
      <c r="M526" s="40"/>
      <c r="N526" s="40"/>
      <c r="O526" s="40"/>
      <c r="P526" s="40"/>
      <c r="Q526" s="40"/>
      <c r="R526" s="40"/>
      <c r="S526" s="40"/>
    </row>
    <row r="527" spans="4:19" s="21" customFormat="1">
      <c r="D527" s="40"/>
      <c r="E527" s="40"/>
      <c r="F527" s="40"/>
      <c r="G527" s="40"/>
      <c r="H527" s="40"/>
      <c r="I527" s="40"/>
      <c r="J527" s="40"/>
      <c r="K527" s="40"/>
      <c r="L527" s="40"/>
      <c r="M527" s="40"/>
      <c r="N527" s="40"/>
      <c r="O527" s="40"/>
      <c r="P527" s="40"/>
      <c r="Q527" s="40"/>
      <c r="R527" s="40"/>
      <c r="S527" s="40"/>
    </row>
    <row r="528" spans="4:19" s="21" customFormat="1">
      <c r="D528" s="40"/>
      <c r="E528" s="40"/>
      <c r="F528" s="40"/>
      <c r="G528" s="40"/>
      <c r="H528" s="40"/>
      <c r="I528" s="40"/>
      <c r="J528" s="40"/>
      <c r="K528" s="40"/>
      <c r="L528" s="40"/>
      <c r="M528" s="40"/>
      <c r="N528" s="40"/>
      <c r="O528" s="40"/>
      <c r="P528" s="40"/>
      <c r="Q528" s="40"/>
      <c r="R528" s="40"/>
      <c r="S528" s="40"/>
    </row>
    <row r="529" spans="4:19" s="21" customFormat="1">
      <c r="D529" s="40"/>
      <c r="E529" s="40"/>
      <c r="F529" s="40"/>
      <c r="G529" s="40"/>
      <c r="H529" s="40"/>
      <c r="I529" s="40"/>
      <c r="J529" s="40"/>
      <c r="K529" s="40"/>
      <c r="L529" s="40"/>
      <c r="M529" s="40"/>
      <c r="N529" s="40"/>
      <c r="O529" s="40"/>
      <c r="P529" s="40"/>
      <c r="Q529" s="40"/>
      <c r="R529" s="40"/>
      <c r="S529" s="40"/>
    </row>
    <row r="530" spans="4:19" s="21" customFormat="1">
      <c r="D530" s="40"/>
      <c r="E530" s="40"/>
      <c r="F530" s="40"/>
      <c r="G530" s="40"/>
      <c r="H530" s="40"/>
      <c r="I530" s="40"/>
      <c r="J530" s="40"/>
      <c r="K530" s="40"/>
      <c r="L530" s="40"/>
      <c r="M530" s="40"/>
      <c r="N530" s="40"/>
      <c r="O530" s="40"/>
      <c r="P530" s="40"/>
      <c r="Q530" s="40"/>
      <c r="R530" s="40"/>
      <c r="S530" s="40"/>
    </row>
    <row r="531" spans="4:19" s="21" customFormat="1">
      <c r="D531" s="40"/>
      <c r="E531" s="40"/>
      <c r="F531" s="40"/>
      <c r="G531" s="40"/>
      <c r="H531" s="40"/>
      <c r="I531" s="40"/>
      <c r="J531" s="40"/>
      <c r="K531" s="40"/>
      <c r="L531" s="40"/>
      <c r="M531" s="40"/>
      <c r="N531" s="40"/>
      <c r="O531" s="40"/>
      <c r="P531" s="40"/>
      <c r="Q531" s="40"/>
      <c r="R531" s="40"/>
      <c r="S531" s="40"/>
    </row>
    <row r="532" spans="4:19" s="21" customFormat="1">
      <c r="D532" s="40"/>
      <c r="E532" s="40"/>
      <c r="F532" s="40"/>
      <c r="G532" s="40"/>
      <c r="H532" s="40"/>
      <c r="I532" s="40"/>
      <c r="J532" s="40"/>
      <c r="K532" s="40"/>
      <c r="L532" s="40"/>
      <c r="M532" s="40"/>
      <c r="N532" s="40"/>
      <c r="O532" s="40"/>
      <c r="P532" s="40"/>
      <c r="Q532" s="40"/>
      <c r="R532" s="40"/>
      <c r="S532" s="40"/>
    </row>
    <row r="533" spans="4:19" s="21" customFormat="1">
      <c r="D533" s="40"/>
      <c r="E533" s="40"/>
      <c r="F533" s="40"/>
      <c r="G533" s="40"/>
      <c r="H533" s="40"/>
      <c r="I533" s="40"/>
      <c r="J533" s="40"/>
      <c r="K533" s="40"/>
      <c r="L533" s="40"/>
      <c r="M533" s="40"/>
      <c r="N533" s="40"/>
      <c r="O533" s="40"/>
      <c r="P533" s="40"/>
      <c r="Q533" s="40"/>
      <c r="R533" s="40"/>
      <c r="S533" s="40"/>
    </row>
    <row r="534" spans="4:19" s="21" customFormat="1">
      <c r="D534" s="40"/>
      <c r="E534" s="40"/>
      <c r="F534" s="40"/>
      <c r="G534" s="40"/>
      <c r="H534" s="40"/>
      <c r="I534" s="40"/>
      <c r="J534" s="40"/>
      <c r="K534" s="40"/>
      <c r="L534" s="40"/>
      <c r="M534" s="40"/>
      <c r="N534" s="40"/>
      <c r="O534" s="40"/>
      <c r="P534" s="40"/>
      <c r="Q534" s="40"/>
      <c r="R534" s="40"/>
      <c r="S534" s="40"/>
    </row>
    <row r="535" spans="4:19" s="21" customFormat="1">
      <c r="D535" s="40"/>
      <c r="E535" s="40"/>
      <c r="F535" s="40"/>
      <c r="G535" s="40"/>
      <c r="H535" s="40"/>
      <c r="I535" s="40"/>
      <c r="J535" s="40"/>
      <c r="K535" s="40"/>
      <c r="L535" s="40"/>
      <c r="M535" s="40"/>
      <c r="N535" s="40"/>
      <c r="O535" s="40"/>
      <c r="P535" s="40"/>
      <c r="Q535" s="40"/>
      <c r="R535" s="40"/>
      <c r="S535" s="40"/>
    </row>
    <row r="536" spans="4:19" s="21" customFormat="1">
      <c r="D536" s="40"/>
      <c r="E536" s="40"/>
      <c r="F536" s="40"/>
      <c r="G536" s="40"/>
      <c r="H536" s="40"/>
      <c r="I536" s="40"/>
      <c r="J536" s="40"/>
      <c r="K536" s="40"/>
      <c r="L536" s="40"/>
      <c r="M536" s="40"/>
      <c r="N536" s="40"/>
      <c r="O536" s="40"/>
      <c r="P536" s="40"/>
      <c r="Q536" s="40"/>
      <c r="R536" s="40"/>
      <c r="S536" s="40"/>
    </row>
    <row r="537" spans="4:19" s="21" customFormat="1">
      <c r="D537" s="40"/>
      <c r="E537" s="40"/>
      <c r="F537" s="40"/>
      <c r="G537" s="40"/>
      <c r="H537" s="40"/>
      <c r="I537" s="40"/>
      <c r="J537" s="40"/>
      <c r="K537" s="40"/>
      <c r="L537" s="40"/>
      <c r="M537" s="40"/>
      <c r="N537" s="40"/>
      <c r="O537" s="40"/>
      <c r="P537" s="40"/>
      <c r="Q537" s="40"/>
      <c r="R537" s="40"/>
      <c r="S537" s="40"/>
    </row>
    <row r="538" spans="4:19" s="21" customFormat="1">
      <c r="D538" s="40"/>
      <c r="E538" s="40"/>
      <c r="F538" s="40"/>
      <c r="G538" s="40"/>
      <c r="H538" s="40"/>
      <c r="I538" s="40"/>
      <c r="J538" s="40"/>
      <c r="K538" s="40"/>
      <c r="L538" s="40"/>
      <c r="M538" s="40"/>
      <c r="N538" s="40"/>
      <c r="O538" s="40"/>
      <c r="P538" s="40"/>
      <c r="Q538" s="40"/>
      <c r="R538" s="40"/>
      <c r="S538" s="40"/>
    </row>
    <row r="539" spans="4:19" s="21" customFormat="1">
      <c r="D539" s="40"/>
      <c r="E539" s="40"/>
      <c r="F539" s="40"/>
      <c r="G539" s="40"/>
      <c r="H539" s="40"/>
      <c r="I539" s="40"/>
      <c r="J539" s="40"/>
      <c r="K539" s="40"/>
      <c r="L539" s="40"/>
      <c r="M539" s="40"/>
      <c r="N539" s="40"/>
      <c r="O539" s="40"/>
      <c r="P539" s="40"/>
      <c r="Q539" s="40"/>
      <c r="R539" s="40"/>
      <c r="S539" s="40"/>
    </row>
    <row r="540" spans="4:19" s="21" customFormat="1">
      <c r="D540" s="40"/>
      <c r="E540" s="40"/>
      <c r="F540" s="40"/>
      <c r="G540" s="40"/>
      <c r="H540" s="40"/>
      <c r="I540" s="40"/>
      <c r="J540" s="40"/>
      <c r="K540" s="40"/>
      <c r="L540" s="40"/>
      <c r="M540" s="40"/>
      <c r="N540" s="40"/>
      <c r="O540" s="40"/>
      <c r="P540" s="40"/>
      <c r="Q540" s="40"/>
      <c r="R540" s="40"/>
      <c r="S540" s="40"/>
    </row>
    <row r="541" spans="4:19" s="21" customFormat="1">
      <c r="D541" s="40"/>
      <c r="E541" s="40"/>
      <c r="F541" s="40"/>
      <c r="G541" s="40"/>
      <c r="H541" s="40"/>
      <c r="I541" s="40"/>
      <c r="J541" s="40"/>
      <c r="K541" s="40"/>
      <c r="L541" s="40"/>
      <c r="M541" s="40"/>
      <c r="N541" s="40"/>
      <c r="O541" s="40"/>
      <c r="P541" s="40"/>
      <c r="Q541" s="40"/>
      <c r="R541" s="40"/>
      <c r="S541" s="40"/>
    </row>
    <row r="542" spans="4:19" s="21" customFormat="1">
      <c r="D542" s="40"/>
      <c r="E542" s="40"/>
      <c r="F542" s="40"/>
      <c r="G542" s="40"/>
      <c r="H542" s="40"/>
      <c r="I542" s="40"/>
      <c r="J542" s="40"/>
      <c r="K542" s="40"/>
      <c r="L542" s="40"/>
      <c r="M542" s="40"/>
      <c r="N542" s="40"/>
      <c r="O542" s="40"/>
      <c r="P542" s="40"/>
      <c r="Q542" s="40"/>
      <c r="R542" s="40"/>
      <c r="S542" s="40"/>
    </row>
    <row r="543" spans="4:19" s="21" customFormat="1">
      <c r="D543" s="40"/>
      <c r="E543" s="40"/>
      <c r="F543" s="40"/>
      <c r="G543" s="40"/>
      <c r="H543" s="40"/>
      <c r="I543" s="40"/>
      <c r="J543" s="40"/>
      <c r="K543" s="40"/>
      <c r="L543" s="40"/>
      <c r="M543" s="40"/>
      <c r="N543" s="40"/>
      <c r="O543" s="40"/>
      <c r="P543" s="40"/>
      <c r="Q543" s="40"/>
      <c r="R543" s="40"/>
      <c r="S543" s="40"/>
    </row>
    <row r="544" spans="4:19" s="21" customFormat="1">
      <c r="D544" s="40"/>
      <c r="E544" s="40"/>
      <c r="F544" s="40"/>
      <c r="G544" s="40"/>
      <c r="H544" s="40"/>
      <c r="I544" s="40"/>
      <c r="J544" s="40"/>
      <c r="K544" s="40"/>
      <c r="L544" s="40"/>
      <c r="M544" s="40"/>
      <c r="N544" s="40"/>
      <c r="O544" s="40"/>
      <c r="P544" s="40"/>
      <c r="Q544" s="40"/>
      <c r="R544" s="40"/>
      <c r="S544" s="40"/>
    </row>
    <row r="545" spans="4:19" s="21" customFormat="1">
      <c r="D545" s="40"/>
      <c r="E545" s="40"/>
      <c r="F545" s="40"/>
      <c r="G545" s="40"/>
      <c r="H545" s="40"/>
      <c r="I545" s="40"/>
      <c r="J545" s="40"/>
      <c r="K545" s="40"/>
      <c r="L545" s="40"/>
      <c r="M545" s="40"/>
      <c r="N545" s="40"/>
      <c r="O545" s="40"/>
      <c r="P545" s="40"/>
      <c r="Q545" s="40"/>
      <c r="R545" s="40"/>
      <c r="S545" s="40"/>
    </row>
    <row r="546" spans="4:19" s="21" customFormat="1">
      <c r="D546" s="40"/>
      <c r="E546" s="40"/>
      <c r="F546" s="40"/>
      <c r="G546" s="40"/>
      <c r="H546" s="40"/>
      <c r="I546" s="40"/>
      <c r="J546" s="40"/>
      <c r="K546" s="40"/>
      <c r="L546" s="40"/>
      <c r="M546" s="40"/>
      <c r="N546" s="40"/>
      <c r="O546" s="40"/>
      <c r="P546" s="40"/>
      <c r="Q546" s="40"/>
      <c r="R546" s="40"/>
      <c r="S546" s="40"/>
    </row>
    <row r="547" spans="4:19" s="21" customFormat="1">
      <c r="D547" s="40"/>
      <c r="E547" s="40"/>
      <c r="F547" s="40"/>
      <c r="G547" s="40"/>
      <c r="H547" s="40"/>
      <c r="I547" s="40"/>
      <c r="J547" s="40"/>
      <c r="K547" s="40"/>
      <c r="L547" s="40"/>
      <c r="M547" s="40"/>
      <c r="N547" s="40"/>
      <c r="O547" s="40"/>
      <c r="P547" s="40"/>
      <c r="Q547" s="40"/>
      <c r="R547" s="40"/>
      <c r="S547" s="40"/>
    </row>
    <row r="548" spans="4:19" s="21" customFormat="1">
      <c r="D548" s="40"/>
      <c r="E548" s="40"/>
      <c r="F548" s="40"/>
      <c r="G548" s="40"/>
      <c r="H548" s="40"/>
      <c r="I548" s="40"/>
      <c r="J548" s="40"/>
      <c r="K548" s="40"/>
      <c r="L548" s="40"/>
      <c r="M548" s="40"/>
      <c r="N548" s="40"/>
      <c r="O548" s="40"/>
      <c r="P548" s="40"/>
      <c r="Q548" s="40"/>
      <c r="R548" s="40"/>
      <c r="S548" s="40"/>
    </row>
    <row r="549" spans="4:19" s="21" customFormat="1">
      <c r="D549" s="40"/>
      <c r="E549" s="40"/>
      <c r="F549" s="40"/>
      <c r="G549" s="40"/>
      <c r="H549" s="40"/>
      <c r="I549" s="40"/>
      <c r="J549" s="40"/>
      <c r="K549" s="40"/>
      <c r="L549" s="40"/>
      <c r="M549" s="40"/>
      <c r="N549" s="40"/>
      <c r="O549" s="40"/>
      <c r="P549" s="40"/>
      <c r="Q549" s="40"/>
      <c r="R549" s="40"/>
      <c r="S549" s="40"/>
    </row>
    <row r="550" spans="4:19" s="21" customFormat="1">
      <c r="D550" s="40"/>
      <c r="E550" s="40"/>
      <c r="F550" s="40"/>
      <c r="G550" s="40"/>
      <c r="H550" s="40"/>
      <c r="I550" s="40"/>
      <c r="J550" s="40"/>
      <c r="K550" s="40"/>
      <c r="L550" s="40"/>
      <c r="M550" s="40"/>
      <c r="N550" s="40"/>
      <c r="O550" s="40"/>
      <c r="P550" s="40"/>
      <c r="Q550" s="40"/>
      <c r="R550" s="40"/>
      <c r="S550" s="40"/>
    </row>
    <row r="551" spans="4:19" s="21" customFormat="1">
      <c r="D551" s="40"/>
      <c r="E551" s="40"/>
      <c r="F551" s="40"/>
      <c r="G551" s="40"/>
      <c r="H551" s="40"/>
      <c r="I551" s="40"/>
      <c r="J551" s="40"/>
      <c r="K551" s="40"/>
      <c r="L551" s="40"/>
      <c r="M551" s="40"/>
      <c r="N551" s="40"/>
      <c r="O551" s="40"/>
      <c r="P551" s="40"/>
      <c r="Q551" s="40"/>
      <c r="R551" s="40"/>
      <c r="S551" s="40"/>
    </row>
    <row r="552" spans="4:19" s="21" customFormat="1">
      <c r="D552" s="40"/>
      <c r="E552" s="40"/>
      <c r="F552" s="40"/>
      <c r="G552" s="40"/>
      <c r="H552" s="40"/>
      <c r="I552" s="40"/>
      <c r="J552" s="40"/>
      <c r="K552" s="40"/>
      <c r="L552" s="40"/>
      <c r="M552" s="40"/>
      <c r="N552" s="40"/>
      <c r="O552" s="40"/>
      <c r="P552" s="40"/>
      <c r="Q552" s="40"/>
      <c r="R552" s="40"/>
      <c r="S552" s="40"/>
    </row>
    <row r="553" spans="4:19" s="21" customFormat="1">
      <c r="D553" s="40"/>
      <c r="E553" s="40"/>
      <c r="F553" s="40"/>
      <c r="G553" s="40"/>
      <c r="H553" s="40"/>
      <c r="I553" s="40"/>
      <c r="J553" s="40"/>
      <c r="K553" s="40"/>
      <c r="L553" s="40"/>
      <c r="M553" s="40"/>
      <c r="N553" s="40"/>
      <c r="O553" s="40"/>
      <c r="P553" s="40"/>
      <c r="Q553" s="40"/>
      <c r="R553" s="40"/>
      <c r="S553" s="40"/>
    </row>
    <row r="554" spans="4:19" s="21" customFormat="1">
      <c r="D554" s="40"/>
      <c r="E554" s="40"/>
      <c r="F554" s="40"/>
      <c r="G554" s="40"/>
      <c r="H554" s="40"/>
      <c r="I554" s="40"/>
      <c r="J554" s="40"/>
      <c r="K554" s="40"/>
      <c r="L554" s="40"/>
      <c r="M554" s="40"/>
      <c r="N554" s="40"/>
      <c r="O554" s="40"/>
      <c r="P554" s="40"/>
      <c r="Q554" s="40"/>
      <c r="R554" s="40"/>
      <c r="S554" s="40"/>
    </row>
    <row r="555" spans="4:19" s="21" customFormat="1">
      <c r="D555" s="40"/>
      <c r="E555" s="40"/>
      <c r="F555" s="40"/>
      <c r="G555" s="40"/>
      <c r="H555" s="40"/>
      <c r="I555" s="40"/>
      <c r="J555" s="40"/>
      <c r="K555" s="40"/>
      <c r="L555" s="40"/>
      <c r="M555" s="40"/>
      <c r="N555" s="40"/>
      <c r="O555" s="40"/>
      <c r="P555" s="40"/>
      <c r="Q555" s="40"/>
      <c r="R555" s="40"/>
      <c r="S555" s="40"/>
    </row>
    <row r="556" spans="4:19" s="21" customFormat="1">
      <c r="D556" s="40"/>
      <c r="E556" s="40"/>
      <c r="F556" s="40"/>
      <c r="G556" s="40"/>
      <c r="H556" s="40"/>
      <c r="I556" s="40"/>
      <c r="J556" s="40"/>
      <c r="K556" s="40"/>
      <c r="L556" s="40"/>
      <c r="M556" s="40"/>
      <c r="N556" s="40"/>
      <c r="O556" s="40"/>
      <c r="P556" s="40"/>
      <c r="Q556" s="40"/>
      <c r="R556" s="40"/>
      <c r="S556" s="40"/>
    </row>
    <row r="557" spans="4:19" s="21" customFormat="1">
      <c r="D557" s="40"/>
      <c r="E557" s="40"/>
      <c r="F557" s="40"/>
      <c r="G557" s="40"/>
      <c r="H557" s="40"/>
      <c r="I557" s="40"/>
      <c r="J557" s="40"/>
      <c r="K557" s="40"/>
      <c r="L557" s="40"/>
      <c r="M557" s="40"/>
      <c r="N557" s="40"/>
      <c r="O557" s="40"/>
      <c r="P557" s="40"/>
      <c r="Q557" s="40"/>
      <c r="R557" s="40"/>
      <c r="S557" s="40"/>
    </row>
    <row r="558" spans="4:19" s="21" customFormat="1">
      <c r="D558" s="40"/>
      <c r="E558" s="40"/>
      <c r="F558" s="40"/>
      <c r="G558" s="40"/>
      <c r="H558" s="40"/>
      <c r="I558" s="40"/>
      <c r="J558" s="40"/>
      <c r="K558" s="40"/>
      <c r="L558" s="40"/>
      <c r="M558" s="40"/>
      <c r="N558" s="40"/>
      <c r="O558" s="40"/>
      <c r="P558" s="40"/>
      <c r="Q558" s="40"/>
      <c r="R558" s="40"/>
      <c r="S558" s="40"/>
    </row>
    <row r="559" spans="4:19" s="21" customFormat="1">
      <c r="D559" s="40"/>
      <c r="E559" s="40"/>
      <c r="F559" s="40"/>
      <c r="G559" s="40"/>
      <c r="H559" s="40"/>
      <c r="I559" s="40"/>
      <c r="J559" s="40"/>
      <c r="K559" s="40"/>
      <c r="L559" s="40"/>
      <c r="M559" s="40"/>
      <c r="N559" s="40"/>
      <c r="O559" s="40"/>
      <c r="P559" s="40"/>
      <c r="Q559" s="40"/>
      <c r="R559" s="40"/>
      <c r="S559" s="40"/>
    </row>
    <row r="560" spans="4:19" s="21" customFormat="1">
      <c r="D560" s="40"/>
      <c r="E560" s="40"/>
      <c r="F560" s="40"/>
      <c r="G560" s="40"/>
      <c r="H560" s="40"/>
      <c r="I560" s="40"/>
      <c r="J560" s="40"/>
      <c r="K560" s="40"/>
      <c r="L560" s="40"/>
      <c r="M560" s="40"/>
      <c r="N560" s="40"/>
      <c r="O560" s="40"/>
      <c r="P560" s="40"/>
      <c r="Q560" s="40"/>
      <c r="R560" s="40"/>
      <c r="S560" s="40"/>
    </row>
    <row r="561" spans="4:19" s="21" customFormat="1">
      <c r="D561" s="40"/>
      <c r="E561" s="40"/>
      <c r="F561" s="40"/>
      <c r="G561" s="40"/>
      <c r="H561" s="40"/>
      <c r="I561" s="40"/>
      <c r="J561" s="40"/>
      <c r="K561" s="40"/>
      <c r="L561" s="40"/>
      <c r="M561" s="40"/>
      <c r="N561" s="40"/>
      <c r="O561" s="40"/>
      <c r="P561" s="40"/>
      <c r="Q561" s="40"/>
      <c r="R561" s="40"/>
      <c r="S561" s="40"/>
    </row>
    <row r="562" spans="4:19" s="21" customFormat="1">
      <c r="D562" s="40"/>
      <c r="E562" s="40"/>
      <c r="F562" s="40"/>
      <c r="G562" s="40"/>
      <c r="H562" s="40"/>
      <c r="I562" s="40"/>
      <c r="J562" s="40"/>
      <c r="K562" s="40"/>
      <c r="L562" s="40"/>
      <c r="M562" s="40"/>
      <c r="N562" s="40"/>
      <c r="O562" s="40"/>
      <c r="P562" s="40"/>
      <c r="Q562" s="40"/>
      <c r="R562" s="40"/>
      <c r="S562" s="40"/>
    </row>
    <row r="563" spans="4:19" s="21" customFormat="1">
      <c r="D563" s="40"/>
      <c r="E563" s="40"/>
      <c r="F563" s="40"/>
      <c r="G563" s="40"/>
      <c r="H563" s="40"/>
      <c r="I563" s="40"/>
      <c r="J563" s="40"/>
      <c r="K563" s="40"/>
      <c r="L563" s="40"/>
      <c r="M563" s="40"/>
      <c r="N563" s="40"/>
      <c r="O563" s="40"/>
      <c r="P563" s="40"/>
      <c r="Q563" s="40"/>
      <c r="R563" s="40"/>
      <c r="S563" s="40"/>
    </row>
    <row r="564" spans="4:19" s="21" customFormat="1">
      <c r="D564" s="40"/>
      <c r="E564" s="40"/>
      <c r="F564" s="40"/>
      <c r="G564" s="40"/>
      <c r="H564" s="40"/>
      <c r="I564" s="40"/>
      <c r="J564" s="40"/>
      <c r="K564" s="40"/>
      <c r="L564" s="40"/>
      <c r="M564" s="40"/>
      <c r="N564" s="40"/>
      <c r="O564" s="40"/>
      <c r="P564" s="40"/>
      <c r="Q564" s="40"/>
      <c r="R564" s="40"/>
      <c r="S564" s="40"/>
    </row>
    <row r="565" spans="4:19" s="21" customFormat="1">
      <c r="D565" s="40"/>
      <c r="E565" s="40"/>
      <c r="F565" s="40"/>
      <c r="G565" s="40"/>
      <c r="H565" s="40"/>
      <c r="I565" s="40"/>
      <c r="J565" s="40"/>
      <c r="K565" s="40"/>
      <c r="L565" s="40"/>
      <c r="M565" s="40"/>
      <c r="N565" s="40"/>
      <c r="O565" s="40"/>
      <c r="P565" s="40"/>
      <c r="Q565" s="40"/>
      <c r="R565" s="40"/>
      <c r="S565" s="40"/>
    </row>
    <row r="566" spans="4:19" s="21" customFormat="1">
      <c r="D566" s="40"/>
      <c r="E566" s="40"/>
      <c r="F566" s="40"/>
      <c r="G566" s="40"/>
      <c r="H566" s="40"/>
      <c r="I566" s="40"/>
      <c r="J566" s="40"/>
      <c r="K566" s="40"/>
      <c r="L566" s="40"/>
      <c r="M566" s="40"/>
      <c r="N566" s="40"/>
      <c r="O566" s="40"/>
      <c r="P566" s="40"/>
      <c r="Q566" s="40"/>
      <c r="R566" s="40"/>
      <c r="S566" s="40"/>
    </row>
    <row r="567" spans="4:19" s="21" customFormat="1">
      <c r="D567" s="40"/>
      <c r="E567" s="40"/>
      <c r="F567" s="40"/>
      <c r="G567" s="40"/>
      <c r="H567" s="40"/>
      <c r="I567" s="40"/>
      <c r="J567" s="40"/>
      <c r="K567" s="40"/>
      <c r="L567" s="40"/>
      <c r="M567" s="40"/>
      <c r="N567" s="40"/>
      <c r="O567" s="40"/>
      <c r="P567" s="40"/>
      <c r="Q567" s="40"/>
      <c r="R567" s="40"/>
      <c r="S567" s="40"/>
    </row>
    <row r="568" spans="4:19" s="21" customFormat="1">
      <c r="D568" s="40"/>
      <c r="E568" s="40"/>
      <c r="F568" s="40"/>
      <c r="G568" s="40"/>
      <c r="H568" s="40"/>
      <c r="I568" s="40"/>
      <c r="J568" s="40"/>
      <c r="K568" s="40"/>
      <c r="L568" s="40"/>
      <c r="M568" s="40"/>
      <c r="N568" s="40"/>
      <c r="O568" s="40"/>
      <c r="P568" s="40"/>
      <c r="Q568" s="40"/>
      <c r="R568" s="40"/>
      <c r="S568" s="40"/>
    </row>
    <row r="569" spans="4:19" s="21" customFormat="1">
      <c r="D569" s="40"/>
      <c r="E569" s="40"/>
      <c r="F569" s="40"/>
      <c r="G569" s="40"/>
      <c r="H569" s="40"/>
      <c r="I569" s="40"/>
      <c r="J569" s="40"/>
      <c r="K569" s="40"/>
      <c r="L569" s="40"/>
      <c r="M569" s="40"/>
      <c r="N569" s="40"/>
      <c r="O569" s="40"/>
      <c r="P569" s="40"/>
      <c r="Q569" s="40"/>
      <c r="R569" s="40"/>
      <c r="S569" s="40"/>
    </row>
    <row r="570" spans="4:19" s="21" customFormat="1">
      <c r="D570" s="40"/>
      <c r="E570" s="40"/>
      <c r="F570" s="40"/>
      <c r="G570" s="40"/>
      <c r="H570" s="40"/>
      <c r="I570" s="40"/>
      <c r="J570" s="40"/>
      <c r="K570" s="40"/>
      <c r="L570" s="40"/>
      <c r="M570" s="40"/>
      <c r="N570" s="40"/>
      <c r="O570" s="40"/>
      <c r="P570" s="40"/>
      <c r="Q570" s="40"/>
      <c r="R570" s="40"/>
      <c r="S570" s="40"/>
    </row>
    <row r="571" spans="4:19" s="21" customFormat="1">
      <c r="D571" s="40"/>
      <c r="E571" s="40"/>
      <c r="F571" s="40"/>
      <c r="G571" s="40"/>
      <c r="H571" s="40"/>
      <c r="I571" s="40"/>
      <c r="J571" s="40"/>
      <c r="K571" s="40"/>
      <c r="L571" s="40"/>
      <c r="M571" s="40"/>
      <c r="N571" s="40"/>
      <c r="O571" s="40"/>
      <c r="P571" s="40"/>
      <c r="Q571" s="40"/>
      <c r="R571" s="40"/>
      <c r="S571" s="40"/>
    </row>
    <row r="572" spans="4:19" s="21" customFormat="1">
      <c r="D572" s="40"/>
      <c r="E572" s="40"/>
      <c r="F572" s="40"/>
      <c r="G572" s="40"/>
      <c r="H572" s="40"/>
      <c r="I572" s="40"/>
      <c r="J572" s="40"/>
      <c r="K572" s="40"/>
      <c r="L572" s="40"/>
      <c r="M572" s="40"/>
      <c r="N572" s="40"/>
      <c r="O572" s="40"/>
      <c r="P572" s="40"/>
      <c r="Q572" s="40"/>
      <c r="R572" s="40"/>
      <c r="S572" s="40"/>
    </row>
    <row r="573" spans="4:19" s="21" customFormat="1">
      <c r="D573" s="40"/>
      <c r="E573" s="40"/>
      <c r="F573" s="40"/>
      <c r="G573" s="40"/>
      <c r="H573" s="40"/>
      <c r="I573" s="40"/>
      <c r="J573" s="40"/>
      <c r="K573" s="40"/>
      <c r="L573" s="40"/>
      <c r="M573" s="40"/>
      <c r="N573" s="40"/>
      <c r="O573" s="40"/>
      <c r="P573" s="40"/>
      <c r="Q573" s="40"/>
      <c r="R573" s="40"/>
      <c r="S573" s="40"/>
    </row>
    <row r="574" spans="4:19" s="21" customFormat="1">
      <c r="D574" s="40"/>
      <c r="E574" s="40"/>
      <c r="F574" s="40"/>
      <c r="G574" s="40"/>
      <c r="H574" s="40"/>
      <c r="I574" s="40"/>
      <c r="J574" s="40"/>
      <c r="K574" s="40"/>
      <c r="L574" s="40"/>
      <c r="M574" s="40"/>
      <c r="N574" s="40"/>
      <c r="O574" s="40"/>
      <c r="P574" s="40"/>
      <c r="Q574" s="40"/>
      <c r="R574" s="40"/>
      <c r="S574" s="40"/>
    </row>
    <row r="575" spans="4:19" s="21" customFormat="1">
      <c r="D575" s="40"/>
      <c r="E575" s="40"/>
      <c r="F575" s="40"/>
      <c r="G575" s="40"/>
      <c r="H575" s="40"/>
      <c r="I575" s="40"/>
      <c r="J575" s="40"/>
      <c r="K575" s="40"/>
      <c r="L575" s="40"/>
      <c r="M575" s="40"/>
      <c r="N575" s="40"/>
      <c r="O575" s="40"/>
      <c r="P575" s="40"/>
      <c r="Q575" s="40"/>
      <c r="R575" s="40"/>
      <c r="S575" s="40"/>
    </row>
    <row r="576" spans="4:19" s="21" customFormat="1">
      <c r="D576" s="40"/>
      <c r="E576" s="40"/>
      <c r="F576" s="40"/>
      <c r="G576" s="40"/>
      <c r="H576" s="40"/>
      <c r="I576" s="40"/>
      <c r="J576" s="40"/>
      <c r="K576" s="40"/>
      <c r="L576" s="40"/>
      <c r="M576" s="40"/>
      <c r="N576" s="40"/>
      <c r="O576" s="40"/>
      <c r="P576" s="40"/>
      <c r="Q576" s="40"/>
      <c r="R576" s="40"/>
      <c r="S576" s="40"/>
    </row>
    <row r="577" spans="4:19" s="21" customFormat="1">
      <c r="D577" s="40"/>
      <c r="E577" s="40"/>
      <c r="F577" s="40"/>
      <c r="G577" s="40"/>
      <c r="H577" s="40"/>
      <c r="I577" s="40"/>
      <c r="J577" s="40"/>
      <c r="K577" s="40"/>
      <c r="L577" s="40"/>
      <c r="M577" s="40"/>
      <c r="N577" s="40"/>
      <c r="O577" s="40"/>
      <c r="P577" s="40"/>
      <c r="Q577" s="40"/>
      <c r="R577" s="40"/>
      <c r="S577" s="40"/>
    </row>
    <row r="578" spans="4:19" s="21" customFormat="1">
      <c r="D578" s="40"/>
      <c r="E578" s="40"/>
      <c r="F578" s="40"/>
      <c r="G578" s="40"/>
      <c r="H578" s="40"/>
      <c r="I578" s="40"/>
      <c r="J578" s="40"/>
      <c r="K578" s="40"/>
      <c r="L578" s="40"/>
      <c r="M578" s="40"/>
      <c r="N578" s="40"/>
      <c r="O578" s="40"/>
      <c r="P578" s="40"/>
      <c r="Q578" s="40"/>
      <c r="R578" s="40"/>
      <c r="S578" s="40"/>
    </row>
    <row r="579" spans="4:19" s="21" customFormat="1">
      <c r="D579" s="40"/>
      <c r="E579" s="40"/>
      <c r="F579" s="40"/>
      <c r="G579" s="40"/>
      <c r="H579" s="40"/>
      <c r="I579" s="40"/>
      <c r="J579" s="40"/>
      <c r="K579" s="40"/>
      <c r="L579" s="40"/>
      <c r="M579" s="40"/>
      <c r="N579" s="40"/>
      <c r="O579" s="40"/>
      <c r="P579" s="40"/>
      <c r="Q579" s="40"/>
      <c r="R579" s="40"/>
      <c r="S579" s="40"/>
    </row>
    <row r="580" spans="4:19" s="21" customFormat="1">
      <c r="D580" s="40"/>
      <c r="E580" s="40"/>
      <c r="F580" s="40"/>
      <c r="G580" s="40"/>
      <c r="H580" s="40"/>
      <c r="I580" s="40"/>
      <c r="J580" s="40"/>
      <c r="K580" s="40"/>
      <c r="L580" s="40"/>
      <c r="M580" s="40"/>
      <c r="N580" s="40"/>
      <c r="O580" s="40"/>
      <c r="P580" s="40"/>
      <c r="Q580" s="40"/>
      <c r="R580" s="40"/>
      <c r="S580" s="40"/>
    </row>
    <row r="581" spans="4:19" s="21" customFormat="1">
      <c r="D581" s="40"/>
      <c r="E581" s="40"/>
      <c r="F581" s="40"/>
      <c r="G581" s="40"/>
      <c r="H581" s="40"/>
      <c r="I581" s="40"/>
      <c r="J581" s="40"/>
      <c r="K581" s="40"/>
      <c r="L581" s="40"/>
      <c r="M581" s="40"/>
      <c r="N581" s="40"/>
      <c r="O581" s="40"/>
      <c r="P581" s="40"/>
      <c r="Q581" s="40"/>
      <c r="R581" s="40"/>
      <c r="S581" s="40"/>
    </row>
    <row r="582" spans="4:19" s="21" customFormat="1">
      <c r="D582" s="40"/>
      <c r="E582" s="40"/>
      <c r="F582" s="40"/>
      <c r="G582" s="40"/>
      <c r="H582" s="40"/>
      <c r="I582" s="40"/>
      <c r="J582" s="40"/>
      <c r="K582" s="40"/>
      <c r="L582" s="40"/>
      <c r="M582" s="40"/>
      <c r="N582" s="40"/>
      <c r="O582" s="40"/>
      <c r="P582" s="40"/>
      <c r="Q582" s="40"/>
      <c r="R582" s="40"/>
      <c r="S582" s="40"/>
    </row>
    <row r="583" spans="4:19" s="21" customFormat="1">
      <c r="D583" s="40"/>
      <c r="E583" s="40"/>
      <c r="F583" s="40"/>
      <c r="G583" s="40"/>
      <c r="H583" s="40"/>
      <c r="I583" s="40"/>
      <c r="J583" s="40"/>
      <c r="K583" s="40"/>
      <c r="L583" s="40"/>
      <c r="M583" s="40"/>
      <c r="N583" s="40"/>
      <c r="O583" s="40"/>
      <c r="P583" s="40"/>
      <c r="Q583" s="40"/>
      <c r="R583" s="40"/>
      <c r="S583" s="40"/>
    </row>
    <row r="584" spans="4:19" s="21" customFormat="1">
      <c r="D584" s="40"/>
      <c r="E584" s="40"/>
      <c r="F584" s="40"/>
      <c r="G584" s="40"/>
      <c r="H584" s="40"/>
      <c r="I584" s="40"/>
      <c r="J584" s="40"/>
      <c r="K584" s="40"/>
      <c r="L584" s="40"/>
      <c r="M584" s="40"/>
      <c r="N584" s="40"/>
      <c r="O584" s="40"/>
      <c r="P584" s="40"/>
      <c r="Q584" s="40"/>
      <c r="R584" s="40"/>
      <c r="S584" s="40"/>
    </row>
    <row r="585" spans="4:19" s="21" customFormat="1">
      <c r="D585" s="40"/>
      <c r="E585" s="40"/>
      <c r="F585" s="40"/>
      <c r="G585" s="40"/>
      <c r="H585" s="40"/>
      <c r="I585" s="40"/>
      <c r="J585" s="40"/>
      <c r="K585" s="40"/>
      <c r="L585" s="40"/>
      <c r="M585" s="40"/>
      <c r="N585" s="40"/>
      <c r="O585" s="40"/>
      <c r="P585" s="40"/>
      <c r="Q585" s="40"/>
      <c r="R585" s="40"/>
      <c r="S585" s="40"/>
    </row>
    <row r="586" spans="4:19" s="21" customFormat="1">
      <c r="D586" s="40"/>
      <c r="E586" s="40"/>
      <c r="F586" s="40"/>
      <c r="G586" s="40"/>
      <c r="H586" s="40"/>
      <c r="I586" s="40"/>
      <c r="J586" s="40"/>
      <c r="K586" s="40"/>
      <c r="L586" s="40"/>
      <c r="M586" s="40"/>
      <c r="N586" s="40"/>
      <c r="O586" s="40"/>
      <c r="P586" s="40"/>
      <c r="Q586" s="40"/>
      <c r="R586" s="40"/>
      <c r="S586" s="40"/>
    </row>
    <row r="587" spans="4:19" s="21" customFormat="1">
      <c r="D587" s="40"/>
      <c r="E587" s="40"/>
      <c r="F587" s="40"/>
      <c r="G587" s="40"/>
      <c r="H587" s="40"/>
      <c r="I587" s="40"/>
      <c r="J587" s="40"/>
      <c r="K587" s="40"/>
      <c r="L587" s="40"/>
      <c r="M587" s="40"/>
      <c r="N587" s="40"/>
      <c r="O587" s="40"/>
      <c r="P587" s="40"/>
      <c r="Q587" s="40"/>
      <c r="R587" s="40"/>
      <c r="S587" s="40"/>
    </row>
    <row r="588" spans="4:19" s="21" customFormat="1">
      <c r="D588" s="40"/>
      <c r="E588" s="40"/>
      <c r="F588" s="40"/>
      <c r="G588" s="40"/>
      <c r="H588" s="40"/>
      <c r="I588" s="40"/>
      <c r="J588" s="40"/>
      <c r="K588" s="40"/>
      <c r="L588" s="40"/>
      <c r="M588" s="40"/>
      <c r="N588" s="40"/>
      <c r="O588" s="40"/>
      <c r="P588" s="40"/>
      <c r="Q588" s="40"/>
      <c r="R588" s="40"/>
      <c r="S588" s="40"/>
    </row>
    <row r="589" spans="4:19" s="21" customFormat="1">
      <c r="D589" s="40"/>
      <c r="E589" s="40"/>
      <c r="F589" s="40"/>
      <c r="G589" s="40"/>
      <c r="H589" s="40"/>
      <c r="I589" s="40"/>
      <c r="J589" s="40"/>
      <c r="K589" s="40"/>
      <c r="L589" s="40"/>
      <c r="M589" s="40"/>
      <c r="N589" s="40"/>
      <c r="O589" s="40"/>
      <c r="P589" s="40"/>
      <c r="Q589" s="40"/>
      <c r="R589" s="40"/>
      <c r="S589" s="40"/>
    </row>
    <row r="590" spans="4:19" s="21" customFormat="1">
      <c r="D590" s="40"/>
      <c r="E590" s="40"/>
      <c r="F590" s="40"/>
      <c r="G590" s="40"/>
      <c r="H590" s="40"/>
      <c r="I590" s="40"/>
      <c r="J590" s="40"/>
      <c r="K590" s="40"/>
      <c r="L590" s="40"/>
      <c r="M590" s="40"/>
      <c r="N590" s="40"/>
      <c r="O590" s="40"/>
      <c r="P590" s="40"/>
      <c r="Q590" s="40"/>
      <c r="R590" s="40"/>
      <c r="S590" s="40"/>
    </row>
    <row r="591" spans="4:19" s="21" customFormat="1">
      <c r="D591" s="40"/>
      <c r="E591" s="40"/>
      <c r="F591" s="40"/>
      <c r="G591" s="40"/>
      <c r="H591" s="40"/>
      <c r="I591" s="40"/>
      <c r="J591" s="40"/>
      <c r="K591" s="40"/>
      <c r="L591" s="40"/>
      <c r="M591" s="40"/>
      <c r="N591" s="40"/>
      <c r="O591" s="40"/>
      <c r="P591" s="40"/>
      <c r="Q591" s="40"/>
      <c r="R591" s="40"/>
      <c r="S591" s="40"/>
    </row>
    <row r="592" spans="4:19" s="21" customFormat="1">
      <c r="D592" s="40"/>
      <c r="E592" s="40"/>
      <c r="F592" s="40"/>
      <c r="G592" s="40"/>
      <c r="H592" s="40"/>
      <c r="I592" s="40"/>
      <c r="J592" s="40"/>
      <c r="K592" s="40"/>
      <c r="L592" s="40"/>
      <c r="M592" s="40"/>
      <c r="N592" s="40"/>
      <c r="O592" s="40"/>
      <c r="P592" s="40"/>
      <c r="Q592" s="40"/>
      <c r="R592" s="40"/>
      <c r="S592" s="40"/>
    </row>
    <row r="593" spans="4:19" s="21" customFormat="1">
      <c r="D593" s="40"/>
      <c r="E593" s="40"/>
      <c r="F593" s="40"/>
      <c r="G593" s="40"/>
      <c r="H593" s="40"/>
      <c r="I593" s="40"/>
      <c r="J593" s="40"/>
      <c r="K593" s="40"/>
      <c r="L593" s="40"/>
      <c r="M593" s="40"/>
      <c r="N593" s="40"/>
      <c r="O593" s="40"/>
      <c r="P593" s="40"/>
      <c r="Q593" s="40"/>
      <c r="R593" s="40"/>
      <c r="S593" s="40"/>
    </row>
    <row r="594" spans="4:19" s="21" customFormat="1">
      <c r="D594" s="40"/>
      <c r="E594" s="40"/>
      <c r="F594" s="40"/>
      <c r="G594" s="40"/>
      <c r="H594" s="40"/>
      <c r="I594" s="40"/>
      <c r="J594" s="40"/>
      <c r="K594" s="40"/>
      <c r="L594" s="40"/>
      <c r="M594" s="40"/>
      <c r="N594" s="40"/>
      <c r="O594" s="40"/>
      <c r="P594" s="40"/>
      <c r="Q594" s="40"/>
      <c r="R594" s="40"/>
      <c r="S594" s="40"/>
    </row>
    <row r="595" spans="4:19" s="21" customFormat="1">
      <c r="D595" s="40"/>
      <c r="E595" s="40"/>
      <c r="F595" s="40"/>
      <c r="G595" s="40"/>
      <c r="H595" s="40"/>
      <c r="I595" s="40"/>
      <c r="J595" s="40"/>
      <c r="K595" s="40"/>
      <c r="L595" s="40"/>
      <c r="M595" s="40"/>
      <c r="N595" s="40"/>
      <c r="O595" s="40"/>
      <c r="P595" s="40"/>
      <c r="Q595" s="40"/>
      <c r="R595" s="40"/>
      <c r="S595" s="40"/>
    </row>
    <row r="596" spans="4:19" s="21" customFormat="1">
      <c r="D596" s="40"/>
      <c r="E596" s="40"/>
      <c r="F596" s="40"/>
      <c r="G596" s="40"/>
      <c r="H596" s="40"/>
      <c r="I596" s="40"/>
      <c r="J596" s="40"/>
      <c r="K596" s="40"/>
      <c r="L596" s="40"/>
      <c r="M596" s="40"/>
      <c r="N596" s="40"/>
      <c r="O596" s="40"/>
      <c r="P596" s="40"/>
      <c r="Q596" s="40"/>
      <c r="R596" s="40"/>
      <c r="S596" s="40"/>
    </row>
    <row r="597" spans="4:19" s="21" customFormat="1">
      <c r="D597" s="40"/>
      <c r="E597" s="40"/>
      <c r="F597" s="40"/>
      <c r="G597" s="40"/>
      <c r="H597" s="40"/>
      <c r="I597" s="40"/>
      <c r="J597" s="40"/>
      <c r="K597" s="40"/>
      <c r="L597" s="40"/>
      <c r="M597" s="40"/>
      <c r="N597" s="40"/>
      <c r="O597" s="40"/>
      <c r="P597" s="40"/>
      <c r="Q597" s="40"/>
      <c r="R597" s="40"/>
      <c r="S597" s="40"/>
    </row>
    <row r="598" spans="4:19" s="21" customFormat="1">
      <c r="D598" s="40"/>
      <c r="E598" s="40"/>
      <c r="F598" s="40"/>
      <c r="G598" s="40"/>
      <c r="H598" s="40"/>
      <c r="I598" s="40"/>
      <c r="J598" s="40"/>
      <c r="K598" s="40"/>
      <c r="L598" s="40"/>
      <c r="M598" s="40"/>
      <c r="N598" s="40"/>
      <c r="O598" s="40"/>
      <c r="P598" s="40"/>
      <c r="Q598" s="40"/>
      <c r="R598" s="40"/>
      <c r="S598" s="40"/>
    </row>
    <row r="599" spans="4:19" s="21" customFormat="1">
      <c r="D599" s="40"/>
      <c r="E599" s="40"/>
      <c r="F599" s="40"/>
      <c r="G599" s="40"/>
      <c r="H599" s="40"/>
      <c r="I599" s="40"/>
      <c r="J599" s="40"/>
      <c r="K599" s="40"/>
      <c r="L599" s="40"/>
      <c r="M599" s="40"/>
      <c r="N599" s="40"/>
      <c r="O599" s="40"/>
      <c r="P599" s="40"/>
      <c r="Q599" s="40"/>
      <c r="R599" s="40"/>
      <c r="S599" s="40"/>
    </row>
    <row r="600" spans="4:19" s="21" customFormat="1">
      <c r="D600" s="40"/>
      <c r="E600" s="40"/>
      <c r="F600" s="40"/>
      <c r="G600" s="40"/>
      <c r="H600" s="40"/>
      <c r="I600" s="40"/>
      <c r="J600" s="40"/>
      <c r="K600" s="40"/>
      <c r="L600" s="40"/>
      <c r="M600" s="40"/>
      <c r="N600" s="40"/>
      <c r="O600" s="40"/>
      <c r="P600" s="40"/>
      <c r="Q600" s="40"/>
      <c r="R600" s="40"/>
      <c r="S600" s="40"/>
    </row>
    <row r="601" spans="4:19" s="21" customFormat="1">
      <c r="D601" s="40"/>
      <c r="E601" s="40"/>
      <c r="F601" s="40"/>
      <c r="G601" s="40"/>
      <c r="H601" s="40"/>
      <c r="I601" s="40"/>
      <c r="J601" s="40"/>
      <c r="K601" s="40"/>
      <c r="L601" s="40"/>
      <c r="M601" s="40"/>
      <c r="N601" s="40"/>
      <c r="O601" s="40"/>
      <c r="P601" s="40"/>
      <c r="Q601" s="40"/>
      <c r="R601" s="40"/>
      <c r="S601" s="40"/>
    </row>
    <row r="602" spans="4:19" s="21" customFormat="1">
      <c r="D602" s="40"/>
      <c r="E602" s="40"/>
      <c r="F602" s="40"/>
      <c r="G602" s="40"/>
      <c r="H602" s="40"/>
      <c r="I602" s="40"/>
      <c r="J602" s="40"/>
      <c r="K602" s="40"/>
      <c r="L602" s="40"/>
      <c r="M602" s="40"/>
      <c r="N602" s="40"/>
      <c r="O602" s="40"/>
      <c r="P602" s="40"/>
      <c r="Q602" s="40"/>
      <c r="R602" s="40"/>
      <c r="S602" s="40"/>
    </row>
    <row r="603" spans="4:19" s="21" customFormat="1">
      <c r="D603" s="40"/>
      <c r="E603" s="40"/>
      <c r="F603" s="40"/>
      <c r="G603" s="40"/>
      <c r="H603" s="40"/>
      <c r="I603" s="40"/>
      <c r="J603" s="40"/>
      <c r="K603" s="40"/>
      <c r="L603" s="40"/>
      <c r="M603" s="40"/>
      <c r="N603" s="40"/>
      <c r="O603" s="40"/>
      <c r="P603" s="40"/>
      <c r="Q603" s="40"/>
      <c r="R603" s="40"/>
      <c r="S603" s="40"/>
    </row>
    <row r="604" spans="4:19" s="21" customFormat="1">
      <c r="D604" s="40"/>
      <c r="E604" s="40"/>
      <c r="F604" s="40"/>
      <c r="G604" s="40"/>
      <c r="H604" s="40"/>
      <c r="I604" s="40"/>
      <c r="J604" s="40"/>
      <c r="K604" s="40"/>
      <c r="L604" s="40"/>
      <c r="M604" s="40"/>
      <c r="N604" s="40"/>
      <c r="O604" s="40"/>
      <c r="P604" s="40"/>
      <c r="Q604" s="40"/>
      <c r="R604" s="40"/>
      <c r="S604" s="40"/>
    </row>
    <row r="605" spans="4:19" s="21" customFormat="1">
      <c r="D605" s="40"/>
      <c r="E605" s="40"/>
      <c r="F605" s="40"/>
      <c r="G605" s="40"/>
      <c r="H605" s="40"/>
      <c r="I605" s="40"/>
      <c r="J605" s="40"/>
      <c r="K605" s="40"/>
      <c r="L605" s="40"/>
      <c r="M605" s="40"/>
      <c r="N605" s="40"/>
      <c r="O605" s="40"/>
      <c r="P605" s="40"/>
      <c r="Q605" s="40"/>
      <c r="R605" s="40"/>
      <c r="S605" s="40"/>
    </row>
    <row r="606" spans="4:19" s="21" customFormat="1">
      <c r="D606" s="40"/>
      <c r="E606" s="40"/>
      <c r="F606" s="40"/>
      <c r="G606" s="40"/>
      <c r="H606" s="40"/>
      <c r="I606" s="40"/>
      <c r="J606" s="40"/>
      <c r="K606" s="40"/>
      <c r="L606" s="40"/>
      <c r="M606" s="40"/>
      <c r="N606" s="40"/>
      <c r="O606" s="40"/>
      <c r="P606" s="40"/>
      <c r="Q606" s="40"/>
      <c r="R606" s="40"/>
      <c r="S606" s="40"/>
    </row>
    <row r="607" spans="4:19" s="21" customFormat="1">
      <c r="D607" s="40"/>
      <c r="E607" s="40"/>
      <c r="F607" s="40"/>
      <c r="G607" s="40"/>
      <c r="H607" s="40"/>
      <c r="I607" s="40"/>
      <c r="J607" s="40"/>
      <c r="K607" s="40"/>
      <c r="L607" s="40"/>
      <c r="M607" s="40"/>
      <c r="N607" s="40"/>
      <c r="O607" s="40"/>
      <c r="P607" s="40"/>
      <c r="Q607" s="40"/>
      <c r="R607" s="40"/>
      <c r="S607" s="40"/>
    </row>
    <row r="608" spans="4:19" s="21" customFormat="1">
      <c r="D608" s="40"/>
      <c r="E608" s="40"/>
      <c r="F608" s="40"/>
      <c r="G608" s="40"/>
      <c r="H608" s="40"/>
      <c r="I608" s="40"/>
      <c r="J608" s="40"/>
      <c r="K608" s="40"/>
      <c r="L608" s="40"/>
      <c r="M608" s="40"/>
      <c r="N608" s="40"/>
      <c r="O608" s="40"/>
      <c r="P608" s="40"/>
      <c r="Q608" s="40"/>
      <c r="R608" s="40"/>
      <c r="S608" s="40"/>
    </row>
    <row r="609" spans="4:19" s="21" customFormat="1">
      <c r="D609" s="40"/>
      <c r="E609" s="40"/>
      <c r="F609" s="40"/>
      <c r="G609" s="40"/>
      <c r="H609" s="40"/>
      <c r="I609" s="40"/>
      <c r="J609" s="40"/>
      <c r="K609" s="40"/>
      <c r="L609" s="40"/>
      <c r="M609" s="40"/>
      <c r="N609" s="40"/>
      <c r="O609" s="40"/>
      <c r="P609" s="40"/>
      <c r="Q609" s="40"/>
      <c r="R609" s="40"/>
      <c r="S609" s="40"/>
    </row>
    <row r="610" spans="4:19" s="21" customFormat="1">
      <c r="D610" s="40"/>
      <c r="E610" s="40"/>
      <c r="F610" s="40"/>
      <c r="G610" s="40"/>
      <c r="H610" s="40"/>
      <c r="I610" s="40"/>
      <c r="J610" s="40"/>
      <c r="K610" s="40"/>
      <c r="L610" s="40"/>
      <c r="M610" s="40"/>
      <c r="N610" s="40"/>
      <c r="O610" s="40"/>
      <c r="P610" s="40"/>
      <c r="Q610" s="40"/>
      <c r="R610" s="40"/>
      <c r="S610" s="40"/>
    </row>
    <row r="611" spans="4:19" s="21" customFormat="1">
      <c r="D611" s="40"/>
      <c r="E611" s="40"/>
      <c r="F611" s="40"/>
      <c r="G611" s="40"/>
      <c r="H611" s="40"/>
      <c r="I611" s="40"/>
      <c r="J611" s="40"/>
      <c r="K611" s="40"/>
      <c r="L611" s="40"/>
      <c r="M611" s="40"/>
      <c r="N611" s="40"/>
      <c r="O611" s="40"/>
      <c r="P611" s="40"/>
      <c r="Q611" s="40"/>
      <c r="R611" s="40"/>
      <c r="S611" s="40"/>
    </row>
    <row r="612" spans="4:19" s="21" customFormat="1">
      <c r="D612" s="40"/>
      <c r="E612" s="40"/>
      <c r="F612" s="40"/>
      <c r="G612" s="40"/>
      <c r="H612" s="40"/>
      <c r="I612" s="40"/>
      <c r="J612" s="40"/>
      <c r="K612" s="40"/>
      <c r="L612" s="40"/>
      <c r="M612" s="40"/>
      <c r="N612" s="40"/>
      <c r="O612" s="40"/>
      <c r="P612" s="40"/>
      <c r="Q612" s="40"/>
      <c r="R612" s="40"/>
      <c r="S612" s="40"/>
    </row>
    <row r="613" spans="4:19" s="21" customFormat="1">
      <c r="D613" s="40"/>
      <c r="E613" s="40"/>
      <c r="F613" s="40"/>
      <c r="G613" s="40"/>
      <c r="H613" s="40"/>
      <c r="I613" s="40"/>
      <c r="J613" s="40"/>
      <c r="K613" s="40"/>
      <c r="L613" s="40"/>
      <c r="M613" s="40"/>
      <c r="N613" s="40"/>
      <c r="O613" s="40"/>
      <c r="P613" s="40"/>
      <c r="Q613" s="40"/>
      <c r="R613" s="40"/>
      <c r="S613" s="40"/>
    </row>
    <row r="614" spans="4:19" s="21" customFormat="1">
      <c r="D614" s="40"/>
      <c r="E614" s="40"/>
      <c r="F614" s="40"/>
      <c r="G614" s="40"/>
      <c r="H614" s="40"/>
      <c r="I614" s="40"/>
      <c r="J614" s="40"/>
      <c r="K614" s="40"/>
      <c r="L614" s="40"/>
      <c r="M614" s="40"/>
      <c r="N614" s="40"/>
      <c r="O614" s="40"/>
      <c r="P614" s="40"/>
      <c r="Q614" s="40"/>
      <c r="R614" s="40"/>
      <c r="S614" s="40"/>
    </row>
    <row r="615" spans="4:19" s="21" customFormat="1">
      <c r="D615" s="40"/>
      <c r="E615" s="40"/>
      <c r="F615" s="40"/>
      <c r="G615" s="40"/>
      <c r="H615" s="40"/>
      <c r="I615" s="40"/>
      <c r="J615" s="40"/>
      <c r="K615" s="40"/>
      <c r="L615" s="40"/>
      <c r="M615" s="40"/>
      <c r="N615" s="40"/>
      <c r="O615" s="40"/>
      <c r="P615" s="40"/>
      <c r="Q615" s="40"/>
      <c r="R615" s="40"/>
      <c r="S615" s="40"/>
    </row>
    <row r="616" spans="4:19" s="21" customFormat="1">
      <c r="D616" s="40"/>
      <c r="E616" s="40"/>
      <c r="F616" s="40"/>
      <c r="G616" s="40"/>
      <c r="H616" s="40"/>
      <c r="I616" s="40"/>
      <c r="J616" s="40"/>
      <c r="K616" s="40"/>
      <c r="L616" s="40"/>
      <c r="M616" s="40"/>
      <c r="N616" s="40"/>
      <c r="O616" s="40"/>
      <c r="P616" s="40"/>
      <c r="Q616" s="40"/>
      <c r="R616" s="40"/>
      <c r="S616" s="40"/>
    </row>
    <row r="617" spans="4:19" s="21" customFormat="1">
      <c r="D617" s="40"/>
      <c r="E617" s="40"/>
      <c r="F617" s="40"/>
      <c r="G617" s="40"/>
      <c r="H617" s="40"/>
      <c r="I617" s="40"/>
      <c r="J617" s="40"/>
      <c r="K617" s="40"/>
      <c r="L617" s="40"/>
      <c r="M617" s="40"/>
      <c r="N617" s="40"/>
      <c r="O617" s="40"/>
      <c r="P617" s="40"/>
      <c r="Q617" s="40"/>
      <c r="R617" s="40"/>
      <c r="S617" s="40"/>
    </row>
    <row r="618" spans="4:19" s="21" customFormat="1">
      <c r="D618" s="40"/>
      <c r="E618" s="40"/>
      <c r="F618" s="40"/>
      <c r="G618" s="40"/>
      <c r="H618" s="40"/>
      <c r="I618" s="40"/>
      <c r="J618" s="40"/>
      <c r="K618" s="40"/>
      <c r="L618" s="40"/>
      <c r="M618" s="40"/>
      <c r="N618" s="40"/>
      <c r="O618" s="40"/>
      <c r="P618" s="40"/>
      <c r="Q618" s="40"/>
      <c r="R618" s="40"/>
      <c r="S618" s="40"/>
    </row>
    <row r="619" spans="4:19" s="21" customFormat="1">
      <c r="D619" s="40"/>
      <c r="E619" s="40"/>
      <c r="F619" s="40"/>
      <c r="G619" s="40"/>
      <c r="H619" s="40"/>
      <c r="I619" s="40"/>
      <c r="J619" s="40"/>
      <c r="K619" s="40"/>
      <c r="L619" s="40"/>
      <c r="M619" s="40"/>
      <c r="N619" s="40"/>
      <c r="O619" s="40"/>
      <c r="P619" s="40"/>
      <c r="Q619" s="40"/>
      <c r="R619" s="40"/>
      <c r="S619" s="40"/>
    </row>
    <row r="620" spans="4:19" s="21" customFormat="1">
      <c r="D620" s="40"/>
      <c r="E620" s="40"/>
      <c r="F620" s="40"/>
      <c r="G620" s="40"/>
      <c r="H620" s="40"/>
      <c r="I620" s="40"/>
      <c r="J620" s="40"/>
      <c r="K620" s="40"/>
      <c r="L620" s="40"/>
      <c r="M620" s="40"/>
      <c r="N620" s="40"/>
      <c r="O620" s="40"/>
      <c r="P620" s="40"/>
      <c r="Q620" s="40"/>
      <c r="R620" s="40"/>
      <c r="S620" s="40"/>
    </row>
    <row r="621" spans="4:19" s="21" customFormat="1">
      <c r="D621" s="40"/>
      <c r="E621" s="40"/>
      <c r="F621" s="40"/>
      <c r="G621" s="40"/>
      <c r="H621" s="40"/>
      <c r="I621" s="40"/>
      <c r="J621" s="40"/>
      <c r="K621" s="40"/>
      <c r="L621" s="40"/>
      <c r="M621" s="40"/>
      <c r="N621" s="40"/>
      <c r="O621" s="40"/>
      <c r="P621" s="40"/>
      <c r="Q621" s="40"/>
      <c r="R621" s="40"/>
      <c r="S621" s="40"/>
    </row>
    <row r="622" spans="4:19" s="21" customFormat="1">
      <c r="D622" s="40"/>
      <c r="E622" s="40"/>
      <c r="F622" s="40"/>
      <c r="G622" s="40"/>
      <c r="H622" s="40"/>
      <c r="I622" s="40"/>
      <c r="J622" s="40"/>
      <c r="K622" s="40"/>
      <c r="L622" s="40"/>
      <c r="M622" s="40"/>
      <c r="N622" s="40"/>
      <c r="O622" s="40"/>
      <c r="P622" s="40"/>
      <c r="Q622" s="40"/>
      <c r="R622" s="40"/>
      <c r="S622" s="40"/>
    </row>
    <row r="623" spans="4:19" s="21" customFormat="1">
      <c r="D623" s="40"/>
      <c r="E623" s="40"/>
      <c r="F623" s="40"/>
      <c r="G623" s="40"/>
      <c r="H623" s="40"/>
      <c r="I623" s="40"/>
      <c r="J623" s="40"/>
      <c r="K623" s="40"/>
      <c r="L623" s="40"/>
      <c r="M623" s="40"/>
      <c r="N623" s="40"/>
      <c r="O623" s="40"/>
      <c r="P623" s="40"/>
      <c r="Q623" s="40"/>
      <c r="R623" s="40"/>
      <c r="S623" s="40"/>
    </row>
    <row r="624" spans="4:19" s="21" customFormat="1">
      <c r="D624" s="40"/>
      <c r="E624" s="40"/>
      <c r="F624" s="40"/>
      <c r="G624" s="40"/>
      <c r="H624" s="40"/>
      <c r="I624" s="40"/>
      <c r="J624" s="40"/>
      <c r="K624" s="40"/>
      <c r="L624" s="40"/>
      <c r="M624" s="40"/>
      <c r="N624" s="40"/>
      <c r="O624" s="40"/>
      <c r="P624" s="40"/>
      <c r="Q624" s="40"/>
      <c r="R624" s="40"/>
      <c r="S624" s="40"/>
    </row>
    <row r="625" spans="4:19" s="21" customFormat="1">
      <c r="D625" s="40"/>
      <c r="E625" s="40"/>
      <c r="F625" s="40"/>
      <c r="G625" s="40"/>
      <c r="H625" s="40"/>
      <c r="I625" s="40"/>
      <c r="J625" s="40"/>
      <c r="K625" s="40"/>
      <c r="L625" s="40"/>
      <c r="M625" s="40"/>
      <c r="N625" s="40"/>
      <c r="O625" s="40"/>
      <c r="P625" s="40"/>
      <c r="Q625" s="40"/>
      <c r="R625" s="40"/>
      <c r="S625" s="40"/>
    </row>
    <row r="626" spans="4:19" s="21" customFormat="1">
      <c r="D626" s="40"/>
      <c r="E626" s="40"/>
      <c r="F626" s="40"/>
      <c r="G626" s="40"/>
      <c r="H626" s="40"/>
      <c r="I626" s="40"/>
      <c r="J626" s="40"/>
      <c r="K626" s="40"/>
      <c r="L626" s="40"/>
      <c r="M626" s="40"/>
      <c r="N626" s="40"/>
      <c r="O626" s="40"/>
      <c r="P626" s="40"/>
      <c r="Q626" s="40"/>
      <c r="R626" s="40"/>
      <c r="S626" s="40"/>
    </row>
    <row r="627" spans="4:19" s="21" customFormat="1">
      <c r="D627" s="40"/>
      <c r="E627" s="40"/>
      <c r="F627" s="40"/>
      <c r="G627" s="40"/>
      <c r="H627" s="40"/>
      <c r="I627" s="40"/>
      <c r="J627" s="40"/>
      <c r="K627" s="40"/>
      <c r="L627" s="40"/>
      <c r="M627" s="40"/>
      <c r="N627" s="40"/>
      <c r="O627" s="40"/>
      <c r="P627" s="40"/>
      <c r="Q627" s="40"/>
      <c r="R627" s="40"/>
      <c r="S627" s="40"/>
    </row>
    <row r="628" spans="4:19" s="21" customFormat="1">
      <c r="D628" s="40"/>
      <c r="E628" s="40"/>
      <c r="F628" s="40"/>
      <c r="G628" s="40"/>
      <c r="H628" s="40"/>
      <c r="I628" s="40"/>
      <c r="J628" s="40"/>
      <c r="K628" s="40"/>
      <c r="L628" s="40"/>
      <c r="M628" s="40"/>
      <c r="N628" s="40"/>
      <c r="O628" s="40"/>
      <c r="P628" s="40"/>
      <c r="Q628" s="40"/>
      <c r="R628" s="40"/>
      <c r="S628" s="40"/>
    </row>
    <row r="629" spans="4:19" s="21" customFormat="1">
      <c r="D629" s="40"/>
      <c r="E629" s="40"/>
      <c r="F629" s="40"/>
      <c r="G629" s="40"/>
      <c r="H629" s="40"/>
      <c r="I629" s="40"/>
      <c r="J629" s="40"/>
      <c r="K629" s="40"/>
      <c r="L629" s="40"/>
      <c r="M629" s="40"/>
      <c r="N629" s="40"/>
      <c r="O629" s="40"/>
      <c r="P629" s="40"/>
      <c r="Q629" s="40"/>
      <c r="R629" s="40"/>
      <c r="S629" s="40"/>
    </row>
    <row r="630" spans="4:19" s="21" customFormat="1">
      <c r="D630" s="40"/>
      <c r="E630" s="40"/>
      <c r="F630" s="40"/>
      <c r="G630" s="40"/>
      <c r="H630" s="40"/>
      <c r="I630" s="40"/>
      <c r="J630" s="40"/>
      <c r="K630" s="40"/>
      <c r="L630" s="40"/>
      <c r="M630" s="40"/>
      <c r="N630" s="40"/>
      <c r="O630" s="40"/>
      <c r="P630" s="40"/>
      <c r="Q630" s="40"/>
      <c r="R630" s="40"/>
      <c r="S630" s="40"/>
    </row>
    <row r="631" spans="4:19" s="21" customFormat="1">
      <c r="D631" s="40"/>
      <c r="E631" s="40"/>
      <c r="F631" s="40"/>
      <c r="G631" s="40"/>
      <c r="H631" s="40"/>
      <c r="I631" s="40"/>
      <c r="J631" s="40"/>
      <c r="K631" s="40"/>
      <c r="L631" s="40"/>
      <c r="M631" s="40"/>
      <c r="N631" s="40"/>
      <c r="O631" s="40"/>
      <c r="P631" s="40"/>
      <c r="Q631" s="40"/>
      <c r="R631" s="40"/>
      <c r="S631" s="40"/>
    </row>
    <row r="632" spans="4:19" s="21" customFormat="1">
      <c r="D632" s="40"/>
      <c r="E632" s="40"/>
      <c r="F632" s="40"/>
      <c r="G632" s="40"/>
      <c r="H632" s="40"/>
      <c r="I632" s="40"/>
      <c r="J632" s="40"/>
      <c r="K632" s="40"/>
      <c r="L632" s="40"/>
      <c r="M632" s="40"/>
      <c r="N632" s="40"/>
      <c r="O632" s="40"/>
      <c r="P632" s="40"/>
      <c r="Q632" s="40"/>
      <c r="R632" s="40"/>
      <c r="S632" s="40"/>
    </row>
    <row r="633" spans="4:19" s="21" customFormat="1">
      <c r="D633" s="40"/>
      <c r="E633" s="40"/>
      <c r="F633" s="40"/>
      <c r="G633" s="40"/>
      <c r="H633" s="40"/>
      <c r="I633" s="40"/>
      <c r="J633" s="40"/>
      <c r="K633" s="40"/>
      <c r="L633" s="40"/>
      <c r="M633" s="40"/>
      <c r="N633" s="40"/>
      <c r="O633" s="40"/>
      <c r="P633" s="40"/>
      <c r="Q633" s="40"/>
      <c r="R633" s="40"/>
      <c r="S633" s="40"/>
    </row>
    <row r="634" spans="4:19" s="21" customFormat="1">
      <c r="D634" s="40"/>
      <c r="E634" s="40"/>
      <c r="F634" s="40"/>
      <c r="G634" s="40"/>
      <c r="H634" s="40"/>
      <c r="I634" s="40"/>
      <c r="J634" s="40"/>
      <c r="K634" s="40"/>
      <c r="L634" s="40"/>
      <c r="M634" s="40"/>
      <c r="N634" s="40"/>
      <c r="O634" s="40"/>
      <c r="P634" s="40"/>
      <c r="Q634" s="40"/>
      <c r="R634" s="40"/>
      <c r="S634" s="40"/>
    </row>
    <row r="635" spans="4:19" s="21" customFormat="1">
      <c r="D635" s="40"/>
      <c r="E635" s="40"/>
      <c r="F635" s="40"/>
      <c r="G635" s="40"/>
      <c r="H635" s="40"/>
      <c r="I635" s="40"/>
      <c r="J635" s="40"/>
      <c r="K635" s="40"/>
      <c r="L635" s="40"/>
      <c r="M635" s="40"/>
      <c r="N635" s="40"/>
      <c r="O635" s="40"/>
      <c r="P635" s="40"/>
      <c r="Q635" s="40"/>
      <c r="R635" s="40"/>
      <c r="S635" s="40"/>
    </row>
    <row r="636" spans="4:19" s="21" customFormat="1">
      <c r="D636" s="40"/>
      <c r="E636" s="40"/>
      <c r="F636" s="40"/>
      <c r="G636" s="40"/>
      <c r="H636" s="40"/>
      <c r="I636" s="40"/>
      <c r="J636" s="40"/>
      <c r="K636" s="40"/>
      <c r="L636" s="40"/>
      <c r="M636" s="40"/>
      <c r="N636" s="40"/>
      <c r="O636" s="40"/>
      <c r="P636" s="40"/>
      <c r="Q636" s="40"/>
      <c r="R636" s="40"/>
      <c r="S636" s="40"/>
    </row>
    <row r="637" spans="4:19" s="21" customFormat="1">
      <c r="D637" s="40"/>
      <c r="E637" s="40"/>
      <c r="F637" s="40"/>
      <c r="G637" s="40"/>
      <c r="H637" s="40"/>
      <c r="I637" s="40"/>
      <c r="J637" s="40"/>
      <c r="K637" s="40"/>
      <c r="L637" s="40"/>
      <c r="M637" s="40"/>
      <c r="N637" s="40"/>
      <c r="O637" s="40"/>
      <c r="P637" s="40"/>
      <c r="Q637" s="40"/>
      <c r="R637" s="40"/>
      <c r="S637" s="40"/>
    </row>
    <row r="638" spans="4:19" s="21" customFormat="1">
      <c r="D638" s="40"/>
      <c r="E638" s="40"/>
      <c r="F638" s="40"/>
      <c r="G638" s="40"/>
      <c r="H638" s="40"/>
      <c r="I638" s="40"/>
      <c r="J638" s="40"/>
      <c r="K638" s="40"/>
      <c r="L638" s="40"/>
      <c r="M638" s="40"/>
      <c r="N638" s="40"/>
      <c r="O638" s="40"/>
      <c r="P638" s="40"/>
      <c r="Q638" s="40"/>
      <c r="R638" s="40"/>
      <c r="S638" s="40"/>
    </row>
    <row r="639" spans="4:19" s="21" customFormat="1">
      <c r="D639" s="40"/>
      <c r="E639" s="40"/>
      <c r="F639" s="40"/>
      <c r="G639" s="40"/>
      <c r="H639" s="40"/>
      <c r="I639" s="40"/>
      <c r="J639" s="40"/>
      <c r="K639" s="40"/>
      <c r="L639" s="40"/>
      <c r="M639" s="40"/>
      <c r="N639" s="40"/>
      <c r="O639" s="40"/>
      <c r="P639" s="40"/>
      <c r="Q639" s="40"/>
      <c r="R639" s="40"/>
      <c r="S639" s="40"/>
    </row>
    <row r="640" spans="4:19" s="21" customFormat="1">
      <c r="D640" s="40"/>
      <c r="E640" s="40"/>
      <c r="F640" s="40"/>
      <c r="G640" s="40"/>
      <c r="H640" s="40"/>
      <c r="I640" s="40"/>
      <c r="J640" s="40"/>
      <c r="K640" s="40"/>
      <c r="L640" s="40"/>
      <c r="M640" s="40"/>
      <c r="N640" s="40"/>
      <c r="O640" s="40"/>
      <c r="P640" s="40"/>
      <c r="Q640" s="40"/>
      <c r="R640" s="40"/>
      <c r="S640" s="40"/>
    </row>
    <row r="641" spans="4:19" s="21" customFormat="1">
      <c r="D641" s="40"/>
      <c r="E641" s="40"/>
      <c r="F641" s="40"/>
      <c r="G641" s="40"/>
      <c r="H641" s="40"/>
      <c r="I641" s="40"/>
      <c r="J641" s="40"/>
      <c r="K641" s="40"/>
      <c r="L641" s="40"/>
      <c r="M641" s="40"/>
      <c r="N641" s="40"/>
      <c r="O641" s="40"/>
      <c r="P641" s="40"/>
      <c r="Q641" s="40"/>
      <c r="R641" s="40"/>
      <c r="S641" s="40"/>
    </row>
    <row r="642" spans="4:19" s="21" customFormat="1">
      <c r="D642" s="40"/>
      <c r="E642" s="40"/>
      <c r="F642" s="40"/>
      <c r="G642" s="40"/>
      <c r="H642" s="40"/>
      <c r="I642" s="40"/>
      <c r="J642" s="40"/>
      <c r="K642" s="40"/>
      <c r="L642" s="40"/>
      <c r="M642" s="40"/>
      <c r="N642" s="40"/>
      <c r="O642" s="40"/>
      <c r="P642" s="40"/>
      <c r="Q642" s="40"/>
      <c r="R642" s="40"/>
      <c r="S642" s="40"/>
    </row>
    <row r="643" spans="4:19" s="21" customFormat="1">
      <c r="D643" s="40"/>
      <c r="E643" s="40"/>
      <c r="F643" s="40"/>
      <c r="G643" s="40"/>
      <c r="H643" s="40"/>
      <c r="I643" s="40"/>
      <c r="J643" s="40"/>
      <c r="K643" s="40"/>
      <c r="L643" s="40"/>
      <c r="M643" s="40"/>
      <c r="N643" s="40"/>
      <c r="O643" s="40"/>
      <c r="P643" s="40"/>
      <c r="Q643" s="40"/>
      <c r="R643" s="40"/>
      <c r="S643" s="40"/>
    </row>
    <row r="644" spans="4:19" s="21" customFormat="1">
      <c r="D644" s="40"/>
      <c r="E644" s="40"/>
      <c r="F644" s="40"/>
      <c r="G644" s="40"/>
      <c r="H644" s="40"/>
      <c r="I644" s="40"/>
      <c r="J644" s="40"/>
      <c r="K644" s="40"/>
      <c r="L644" s="40"/>
      <c r="M644" s="40"/>
      <c r="N644" s="40"/>
      <c r="O644" s="40"/>
      <c r="P644" s="40"/>
      <c r="Q644" s="40"/>
      <c r="R644" s="40"/>
      <c r="S644" s="40"/>
    </row>
    <row r="645" spans="4:19" s="21" customFormat="1">
      <c r="D645" s="40"/>
      <c r="E645" s="40"/>
      <c r="F645" s="40"/>
      <c r="G645" s="40"/>
      <c r="H645" s="40"/>
      <c r="I645" s="40"/>
      <c r="J645" s="40"/>
      <c r="K645" s="40"/>
      <c r="L645" s="40"/>
      <c r="M645" s="40"/>
      <c r="N645" s="40"/>
      <c r="O645" s="40"/>
      <c r="P645" s="40"/>
      <c r="Q645" s="40"/>
      <c r="R645" s="40"/>
      <c r="S645" s="40"/>
    </row>
    <row r="646" spans="4:19" s="21" customFormat="1">
      <c r="D646" s="40"/>
      <c r="E646" s="40"/>
      <c r="F646" s="40"/>
      <c r="G646" s="40"/>
      <c r="H646" s="40"/>
      <c r="I646" s="40"/>
      <c r="J646" s="40"/>
      <c r="K646" s="40"/>
      <c r="L646" s="40"/>
      <c r="M646" s="40"/>
      <c r="N646" s="40"/>
      <c r="O646" s="40"/>
      <c r="P646" s="40"/>
      <c r="Q646" s="40"/>
      <c r="R646" s="40"/>
      <c r="S646" s="40"/>
    </row>
    <row r="647" spans="4:19" s="21" customFormat="1">
      <c r="D647" s="40"/>
      <c r="E647" s="40"/>
      <c r="F647" s="40"/>
      <c r="G647" s="40"/>
      <c r="H647" s="40"/>
      <c r="I647" s="40"/>
      <c r="J647" s="40"/>
      <c r="K647" s="40"/>
      <c r="L647" s="40"/>
      <c r="M647" s="40"/>
      <c r="N647" s="40"/>
      <c r="O647" s="40"/>
      <c r="P647" s="40"/>
      <c r="Q647" s="40"/>
      <c r="R647" s="40"/>
      <c r="S647" s="40"/>
    </row>
    <row r="648" spans="4:19" s="21" customFormat="1">
      <c r="D648" s="40"/>
      <c r="E648" s="40"/>
      <c r="F648" s="40"/>
      <c r="G648" s="40"/>
      <c r="H648" s="40"/>
      <c r="I648" s="40"/>
      <c r="J648" s="40"/>
      <c r="K648" s="40"/>
      <c r="L648" s="40"/>
      <c r="M648" s="40"/>
      <c r="N648" s="40"/>
      <c r="O648" s="40"/>
      <c r="P648" s="40"/>
      <c r="Q648" s="40"/>
      <c r="R648" s="40"/>
      <c r="S648" s="40"/>
    </row>
    <row r="649" spans="4:19" s="21" customFormat="1">
      <c r="D649" s="40"/>
      <c r="E649" s="40"/>
      <c r="F649" s="40"/>
      <c r="G649" s="40"/>
      <c r="H649" s="40"/>
      <c r="I649" s="40"/>
      <c r="J649" s="40"/>
      <c r="K649" s="40"/>
      <c r="L649" s="40"/>
      <c r="M649" s="40"/>
      <c r="N649" s="40"/>
      <c r="O649" s="40"/>
      <c r="P649" s="40"/>
      <c r="Q649" s="40"/>
      <c r="R649" s="40"/>
      <c r="S649" s="40"/>
    </row>
    <row r="650" spans="4:19" s="21" customFormat="1">
      <c r="D650" s="40"/>
      <c r="E650" s="40"/>
      <c r="F650" s="40"/>
      <c r="G650" s="40"/>
      <c r="H650" s="40"/>
      <c r="I650" s="40"/>
      <c r="J650" s="40"/>
      <c r="K650" s="40"/>
      <c r="L650" s="40"/>
      <c r="M650" s="40"/>
      <c r="N650" s="40"/>
      <c r="O650" s="40"/>
      <c r="P650" s="40"/>
      <c r="Q650" s="40"/>
      <c r="R650" s="40"/>
      <c r="S650" s="40"/>
    </row>
    <row r="651" spans="4:19" s="21" customFormat="1">
      <c r="D651" s="40"/>
      <c r="E651" s="40"/>
      <c r="F651" s="40"/>
      <c r="G651" s="40"/>
      <c r="H651" s="40"/>
      <c r="I651" s="40"/>
      <c r="J651" s="40"/>
      <c r="K651" s="40"/>
      <c r="L651" s="40"/>
      <c r="M651" s="40"/>
      <c r="N651" s="40"/>
      <c r="O651" s="40"/>
      <c r="P651" s="40"/>
      <c r="Q651" s="40"/>
      <c r="R651" s="40"/>
      <c r="S651" s="40"/>
    </row>
    <row r="652" spans="4:19" s="21" customFormat="1">
      <c r="D652" s="40"/>
      <c r="E652" s="40"/>
      <c r="F652" s="40"/>
      <c r="G652" s="40"/>
      <c r="H652" s="40"/>
      <c r="I652" s="40"/>
      <c r="J652" s="40"/>
      <c r="K652" s="40"/>
      <c r="L652" s="40"/>
      <c r="M652" s="40"/>
      <c r="N652" s="40"/>
      <c r="O652" s="40"/>
      <c r="P652" s="40"/>
      <c r="Q652" s="40"/>
      <c r="R652" s="40"/>
      <c r="S652" s="40"/>
    </row>
    <row r="653" spans="4:19" s="21" customFormat="1">
      <c r="D653" s="40"/>
      <c r="E653" s="40"/>
      <c r="F653" s="40"/>
      <c r="G653" s="40"/>
      <c r="H653" s="40"/>
      <c r="I653" s="40"/>
      <c r="J653" s="40"/>
      <c r="K653" s="40"/>
      <c r="L653" s="40"/>
      <c r="M653" s="40"/>
      <c r="N653" s="40"/>
      <c r="O653" s="40"/>
      <c r="P653" s="40"/>
      <c r="Q653" s="40"/>
      <c r="R653" s="40"/>
      <c r="S653" s="40"/>
    </row>
    <row r="654" spans="4:19" s="21" customFormat="1">
      <c r="D654" s="40"/>
      <c r="E654" s="40"/>
      <c r="F654" s="40"/>
      <c r="G654" s="40"/>
      <c r="H654" s="40"/>
      <c r="I654" s="40"/>
      <c r="J654" s="40"/>
      <c r="K654" s="40"/>
      <c r="L654" s="40"/>
      <c r="M654" s="40"/>
      <c r="N654" s="40"/>
      <c r="O654" s="40"/>
      <c r="P654" s="40"/>
      <c r="Q654" s="40"/>
      <c r="R654" s="40"/>
      <c r="S654" s="40"/>
    </row>
    <row r="655" spans="4:19" s="21" customFormat="1">
      <c r="D655" s="40"/>
      <c r="E655" s="40"/>
      <c r="F655" s="40"/>
      <c r="G655" s="40"/>
      <c r="H655" s="40"/>
      <c r="I655" s="40"/>
      <c r="J655" s="40"/>
      <c r="K655" s="40"/>
      <c r="L655" s="40"/>
      <c r="M655" s="40"/>
      <c r="N655" s="40"/>
      <c r="O655" s="40"/>
      <c r="P655" s="40"/>
      <c r="Q655" s="40"/>
      <c r="R655" s="40"/>
      <c r="S655" s="40"/>
    </row>
    <row r="656" spans="4:19" s="21" customFormat="1">
      <c r="D656" s="40"/>
      <c r="E656" s="40"/>
      <c r="F656" s="40"/>
      <c r="G656" s="40"/>
      <c r="H656" s="40"/>
      <c r="I656" s="40"/>
      <c r="J656" s="40"/>
      <c r="K656" s="40"/>
      <c r="L656" s="40"/>
      <c r="M656" s="40"/>
      <c r="N656" s="40"/>
      <c r="O656" s="40"/>
      <c r="P656" s="40"/>
      <c r="Q656" s="40"/>
      <c r="R656" s="40"/>
      <c r="S656" s="40"/>
    </row>
    <row r="657" spans="4:19" s="21" customFormat="1">
      <c r="D657" s="40"/>
      <c r="E657" s="40"/>
      <c r="F657" s="40"/>
      <c r="G657" s="40"/>
      <c r="H657" s="40"/>
      <c r="I657" s="40"/>
      <c r="J657" s="40"/>
      <c r="K657" s="40"/>
      <c r="L657" s="40"/>
      <c r="M657" s="40"/>
      <c r="N657" s="40"/>
      <c r="O657" s="40"/>
      <c r="P657" s="40"/>
      <c r="Q657" s="40"/>
      <c r="R657" s="40"/>
      <c r="S657" s="40"/>
    </row>
    <row r="658" spans="4:19" s="21" customFormat="1">
      <c r="D658" s="40"/>
      <c r="E658" s="40"/>
      <c r="F658" s="40"/>
      <c r="G658" s="40"/>
      <c r="H658" s="40"/>
      <c r="I658" s="40"/>
      <c r="J658" s="40"/>
      <c r="K658" s="40"/>
      <c r="L658" s="40"/>
      <c r="M658" s="40"/>
      <c r="N658" s="40"/>
      <c r="O658" s="40"/>
      <c r="P658" s="40"/>
      <c r="Q658" s="40"/>
      <c r="R658" s="40"/>
      <c r="S658" s="40"/>
    </row>
    <row r="659" spans="4:19" s="21" customFormat="1">
      <c r="D659" s="40"/>
      <c r="E659" s="40"/>
      <c r="F659" s="40"/>
      <c r="G659" s="40"/>
      <c r="H659" s="40"/>
      <c r="I659" s="40"/>
      <c r="J659" s="40"/>
      <c r="K659" s="40"/>
      <c r="L659" s="40"/>
      <c r="M659" s="40"/>
      <c r="N659" s="40"/>
      <c r="O659" s="40"/>
      <c r="P659" s="40"/>
      <c r="Q659" s="40"/>
      <c r="R659" s="40"/>
      <c r="S659" s="40"/>
    </row>
    <row r="660" spans="4:19" s="21" customFormat="1">
      <c r="D660" s="40"/>
      <c r="E660" s="40"/>
      <c r="F660" s="40"/>
      <c r="G660" s="40"/>
      <c r="H660" s="40"/>
      <c r="I660" s="40"/>
      <c r="J660" s="40"/>
      <c r="K660" s="40"/>
      <c r="L660" s="40"/>
      <c r="M660" s="40"/>
      <c r="N660" s="40"/>
      <c r="O660" s="40"/>
      <c r="P660" s="40"/>
      <c r="Q660" s="40"/>
      <c r="R660" s="40"/>
      <c r="S660" s="40"/>
    </row>
    <row r="661" spans="4:19" s="21" customFormat="1">
      <c r="D661" s="40"/>
      <c r="E661" s="40"/>
      <c r="F661" s="40"/>
      <c r="G661" s="40"/>
      <c r="H661" s="40"/>
      <c r="I661" s="40"/>
      <c r="J661" s="40"/>
      <c r="K661" s="40"/>
      <c r="L661" s="40"/>
      <c r="M661" s="40"/>
      <c r="N661" s="40"/>
      <c r="O661" s="40"/>
      <c r="P661" s="40"/>
      <c r="Q661" s="40"/>
      <c r="R661" s="40"/>
      <c r="S661" s="40"/>
    </row>
    <row r="662" spans="4:19" s="21" customFormat="1">
      <c r="D662" s="40"/>
      <c r="E662" s="40"/>
      <c r="F662" s="40"/>
      <c r="G662" s="40"/>
      <c r="H662" s="40"/>
      <c r="I662" s="40"/>
      <c r="J662" s="40"/>
      <c r="K662" s="40"/>
      <c r="L662" s="40"/>
      <c r="M662" s="40"/>
      <c r="N662" s="40"/>
      <c r="O662" s="40"/>
      <c r="P662" s="40"/>
      <c r="Q662" s="40"/>
      <c r="R662" s="40"/>
      <c r="S662" s="40"/>
    </row>
    <row r="663" spans="4:19" s="21" customFormat="1">
      <c r="D663" s="40"/>
      <c r="E663" s="40"/>
      <c r="F663" s="40"/>
      <c r="G663" s="40"/>
      <c r="H663" s="40"/>
      <c r="I663" s="40"/>
      <c r="J663" s="40"/>
      <c r="K663" s="40"/>
      <c r="L663" s="40"/>
      <c r="M663" s="40"/>
      <c r="N663" s="40"/>
      <c r="O663" s="40"/>
      <c r="P663" s="40"/>
      <c r="Q663" s="40"/>
      <c r="R663" s="40"/>
      <c r="S663" s="40"/>
    </row>
    <row r="664" spans="4:19" s="21" customFormat="1">
      <c r="D664" s="40"/>
      <c r="E664" s="40"/>
      <c r="F664" s="40"/>
      <c r="G664" s="40"/>
      <c r="H664" s="40"/>
      <c r="I664" s="40"/>
      <c r="J664" s="40"/>
      <c r="K664" s="40"/>
      <c r="L664" s="40"/>
      <c r="M664" s="40"/>
      <c r="N664" s="40"/>
      <c r="O664" s="40"/>
      <c r="P664" s="40"/>
      <c r="Q664" s="40"/>
      <c r="R664" s="40"/>
      <c r="S664" s="40"/>
    </row>
    <row r="665" spans="4:19" s="21" customFormat="1">
      <c r="D665" s="40"/>
      <c r="E665" s="40"/>
      <c r="F665" s="40"/>
      <c r="G665" s="40"/>
      <c r="H665" s="40"/>
      <c r="I665" s="40"/>
      <c r="J665" s="40"/>
      <c r="K665" s="40"/>
      <c r="L665" s="40"/>
      <c r="M665" s="40"/>
      <c r="N665" s="40"/>
      <c r="O665" s="40"/>
      <c r="P665" s="40"/>
      <c r="Q665" s="40"/>
      <c r="R665" s="40"/>
      <c r="S665" s="40"/>
    </row>
    <row r="666" spans="4:19" s="21" customFormat="1">
      <c r="D666" s="40"/>
      <c r="E666" s="40"/>
      <c r="F666" s="40"/>
      <c r="G666" s="40"/>
      <c r="H666" s="40"/>
      <c r="I666" s="40"/>
      <c r="J666" s="40"/>
      <c r="K666" s="40"/>
      <c r="L666" s="40"/>
      <c r="M666" s="40"/>
      <c r="N666" s="40"/>
      <c r="O666" s="40"/>
      <c r="P666" s="40"/>
      <c r="Q666" s="40"/>
      <c r="R666" s="40"/>
      <c r="S666" s="40"/>
    </row>
    <row r="667" spans="4:19" s="21" customFormat="1">
      <c r="D667" s="40"/>
      <c r="E667" s="40"/>
      <c r="F667" s="40"/>
      <c r="G667" s="40"/>
      <c r="H667" s="40"/>
      <c r="I667" s="40"/>
      <c r="J667" s="40"/>
      <c r="K667" s="40"/>
      <c r="L667" s="40"/>
      <c r="M667" s="40"/>
      <c r="N667" s="40"/>
      <c r="O667" s="40"/>
      <c r="P667" s="40"/>
      <c r="Q667" s="40"/>
      <c r="R667" s="40"/>
      <c r="S667" s="40"/>
    </row>
    <row r="668" spans="4:19" s="21" customFormat="1">
      <c r="D668" s="40"/>
      <c r="E668" s="40"/>
      <c r="F668" s="40"/>
      <c r="G668" s="40"/>
      <c r="H668" s="40"/>
      <c r="I668" s="40"/>
      <c r="J668" s="40"/>
      <c r="K668" s="40"/>
      <c r="L668" s="40"/>
      <c r="M668" s="40"/>
      <c r="N668" s="40"/>
      <c r="O668" s="40"/>
      <c r="P668" s="40"/>
      <c r="Q668" s="40"/>
      <c r="R668" s="40"/>
      <c r="S668" s="40"/>
    </row>
    <row r="669" spans="4:19" s="21" customFormat="1">
      <c r="D669" s="40"/>
      <c r="E669" s="40"/>
      <c r="F669" s="40"/>
      <c r="G669" s="40"/>
      <c r="H669" s="40"/>
      <c r="I669" s="40"/>
      <c r="J669" s="40"/>
      <c r="K669" s="40"/>
      <c r="L669" s="40"/>
      <c r="M669" s="40"/>
      <c r="N669" s="40"/>
      <c r="O669" s="40"/>
      <c r="P669" s="40"/>
      <c r="Q669" s="40"/>
      <c r="R669" s="40"/>
      <c r="S669" s="40"/>
    </row>
    <row r="670" spans="4:19" s="21" customFormat="1">
      <c r="D670" s="40"/>
      <c r="E670" s="40"/>
      <c r="F670" s="40"/>
      <c r="G670" s="40"/>
      <c r="H670" s="40"/>
      <c r="I670" s="40"/>
      <c r="J670" s="40"/>
      <c r="K670" s="40"/>
      <c r="L670" s="40"/>
      <c r="M670" s="40"/>
      <c r="N670" s="40"/>
      <c r="O670" s="40"/>
      <c r="P670" s="40"/>
      <c r="Q670" s="40"/>
      <c r="R670" s="40"/>
      <c r="S670" s="40"/>
    </row>
    <row r="671" spans="4:19" s="21" customFormat="1">
      <c r="D671" s="40"/>
      <c r="E671" s="40"/>
      <c r="F671" s="40"/>
      <c r="G671" s="40"/>
      <c r="H671" s="40"/>
      <c r="I671" s="40"/>
      <c r="J671" s="40"/>
      <c r="K671" s="40"/>
      <c r="L671" s="40"/>
      <c r="M671" s="40"/>
      <c r="N671" s="40"/>
      <c r="O671" s="40"/>
      <c r="P671" s="40"/>
      <c r="Q671" s="40"/>
      <c r="R671" s="40"/>
      <c r="S671" s="40"/>
    </row>
    <row r="672" spans="4:19" s="21" customFormat="1">
      <c r="D672" s="40"/>
      <c r="E672" s="40"/>
      <c r="F672" s="40"/>
      <c r="G672" s="40"/>
      <c r="H672" s="40"/>
      <c r="I672" s="40"/>
      <c r="J672" s="40"/>
      <c r="K672" s="40"/>
      <c r="L672" s="40"/>
      <c r="M672" s="40"/>
      <c r="N672" s="40"/>
      <c r="O672" s="40"/>
      <c r="P672" s="40"/>
      <c r="Q672" s="40"/>
      <c r="R672" s="40"/>
      <c r="S672" s="40"/>
    </row>
    <row r="673" spans="4:19" s="21" customFormat="1">
      <c r="D673" s="40"/>
      <c r="E673" s="40"/>
      <c r="F673" s="40"/>
      <c r="G673" s="40"/>
      <c r="H673" s="40"/>
      <c r="I673" s="40"/>
      <c r="J673" s="40"/>
      <c r="K673" s="40"/>
      <c r="L673" s="40"/>
      <c r="M673" s="40"/>
      <c r="N673" s="40"/>
      <c r="O673" s="40"/>
      <c r="P673" s="40"/>
      <c r="Q673" s="40"/>
      <c r="R673" s="40"/>
      <c r="S673" s="40"/>
    </row>
    <row r="674" spans="4:19" s="21" customFormat="1">
      <c r="D674" s="40"/>
      <c r="E674" s="40"/>
      <c r="F674" s="40"/>
      <c r="G674" s="40"/>
      <c r="H674" s="40"/>
      <c r="I674" s="40"/>
      <c r="J674" s="40"/>
      <c r="K674" s="40"/>
      <c r="L674" s="40"/>
      <c r="M674" s="40"/>
      <c r="N674" s="40"/>
      <c r="O674" s="40"/>
      <c r="P674" s="40"/>
      <c r="Q674" s="40"/>
      <c r="R674" s="40"/>
      <c r="S674" s="40"/>
    </row>
    <row r="675" spans="4:19" s="21" customFormat="1">
      <c r="D675" s="40"/>
      <c r="E675" s="40"/>
      <c r="F675" s="40"/>
      <c r="G675" s="40"/>
      <c r="H675" s="40"/>
      <c r="I675" s="40"/>
      <c r="J675" s="40"/>
      <c r="K675" s="40"/>
      <c r="L675" s="40"/>
      <c r="M675" s="40"/>
      <c r="N675" s="40"/>
      <c r="O675" s="40"/>
      <c r="P675" s="40"/>
      <c r="Q675" s="40"/>
      <c r="R675" s="40"/>
      <c r="S675" s="40"/>
    </row>
    <row r="676" spans="4:19" s="21" customFormat="1">
      <c r="D676" s="40"/>
      <c r="E676" s="40"/>
      <c r="F676" s="40"/>
      <c r="G676" s="40"/>
      <c r="H676" s="40"/>
      <c r="I676" s="40"/>
      <c r="J676" s="40"/>
      <c r="K676" s="40"/>
      <c r="L676" s="40"/>
      <c r="M676" s="40"/>
      <c r="N676" s="40"/>
      <c r="O676" s="40"/>
      <c r="P676" s="40"/>
      <c r="Q676" s="40"/>
      <c r="R676" s="40"/>
      <c r="S676" s="40"/>
    </row>
    <row r="677" spans="4:19" s="21" customFormat="1">
      <c r="D677" s="40"/>
      <c r="E677" s="40"/>
      <c r="F677" s="40"/>
      <c r="G677" s="40"/>
      <c r="H677" s="40"/>
      <c r="I677" s="40"/>
      <c r="J677" s="40"/>
      <c r="K677" s="40"/>
      <c r="L677" s="40"/>
      <c r="M677" s="40"/>
      <c r="N677" s="40"/>
      <c r="O677" s="40"/>
      <c r="P677" s="40"/>
      <c r="Q677" s="40"/>
      <c r="R677" s="40"/>
      <c r="S677" s="40"/>
    </row>
    <row r="678" spans="4:19" s="21" customFormat="1">
      <c r="D678" s="40"/>
      <c r="E678" s="40"/>
      <c r="F678" s="40"/>
      <c r="G678" s="40"/>
      <c r="H678" s="40"/>
      <c r="I678" s="40"/>
      <c r="J678" s="40"/>
      <c r="K678" s="40"/>
      <c r="L678" s="40"/>
      <c r="M678" s="40"/>
      <c r="N678" s="40"/>
      <c r="O678" s="40"/>
      <c r="P678" s="40"/>
      <c r="Q678" s="40"/>
      <c r="R678" s="40"/>
      <c r="S678" s="40"/>
    </row>
    <row r="679" spans="4:19" s="21" customFormat="1">
      <c r="D679" s="40"/>
      <c r="E679" s="40"/>
      <c r="F679" s="40"/>
      <c r="G679" s="40"/>
      <c r="H679" s="40"/>
      <c r="I679" s="40"/>
      <c r="J679" s="40"/>
      <c r="K679" s="40"/>
      <c r="L679" s="40"/>
      <c r="M679" s="40"/>
      <c r="N679" s="40"/>
      <c r="O679" s="40"/>
      <c r="P679" s="40"/>
      <c r="Q679" s="40"/>
      <c r="R679" s="40"/>
      <c r="S679" s="40"/>
    </row>
    <row r="680" spans="4:19" s="21" customFormat="1">
      <c r="D680" s="40"/>
      <c r="E680" s="40"/>
      <c r="F680" s="40"/>
      <c r="G680" s="40"/>
      <c r="H680" s="40"/>
      <c r="I680" s="40"/>
      <c r="J680" s="40"/>
      <c r="K680" s="40"/>
      <c r="L680" s="40"/>
      <c r="M680" s="40"/>
      <c r="N680" s="40"/>
      <c r="O680" s="40"/>
      <c r="P680" s="40"/>
      <c r="Q680" s="40"/>
      <c r="R680" s="40"/>
      <c r="S680" s="40"/>
    </row>
    <row r="681" spans="4:19" s="21" customFormat="1">
      <c r="D681" s="40"/>
      <c r="E681" s="40"/>
      <c r="F681" s="40"/>
      <c r="G681" s="40"/>
      <c r="H681" s="40"/>
      <c r="I681" s="40"/>
      <c r="J681" s="40"/>
      <c r="K681" s="40"/>
      <c r="L681" s="40"/>
      <c r="M681" s="40"/>
      <c r="N681" s="40"/>
      <c r="O681" s="40"/>
      <c r="P681" s="40"/>
      <c r="Q681" s="40"/>
      <c r="R681" s="40"/>
      <c r="S681" s="40"/>
    </row>
    <row r="682" spans="4:19" s="21" customFormat="1">
      <c r="D682" s="40"/>
      <c r="E682" s="40"/>
      <c r="F682" s="40"/>
      <c r="G682" s="40"/>
      <c r="H682" s="40"/>
      <c r="I682" s="40"/>
      <c r="J682" s="40"/>
      <c r="K682" s="40"/>
      <c r="L682" s="40"/>
      <c r="M682" s="40"/>
      <c r="N682" s="40"/>
      <c r="O682" s="40"/>
      <c r="P682" s="40"/>
      <c r="Q682" s="40"/>
      <c r="R682" s="40"/>
      <c r="S682" s="40"/>
    </row>
  </sheetData>
  <sortState ref="A2:T17">
    <sortCondition ref="C2:C17"/>
    <sortCondition ref="B2:B17"/>
  </sortState>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5" tint="0.39997558519241921"/>
  </sheetPr>
  <dimension ref="A1:U442"/>
  <sheetViews>
    <sheetView workbookViewId="0">
      <selection activeCell="E2" sqref="E2:E100"/>
    </sheetView>
  </sheetViews>
  <sheetFormatPr baseColWidth="10" defaultColWidth="7.33203125" defaultRowHeight="14.4"/>
  <cols>
    <col min="1" max="1" width="17.77734375" customWidth="1"/>
    <col min="2" max="2" width="15.21875" customWidth="1"/>
    <col min="3" max="3" width="14.109375" customWidth="1"/>
    <col min="4" max="4" width="13.109375" style="35" customWidth="1"/>
    <col min="5" max="5" width="9.44140625" style="35" customWidth="1"/>
    <col min="6" max="6" width="8.6640625" style="35" customWidth="1"/>
    <col min="7" max="8" width="0" style="35" hidden="1" customWidth="1"/>
    <col min="9" max="9" width="6.44140625" style="35" customWidth="1"/>
    <col min="10" max="14" width="0" style="35" hidden="1" customWidth="1"/>
    <col min="15" max="15" width="5.109375" style="35" customWidth="1"/>
    <col min="16" max="16" width="4.6640625" style="35" customWidth="1"/>
    <col min="17" max="17" width="3.33203125" style="35" customWidth="1"/>
    <col min="18" max="18" width="5.21875" style="35" customWidth="1"/>
    <col min="19" max="19" width="4.44140625" style="35" customWidth="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s="21" customFormat="1">
      <c r="A2" s="24" t="s">
        <v>3217</v>
      </c>
      <c r="B2" s="24" t="s">
        <v>3218</v>
      </c>
      <c r="C2" s="24" t="s">
        <v>3219</v>
      </c>
      <c r="D2" s="46" t="s">
        <v>19</v>
      </c>
      <c r="E2" s="46">
        <f>VLOOKUP(M2,Revistas!$B$2:$H$64092,2,FALSE)</f>
        <v>0.37</v>
      </c>
      <c r="F2" s="46" t="str">
        <f>VLOOKUP(M2,Revistas!$B$2:$H$64092,3,FALSE)</f>
        <v>Q4</v>
      </c>
      <c r="G2" s="46" t="str">
        <f>VLOOKUP(M2,Revistas!$B$2:$H$64092,4,FALSE)</f>
        <v>UROLOGY &amp; NEPHROLOGY - SCIE</v>
      </c>
      <c r="H2" s="46" t="str">
        <f>VLOOKUP(M2,Revistas!$B$2:$H$64092,5,FALSE)</f>
        <v>73/77</v>
      </c>
      <c r="I2" s="46" t="str">
        <f>VLOOKUP(M2,Revistas!$B$2:$H$64092,6,FALSE)</f>
        <v>NO</v>
      </c>
      <c r="J2" s="46" t="s">
        <v>3220</v>
      </c>
      <c r="K2" s="46" t="s">
        <v>3221</v>
      </c>
      <c r="L2" s="46">
        <v>0</v>
      </c>
      <c r="M2" s="46" t="s">
        <v>3222</v>
      </c>
      <c r="N2" s="46" t="s">
        <v>206</v>
      </c>
      <c r="O2" s="46">
        <v>2016</v>
      </c>
      <c r="P2" s="46">
        <v>69</v>
      </c>
      <c r="Q2" s="46">
        <v>4</v>
      </c>
      <c r="R2" s="46">
        <v>162</v>
      </c>
      <c r="S2" s="46">
        <v>171</v>
      </c>
      <c r="U2" s="29"/>
    </row>
    <row r="3" spans="1:21" s="21" customFormat="1">
      <c r="A3" s="23" t="s">
        <v>3211</v>
      </c>
      <c r="B3" s="23" t="s">
        <v>3212</v>
      </c>
      <c r="C3" s="23" t="s">
        <v>3213</v>
      </c>
      <c r="D3" s="47" t="s">
        <v>19</v>
      </c>
      <c r="E3" s="47">
        <f>VLOOKUP(M3,Revistas!$B$2:$H$64092,2,FALSE)</f>
        <v>2.6440000000000001</v>
      </c>
      <c r="F3" s="47" t="str">
        <f>VLOOKUP(M3,Revistas!$B$2:$H$64092,3,FALSE)</f>
        <v>Q1</v>
      </c>
      <c r="G3" s="47" t="str">
        <f>VLOOKUP(M3,Revistas!$B$2:$H$64092,4,FALSE)</f>
        <v>PUBLIC, ENVIRONMENTAL &amp; OCCUPATIONAL HEALTH - SCIE;</v>
      </c>
      <c r="H3" s="47" t="str">
        <f>VLOOKUP(M3,Revistas!$B$2:$H$64092,5,FALSE)</f>
        <v>41/173</v>
      </c>
      <c r="I3" s="47" t="str">
        <f>VLOOKUP(M3,Revistas!$B$2:$H$64092,6,FALSE)</f>
        <v>NO</v>
      </c>
      <c r="J3" s="47" t="s">
        <v>3214</v>
      </c>
      <c r="K3" s="47" t="s">
        <v>3215</v>
      </c>
      <c r="L3" s="47">
        <v>0</v>
      </c>
      <c r="M3" s="47" t="s">
        <v>3216</v>
      </c>
      <c r="N3" s="47" t="s">
        <v>127</v>
      </c>
      <c r="O3" s="47">
        <v>2016</v>
      </c>
      <c r="P3" s="47">
        <v>43</v>
      </c>
      <c r="Q3" s="47"/>
      <c r="R3" s="47">
        <v>49</v>
      </c>
      <c r="S3" s="47">
        <v>55</v>
      </c>
    </row>
    <row r="4" spans="1:21" s="21" customFormat="1">
      <c r="A4" s="23" t="s">
        <v>3229</v>
      </c>
      <c r="B4" s="23" t="s">
        <v>3230</v>
      </c>
      <c r="C4" s="23" t="s">
        <v>3231</v>
      </c>
      <c r="D4" s="47" t="s">
        <v>19</v>
      </c>
      <c r="E4" s="47" t="str">
        <f>VLOOKUP(M4,Revistas!$B$2:$H$64092,2,FALSE)</f>
        <v>NO TIENE</v>
      </c>
      <c r="F4" s="47" t="str">
        <f>VLOOKUP(M4,Revistas!$B$2:$H$64092,3,FALSE)</f>
        <v>NO TIENE</v>
      </c>
      <c r="G4" s="47" t="str">
        <f>VLOOKUP(M4,Revistas!$B$2:$H$64092,4,FALSE)</f>
        <v>NO TIENE</v>
      </c>
      <c r="H4" s="47" t="str">
        <f>VLOOKUP(M4,Revistas!$B$2:$H$64092,5,FALSE)</f>
        <v>NO TIENE</v>
      </c>
      <c r="I4" s="47" t="str">
        <f>VLOOKUP(M4,Revistas!$B$2:$H$64092,6,FALSE)</f>
        <v>NO</v>
      </c>
      <c r="J4" s="47" t="s">
        <v>3232</v>
      </c>
      <c r="K4" s="47" t="s">
        <v>3233</v>
      </c>
      <c r="L4" s="47">
        <v>2</v>
      </c>
      <c r="M4" s="47" t="s">
        <v>3234</v>
      </c>
      <c r="N4" s="47"/>
      <c r="O4" s="47">
        <v>2016</v>
      </c>
      <c r="P4" s="47">
        <v>69</v>
      </c>
      <c r="Q4" s="47">
        <v>1</v>
      </c>
      <c r="R4" s="47">
        <v>25</v>
      </c>
      <c r="S4" s="47">
        <v>31</v>
      </c>
    </row>
    <row r="5" spans="1:21" s="21" customFormat="1">
      <c r="A5" s="23" t="s">
        <v>3223</v>
      </c>
      <c r="B5" s="23" t="s">
        <v>3224</v>
      </c>
      <c r="C5" s="23" t="s">
        <v>3225</v>
      </c>
      <c r="D5" s="47" t="s">
        <v>19</v>
      </c>
      <c r="E5" s="47">
        <f>VLOOKUP(M5,Revistas!$B$2:$H$64092,2,FALSE)</f>
        <v>0.77700000000000002</v>
      </c>
      <c r="F5" s="47" t="str">
        <f>VLOOKUP(M5,Revistas!$B$2:$H$64092,3,FALSE)</f>
        <v>Q4</v>
      </c>
      <c r="G5" s="47" t="str">
        <f>VLOOKUP(M5,Revistas!$B$2:$H$64092,4,FALSE)</f>
        <v>ONCOLOGY - SCIE</v>
      </c>
      <c r="H5" s="47" t="str">
        <f>VLOOKUP(M5,Revistas!$B$2:$H$64092,5,FALSE)</f>
        <v>205/213</v>
      </c>
      <c r="I5" s="47" t="str">
        <f>VLOOKUP(M5,Revistas!$B$2:$H$64092,6,FALSE)</f>
        <v>NO</v>
      </c>
      <c r="J5" s="47" t="s">
        <v>3226</v>
      </c>
      <c r="K5" s="47" t="s">
        <v>3227</v>
      </c>
      <c r="L5" s="47">
        <v>1</v>
      </c>
      <c r="M5" s="47" t="s">
        <v>3228</v>
      </c>
      <c r="N5" s="47" t="s">
        <v>29</v>
      </c>
      <c r="O5" s="47">
        <v>2016</v>
      </c>
      <c r="P5" s="47">
        <v>12</v>
      </c>
      <c r="Q5" s="47">
        <v>1</v>
      </c>
      <c r="R5" s="47">
        <v>146</v>
      </c>
      <c r="S5" s="47">
        <v>149</v>
      </c>
    </row>
    <row r="6" spans="1:21" s="21" customFormat="1">
      <c r="A6" s="23" t="s">
        <v>3235</v>
      </c>
      <c r="B6" s="23" t="s">
        <v>3236</v>
      </c>
      <c r="C6" s="23" t="s">
        <v>3231</v>
      </c>
      <c r="D6" s="47" t="s">
        <v>294</v>
      </c>
      <c r="E6" s="47" t="str">
        <f>VLOOKUP(M6,Revistas!$B$2:$H$64092,2,FALSE)</f>
        <v>NO TIENE</v>
      </c>
      <c r="F6" s="47" t="str">
        <f>VLOOKUP(M6,Revistas!$B$2:$H$64092,3,FALSE)</f>
        <v>NO TIENE</v>
      </c>
      <c r="G6" s="47" t="str">
        <f>VLOOKUP(M6,Revistas!$B$2:$H$64092,4,FALSE)</f>
        <v>NO TIENE</v>
      </c>
      <c r="H6" s="47" t="str">
        <f>VLOOKUP(M6,Revistas!$B$2:$H$64092,5,FALSE)</f>
        <v>NO TIENE</v>
      </c>
      <c r="I6" s="47" t="str">
        <f>VLOOKUP(M6,Revistas!$B$2:$H$64092,6,FALSE)</f>
        <v>NO</v>
      </c>
      <c r="J6" s="47" t="s">
        <v>3237</v>
      </c>
      <c r="K6" s="47" t="s">
        <v>3238</v>
      </c>
      <c r="L6" s="47">
        <v>0</v>
      </c>
      <c r="M6" s="47" t="s">
        <v>3234</v>
      </c>
      <c r="N6" s="47"/>
      <c r="O6" s="47">
        <v>2016</v>
      </c>
      <c r="P6" s="47">
        <v>69</v>
      </c>
      <c r="Q6" s="47">
        <v>1</v>
      </c>
      <c r="R6" s="47">
        <v>34</v>
      </c>
      <c r="S6" s="47">
        <v>34</v>
      </c>
    </row>
    <row r="7" spans="1:21" s="21" customFormat="1">
      <c r="A7" s="23" t="s">
        <v>3205</v>
      </c>
      <c r="B7" s="23" t="s">
        <v>3206</v>
      </c>
      <c r="C7" s="23" t="s">
        <v>3207</v>
      </c>
      <c r="D7" s="47" t="s">
        <v>10</v>
      </c>
      <c r="E7" s="47">
        <f>VLOOKUP(M7,Revistas!$B$2:$H$64092,2,FALSE)</f>
        <v>0.96399999999999997</v>
      </c>
      <c r="F7" s="47" t="str">
        <f>VLOOKUP(M7,Revistas!$B$2:$H$64092,3,FALSE)</f>
        <v>Q4</v>
      </c>
      <c r="G7" s="47" t="str">
        <f>VLOOKUP(M7,Revistas!$B$2:$H$64092,4,FALSE)</f>
        <v>UROLOGY &amp; NEPHROLOGY - SCIE</v>
      </c>
      <c r="H7" s="47" t="str">
        <f>VLOOKUP(M7,Revistas!$B$2:$H$64092,5,FALSE)</f>
        <v>63/77</v>
      </c>
      <c r="I7" s="47" t="str">
        <f>VLOOKUP(M7,Revistas!$B$2:$H$64092,6,FALSE)</f>
        <v>NO</v>
      </c>
      <c r="J7" s="47" t="s">
        <v>3208</v>
      </c>
      <c r="K7" s="47" t="s">
        <v>3209</v>
      </c>
      <c r="L7" s="47">
        <v>0</v>
      </c>
      <c r="M7" s="47" t="s">
        <v>3210</v>
      </c>
      <c r="N7" s="47" t="s">
        <v>99</v>
      </c>
      <c r="O7" s="47">
        <v>2016</v>
      </c>
      <c r="P7" s="47">
        <v>40</v>
      </c>
      <c r="Q7" s="47">
        <v>7</v>
      </c>
      <c r="R7" s="47">
        <v>417</v>
      </c>
      <c r="S7" s="47">
        <v>423</v>
      </c>
    </row>
    <row r="8" spans="1:21" hidden="1">
      <c r="D8" s="45"/>
      <c r="E8" s="45"/>
      <c r="F8" s="45"/>
      <c r="G8" s="45"/>
      <c r="H8" s="45"/>
      <c r="I8" s="45"/>
      <c r="J8" s="45"/>
      <c r="K8" s="45"/>
      <c r="L8" s="45"/>
      <c r="M8" s="45"/>
      <c r="N8" s="45"/>
      <c r="O8" s="45"/>
      <c r="P8" s="45"/>
      <c r="Q8" s="45"/>
      <c r="R8" s="45"/>
      <c r="S8" s="45"/>
    </row>
    <row r="9" spans="1:21" hidden="1"/>
    <row r="10" spans="1:21" hidden="1">
      <c r="D10" s="40"/>
    </row>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4</v>
      </c>
      <c r="C82" s="32" t="s">
        <v>19</v>
      </c>
      <c r="D82" s="36">
        <f>DSUM(A1:S77,E1,C81:C82)</f>
        <v>3.7910000000000004</v>
      </c>
      <c r="E82" s="36" t="s">
        <v>19</v>
      </c>
      <c r="F82" s="36" t="s">
        <v>4330</v>
      </c>
      <c r="G82" s="36">
        <f>DCOUNTA(A1:S77,F1,E81:F82)</f>
        <v>1</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1</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1</v>
      </c>
      <c r="C98" s="32" t="s">
        <v>10</v>
      </c>
      <c r="D98" s="36">
        <f>DSUM(A1:S77,D97,C97:C98)</f>
        <v>0.96399999999999997</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4</v>
      </c>
      <c r="C103" s="57" t="s">
        <v>7171</v>
      </c>
      <c r="D103" s="57">
        <f>D82</f>
        <v>3.7910000000000004</v>
      </c>
      <c r="E103" s="57">
        <f>G82</f>
        <v>1</v>
      </c>
      <c r="F103" s="57">
        <f>J82</f>
        <v>0</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1</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1</v>
      </c>
      <c r="C108" s="58" t="s">
        <v>7175</v>
      </c>
      <c r="D108" s="57">
        <f>D98</f>
        <v>0.96399999999999997</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3.7910000000000004</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4.7550000000000008</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row r="112" spans="1:19" s="21" customFormat="1">
      <c r="D112" s="40"/>
      <c r="E112" s="40"/>
      <c r="F112" s="40"/>
      <c r="G112" s="40"/>
      <c r="H112" s="40"/>
      <c r="I112" s="40"/>
      <c r="J112" s="40"/>
      <c r="K112" s="40"/>
      <c r="L112" s="40"/>
      <c r="M112" s="40"/>
      <c r="N112" s="40"/>
      <c r="O112" s="40"/>
      <c r="P112" s="40"/>
      <c r="Q112" s="40"/>
      <c r="R112" s="40"/>
      <c r="S112" s="40"/>
    </row>
    <row r="113" spans="4:19" s="21" customFormat="1">
      <c r="D113" s="40"/>
      <c r="E113" s="40"/>
      <c r="F113" s="40"/>
      <c r="G113" s="40"/>
      <c r="H113" s="40"/>
      <c r="I113" s="40"/>
      <c r="J113" s="40"/>
      <c r="K113" s="40"/>
      <c r="L113" s="40"/>
      <c r="M113" s="40"/>
      <c r="N113" s="40"/>
      <c r="O113" s="40"/>
      <c r="P113" s="40"/>
      <c r="Q113" s="40"/>
      <c r="R113" s="40"/>
      <c r="S113" s="40"/>
    </row>
    <row r="114" spans="4:19" s="21" customFormat="1">
      <c r="D114" s="40"/>
      <c r="E114" s="40"/>
      <c r="F114" s="40"/>
      <c r="G114" s="40"/>
      <c r="H114" s="40"/>
      <c r="I114" s="40"/>
      <c r="J114" s="40"/>
      <c r="K114" s="40"/>
      <c r="L114" s="40"/>
      <c r="M114" s="40"/>
      <c r="N114" s="40"/>
      <c r="O114" s="40"/>
      <c r="P114" s="40"/>
      <c r="Q114" s="40"/>
      <c r="R114" s="40"/>
      <c r="S114" s="40"/>
    </row>
    <row r="115" spans="4:19" s="21" customFormat="1">
      <c r="D115" s="40"/>
      <c r="E115" s="40"/>
      <c r="F115" s="40"/>
      <c r="G115" s="40"/>
      <c r="H115" s="40"/>
      <c r="I115" s="40"/>
      <c r="J115" s="40"/>
      <c r="K115" s="40"/>
      <c r="L115" s="40"/>
      <c r="M115" s="40"/>
      <c r="N115" s="40"/>
      <c r="O115" s="40"/>
      <c r="P115" s="40"/>
      <c r="Q115" s="40"/>
      <c r="R115" s="40"/>
      <c r="S115" s="40"/>
    </row>
    <row r="116" spans="4:19" s="21" customFormat="1">
      <c r="D116" s="40"/>
      <c r="E116" s="40"/>
      <c r="F116" s="40"/>
      <c r="G116" s="40"/>
      <c r="H116" s="40"/>
      <c r="I116" s="40"/>
      <c r="J116" s="40"/>
      <c r="K116" s="40"/>
      <c r="L116" s="40"/>
      <c r="M116" s="40"/>
      <c r="N116" s="40"/>
      <c r="O116" s="40"/>
      <c r="P116" s="40"/>
      <c r="Q116" s="40"/>
      <c r="R116" s="40"/>
      <c r="S116" s="40"/>
    </row>
    <row r="117" spans="4:19" s="21" customFormat="1">
      <c r="D117" s="40"/>
      <c r="E117" s="40"/>
      <c r="F117" s="40"/>
      <c r="G117" s="40"/>
      <c r="H117" s="40"/>
      <c r="I117" s="40"/>
      <c r="J117" s="40"/>
      <c r="K117" s="40"/>
      <c r="L117" s="40"/>
      <c r="M117" s="40"/>
      <c r="N117" s="40"/>
      <c r="O117" s="40"/>
      <c r="P117" s="40"/>
      <c r="Q117" s="40"/>
      <c r="R117" s="40"/>
      <c r="S117" s="40"/>
    </row>
    <row r="118" spans="4:19" s="21" customFormat="1">
      <c r="D118" s="40"/>
      <c r="E118" s="40"/>
      <c r="F118" s="40"/>
      <c r="G118" s="40"/>
      <c r="H118" s="40"/>
      <c r="I118" s="40"/>
      <c r="J118" s="40"/>
      <c r="K118" s="40"/>
      <c r="L118" s="40"/>
      <c r="M118" s="40"/>
      <c r="N118" s="40"/>
      <c r="O118" s="40"/>
      <c r="P118" s="40"/>
      <c r="Q118" s="40"/>
      <c r="R118" s="40"/>
      <c r="S118" s="40"/>
    </row>
    <row r="119" spans="4:19" s="21" customFormat="1">
      <c r="D119" s="40"/>
      <c r="E119" s="40"/>
      <c r="F119" s="40"/>
      <c r="G119" s="40"/>
      <c r="H119" s="40"/>
      <c r="I119" s="40"/>
      <c r="J119" s="40"/>
      <c r="K119" s="40"/>
      <c r="L119" s="40"/>
      <c r="M119" s="40"/>
      <c r="N119" s="40"/>
      <c r="O119" s="40"/>
      <c r="P119" s="40"/>
      <c r="Q119" s="40"/>
      <c r="R119" s="40"/>
      <c r="S119" s="40"/>
    </row>
    <row r="120" spans="4:19" s="21" customFormat="1">
      <c r="D120" s="40"/>
      <c r="E120" s="40"/>
      <c r="F120" s="40"/>
      <c r="G120" s="40"/>
      <c r="H120" s="40"/>
      <c r="I120" s="40"/>
      <c r="J120" s="40"/>
      <c r="K120" s="40"/>
      <c r="L120" s="40"/>
      <c r="M120" s="40"/>
      <c r="N120" s="40"/>
      <c r="O120" s="40"/>
      <c r="P120" s="40"/>
      <c r="Q120" s="40"/>
      <c r="R120" s="40"/>
      <c r="S120" s="40"/>
    </row>
    <row r="121" spans="4:19" s="21" customFormat="1">
      <c r="D121" s="40"/>
      <c r="E121" s="40"/>
      <c r="F121" s="40"/>
      <c r="G121" s="40"/>
      <c r="H121" s="40"/>
      <c r="I121" s="40"/>
      <c r="J121" s="40"/>
      <c r="K121" s="40"/>
      <c r="L121" s="40"/>
      <c r="M121" s="40"/>
      <c r="N121" s="40"/>
      <c r="O121" s="40"/>
      <c r="P121" s="40"/>
      <c r="Q121" s="40"/>
      <c r="R121" s="40"/>
      <c r="S121" s="40"/>
    </row>
    <row r="122" spans="4:19" s="21" customFormat="1">
      <c r="D122" s="40"/>
      <c r="E122" s="40"/>
      <c r="F122" s="40"/>
      <c r="G122" s="40"/>
      <c r="H122" s="40"/>
      <c r="I122" s="40"/>
      <c r="J122" s="40"/>
      <c r="K122" s="40"/>
      <c r="L122" s="40"/>
      <c r="M122" s="40"/>
      <c r="N122" s="40"/>
      <c r="O122" s="40"/>
      <c r="P122" s="40"/>
      <c r="Q122" s="40"/>
      <c r="R122" s="40"/>
      <c r="S122" s="40"/>
    </row>
    <row r="123" spans="4:19" s="21" customFormat="1">
      <c r="D123" s="40"/>
      <c r="E123" s="40"/>
      <c r="F123" s="40"/>
      <c r="G123" s="40"/>
      <c r="H123" s="40"/>
      <c r="I123" s="40"/>
      <c r="J123" s="40"/>
      <c r="K123" s="40"/>
      <c r="L123" s="40"/>
      <c r="M123" s="40"/>
      <c r="N123" s="40"/>
      <c r="O123" s="40"/>
      <c r="P123" s="40"/>
      <c r="Q123" s="40"/>
      <c r="R123" s="40"/>
      <c r="S123" s="40"/>
    </row>
    <row r="124" spans="4:19" s="21" customFormat="1">
      <c r="D124" s="40"/>
      <c r="E124" s="40"/>
      <c r="F124" s="40"/>
      <c r="G124" s="40"/>
      <c r="H124" s="40"/>
      <c r="I124" s="40"/>
      <c r="J124" s="40"/>
      <c r="K124" s="40"/>
      <c r="L124" s="40"/>
      <c r="M124" s="40"/>
      <c r="N124" s="40"/>
      <c r="O124" s="40"/>
      <c r="P124" s="40"/>
      <c r="Q124" s="40"/>
      <c r="R124" s="40"/>
      <c r="S124" s="40"/>
    </row>
    <row r="125" spans="4:19" s="21" customFormat="1">
      <c r="D125" s="40"/>
      <c r="E125" s="40"/>
      <c r="F125" s="40"/>
      <c r="G125" s="40"/>
      <c r="H125" s="40"/>
      <c r="I125" s="40"/>
      <c r="J125" s="40"/>
      <c r="K125" s="40"/>
      <c r="L125" s="40"/>
      <c r="M125" s="40"/>
      <c r="N125" s="40"/>
      <c r="O125" s="40"/>
      <c r="P125" s="40"/>
      <c r="Q125" s="40"/>
      <c r="R125" s="40"/>
      <c r="S125" s="40"/>
    </row>
    <row r="126" spans="4:19" s="21" customFormat="1">
      <c r="D126" s="40"/>
      <c r="E126" s="40"/>
      <c r="F126" s="40"/>
      <c r="G126" s="40"/>
      <c r="H126" s="40"/>
      <c r="I126" s="40"/>
      <c r="J126" s="40"/>
      <c r="K126" s="40"/>
      <c r="L126" s="40"/>
      <c r="M126" s="40"/>
      <c r="N126" s="40"/>
      <c r="O126" s="40"/>
      <c r="P126" s="40"/>
      <c r="Q126" s="40"/>
      <c r="R126" s="40"/>
      <c r="S126" s="40"/>
    </row>
    <row r="127" spans="4:19" s="21" customFormat="1">
      <c r="D127" s="40"/>
      <c r="E127" s="40"/>
      <c r="F127" s="40"/>
      <c r="G127" s="40"/>
      <c r="H127" s="40"/>
      <c r="I127" s="40"/>
      <c r="J127" s="40"/>
      <c r="K127" s="40"/>
      <c r="L127" s="40"/>
      <c r="M127" s="40"/>
      <c r="N127" s="40"/>
      <c r="O127" s="40"/>
      <c r="P127" s="40"/>
      <c r="Q127" s="40"/>
      <c r="R127" s="40"/>
      <c r="S127" s="40"/>
    </row>
    <row r="128" spans="4:19" s="21" customFormat="1">
      <c r="D128" s="40"/>
      <c r="E128" s="40"/>
      <c r="F128" s="40"/>
      <c r="G128" s="40"/>
      <c r="H128" s="40"/>
      <c r="I128" s="40"/>
      <c r="J128" s="40"/>
      <c r="K128" s="40"/>
      <c r="L128" s="40"/>
      <c r="M128" s="40"/>
      <c r="N128" s="40"/>
      <c r="O128" s="40"/>
      <c r="P128" s="40"/>
      <c r="Q128" s="40"/>
      <c r="R128" s="40"/>
      <c r="S128" s="40"/>
    </row>
    <row r="129" spans="4:19" s="21" customFormat="1">
      <c r="D129" s="40"/>
      <c r="E129" s="40"/>
      <c r="F129" s="40"/>
      <c r="G129" s="40"/>
      <c r="H129" s="40"/>
      <c r="I129" s="40"/>
      <c r="J129" s="40"/>
      <c r="K129" s="40"/>
      <c r="L129" s="40"/>
      <c r="M129" s="40"/>
      <c r="N129" s="40"/>
      <c r="O129" s="40"/>
      <c r="P129" s="40"/>
      <c r="Q129" s="40"/>
      <c r="R129" s="40"/>
      <c r="S129" s="40"/>
    </row>
    <row r="130" spans="4:19" s="21" customFormat="1">
      <c r="D130" s="40"/>
      <c r="E130" s="40"/>
      <c r="F130" s="40"/>
      <c r="G130" s="40"/>
      <c r="H130" s="40"/>
      <c r="I130" s="40"/>
      <c r="J130" s="40"/>
      <c r="K130" s="40"/>
      <c r="L130" s="40"/>
      <c r="M130" s="40"/>
      <c r="N130" s="40"/>
      <c r="O130" s="40"/>
      <c r="P130" s="40"/>
      <c r="Q130" s="40"/>
      <c r="R130" s="40"/>
      <c r="S130" s="40"/>
    </row>
    <row r="131" spans="4:19" s="21" customFormat="1">
      <c r="D131" s="40"/>
      <c r="E131" s="40"/>
      <c r="F131" s="40"/>
      <c r="G131" s="40"/>
      <c r="H131" s="40"/>
      <c r="I131" s="40"/>
      <c r="J131" s="40"/>
      <c r="K131" s="40"/>
      <c r="L131" s="40"/>
      <c r="M131" s="40"/>
      <c r="N131" s="40"/>
      <c r="O131" s="40"/>
      <c r="P131" s="40"/>
      <c r="Q131" s="40"/>
      <c r="R131" s="40"/>
      <c r="S131" s="40"/>
    </row>
    <row r="132" spans="4:19" s="21" customFormat="1">
      <c r="D132" s="40"/>
      <c r="E132" s="40"/>
      <c r="F132" s="40"/>
      <c r="G132" s="40"/>
      <c r="H132" s="40"/>
      <c r="I132" s="40"/>
      <c r="J132" s="40"/>
      <c r="K132" s="40"/>
      <c r="L132" s="40"/>
      <c r="M132" s="40"/>
      <c r="N132" s="40"/>
      <c r="O132" s="40"/>
      <c r="P132" s="40"/>
      <c r="Q132" s="40"/>
      <c r="R132" s="40"/>
      <c r="S132" s="40"/>
    </row>
    <row r="133" spans="4:19" s="21" customFormat="1">
      <c r="D133" s="40"/>
      <c r="E133" s="40"/>
      <c r="F133" s="40"/>
      <c r="G133" s="40"/>
      <c r="H133" s="40"/>
      <c r="I133" s="40"/>
      <c r="J133" s="40"/>
      <c r="K133" s="40"/>
      <c r="L133" s="40"/>
      <c r="M133" s="40"/>
      <c r="N133" s="40"/>
      <c r="O133" s="40"/>
      <c r="P133" s="40"/>
      <c r="Q133" s="40"/>
      <c r="R133" s="40"/>
      <c r="S133" s="40"/>
    </row>
    <row r="134" spans="4:19" s="21" customFormat="1">
      <c r="D134" s="40"/>
      <c r="E134" s="40"/>
      <c r="F134" s="40"/>
      <c r="G134" s="40"/>
      <c r="H134" s="40"/>
      <c r="I134" s="40"/>
      <c r="J134" s="40"/>
      <c r="K134" s="40"/>
      <c r="L134" s="40"/>
      <c r="M134" s="40"/>
      <c r="N134" s="40"/>
      <c r="O134" s="40"/>
      <c r="P134" s="40"/>
      <c r="Q134" s="40"/>
      <c r="R134" s="40"/>
      <c r="S134" s="40"/>
    </row>
    <row r="135" spans="4:19" s="21" customFormat="1">
      <c r="D135" s="40"/>
      <c r="E135" s="40"/>
      <c r="F135" s="40"/>
      <c r="G135" s="40"/>
      <c r="H135" s="40"/>
      <c r="I135" s="40"/>
      <c r="J135" s="40"/>
      <c r="K135" s="40"/>
      <c r="L135" s="40"/>
      <c r="M135" s="40"/>
      <c r="N135" s="40"/>
      <c r="O135" s="40"/>
      <c r="P135" s="40"/>
      <c r="Q135" s="40"/>
      <c r="R135" s="40"/>
      <c r="S135" s="40"/>
    </row>
    <row r="136" spans="4:19" s="21" customFormat="1">
      <c r="D136" s="40"/>
      <c r="E136" s="40"/>
      <c r="F136" s="40"/>
      <c r="G136" s="40"/>
      <c r="H136" s="40"/>
      <c r="I136" s="40"/>
      <c r="J136" s="40"/>
      <c r="K136" s="40"/>
      <c r="L136" s="40"/>
      <c r="M136" s="40"/>
      <c r="N136" s="40"/>
      <c r="O136" s="40"/>
      <c r="P136" s="40"/>
      <c r="Q136" s="40"/>
      <c r="R136" s="40"/>
      <c r="S136" s="40"/>
    </row>
    <row r="137" spans="4:19" s="21" customFormat="1">
      <c r="D137" s="40"/>
      <c r="E137" s="40"/>
      <c r="F137" s="40"/>
      <c r="G137" s="40"/>
      <c r="H137" s="40"/>
      <c r="I137" s="40"/>
      <c r="J137" s="40"/>
      <c r="K137" s="40"/>
      <c r="L137" s="40"/>
      <c r="M137" s="40"/>
      <c r="N137" s="40"/>
      <c r="O137" s="40"/>
      <c r="P137" s="40"/>
      <c r="Q137" s="40"/>
      <c r="R137" s="40"/>
      <c r="S137" s="40"/>
    </row>
    <row r="138" spans="4:19" s="21" customFormat="1">
      <c r="D138" s="40"/>
      <c r="E138" s="40"/>
      <c r="F138" s="40"/>
      <c r="G138" s="40"/>
      <c r="H138" s="40"/>
      <c r="I138" s="40"/>
      <c r="J138" s="40"/>
      <c r="K138" s="40"/>
      <c r="L138" s="40"/>
      <c r="M138" s="40"/>
      <c r="N138" s="40"/>
      <c r="O138" s="40"/>
      <c r="P138" s="40"/>
      <c r="Q138" s="40"/>
      <c r="R138" s="40"/>
      <c r="S138" s="40"/>
    </row>
    <row r="139" spans="4:19" s="21" customFormat="1">
      <c r="D139" s="40"/>
      <c r="E139" s="40"/>
      <c r="F139" s="40"/>
      <c r="G139" s="40"/>
      <c r="H139" s="40"/>
      <c r="I139" s="40"/>
      <c r="J139" s="40"/>
      <c r="K139" s="40"/>
      <c r="L139" s="40"/>
      <c r="M139" s="40"/>
      <c r="N139" s="40"/>
      <c r="O139" s="40"/>
      <c r="P139" s="40"/>
      <c r="Q139" s="40"/>
      <c r="R139" s="40"/>
      <c r="S139" s="40"/>
    </row>
    <row r="140" spans="4:19" s="21" customFormat="1">
      <c r="D140" s="40"/>
      <c r="E140" s="40"/>
      <c r="F140" s="40"/>
      <c r="G140" s="40"/>
      <c r="H140" s="40"/>
      <c r="I140" s="40"/>
      <c r="J140" s="40"/>
      <c r="K140" s="40"/>
      <c r="L140" s="40"/>
      <c r="M140" s="40"/>
      <c r="N140" s="40"/>
      <c r="O140" s="40"/>
      <c r="P140" s="40"/>
      <c r="Q140" s="40"/>
      <c r="R140" s="40"/>
      <c r="S140" s="40"/>
    </row>
    <row r="141" spans="4:19" s="21" customFormat="1">
      <c r="D141" s="40"/>
      <c r="E141" s="40"/>
      <c r="F141" s="40"/>
      <c r="G141" s="40"/>
      <c r="H141" s="40"/>
      <c r="I141" s="40"/>
      <c r="J141" s="40"/>
      <c r="K141" s="40"/>
      <c r="L141" s="40"/>
      <c r="M141" s="40"/>
      <c r="N141" s="40"/>
      <c r="O141" s="40"/>
      <c r="P141" s="40"/>
      <c r="Q141" s="40"/>
      <c r="R141" s="40"/>
      <c r="S141" s="40"/>
    </row>
    <row r="142" spans="4:19" s="21" customFormat="1">
      <c r="D142" s="40"/>
      <c r="E142" s="40"/>
      <c r="F142" s="40"/>
      <c r="G142" s="40"/>
      <c r="H142" s="40"/>
      <c r="I142" s="40"/>
      <c r="J142" s="40"/>
      <c r="K142" s="40"/>
      <c r="L142" s="40"/>
      <c r="M142" s="40"/>
      <c r="N142" s="40"/>
      <c r="O142" s="40"/>
      <c r="P142" s="40"/>
      <c r="Q142" s="40"/>
      <c r="R142" s="40"/>
      <c r="S142" s="40"/>
    </row>
    <row r="143" spans="4:19" s="21" customFormat="1">
      <c r="D143" s="40"/>
      <c r="E143" s="40"/>
      <c r="F143" s="40"/>
      <c r="G143" s="40"/>
      <c r="H143" s="40"/>
      <c r="I143" s="40"/>
      <c r="J143" s="40"/>
      <c r="K143" s="40"/>
      <c r="L143" s="40"/>
      <c r="M143" s="40"/>
      <c r="N143" s="40"/>
      <c r="O143" s="40"/>
      <c r="P143" s="40"/>
      <c r="Q143" s="40"/>
      <c r="R143" s="40"/>
      <c r="S143" s="40"/>
    </row>
    <row r="144" spans="4:19" s="21" customFormat="1">
      <c r="D144" s="40"/>
      <c r="E144" s="40"/>
      <c r="F144" s="40"/>
      <c r="G144" s="40"/>
      <c r="H144" s="40"/>
      <c r="I144" s="40"/>
      <c r="J144" s="40"/>
      <c r="K144" s="40"/>
      <c r="L144" s="40"/>
      <c r="M144" s="40"/>
      <c r="N144" s="40"/>
      <c r="O144" s="40"/>
      <c r="P144" s="40"/>
      <c r="Q144" s="40"/>
      <c r="R144" s="40"/>
      <c r="S144" s="40"/>
    </row>
    <row r="145" spans="4:19" s="21" customFormat="1">
      <c r="D145" s="40"/>
      <c r="E145" s="40"/>
      <c r="F145" s="40"/>
      <c r="G145" s="40"/>
      <c r="H145" s="40"/>
      <c r="I145" s="40"/>
      <c r="J145" s="40"/>
      <c r="K145" s="40"/>
      <c r="L145" s="40"/>
      <c r="M145" s="40"/>
      <c r="N145" s="40"/>
      <c r="O145" s="40"/>
      <c r="P145" s="40"/>
      <c r="Q145" s="40"/>
      <c r="R145" s="40"/>
      <c r="S145" s="40"/>
    </row>
    <row r="146" spans="4:19" s="21" customFormat="1">
      <c r="D146" s="40"/>
      <c r="E146" s="40"/>
      <c r="F146" s="40"/>
      <c r="G146" s="40"/>
      <c r="H146" s="40"/>
      <c r="I146" s="40"/>
      <c r="J146" s="40"/>
      <c r="K146" s="40"/>
      <c r="L146" s="40"/>
      <c r="M146" s="40"/>
      <c r="N146" s="40"/>
      <c r="O146" s="40"/>
      <c r="P146" s="40"/>
      <c r="Q146" s="40"/>
      <c r="R146" s="40"/>
      <c r="S146" s="40"/>
    </row>
    <row r="147" spans="4:19" s="21" customFormat="1">
      <c r="D147" s="40"/>
      <c r="E147" s="40"/>
      <c r="F147" s="40"/>
      <c r="G147" s="40"/>
      <c r="H147" s="40"/>
      <c r="I147" s="40"/>
      <c r="J147" s="40"/>
      <c r="K147" s="40"/>
      <c r="L147" s="40"/>
      <c r="M147" s="40"/>
      <c r="N147" s="40"/>
      <c r="O147" s="40"/>
      <c r="P147" s="40"/>
      <c r="Q147" s="40"/>
      <c r="R147" s="40"/>
      <c r="S147" s="40"/>
    </row>
    <row r="148" spans="4:19" s="21" customFormat="1">
      <c r="D148" s="40"/>
      <c r="E148" s="40"/>
      <c r="F148" s="40"/>
      <c r="G148" s="40"/>
      <c r="H148" s="40"/>
      <c r="I148" s="40"/>
      <c r="J148" s="40"/>
      <c r="K148" s="40"/>
      <c r="L148" s="40"/>
      <c r="M148" s="40"/>
      <c r="N148" s="40"/>
      <c r="O148" s="40"/>
      <c r="P148" s="40"/>
      <c r="Q148" s="40"/>
      <c r="R148" s="40"/>
      <c r="S148" s="40"/>
    </row>
    <row r="149" spans="4:19" s="21" customFormat="1">
      <c r="D149" s="40"/>
      <c r="E149" s="40"/>
      <c r="F149" s="40"/>
      <c r="G149" s="40"/>
      <c r="H149" s="40"/>
      <c r="I149" s="40"/>
      <c r="J149" s="40"/>
      <c r="K149" s="40"/>
      <c r="L149" s="40"/>
      <c r="M149" s="40"/>
      <c r="N149" s="40"/>
      <c r="O149" s="40"/>
      <c r="P149" s="40"/>
      <c r="Q149" s="40"/>
      <c r="R149" s="40"/>
      <c r="S149" s="40"/>
    </row>
    <row r="150" spans="4:19" s="21" customFormat="1">
      <c r="D150" s="40"/>
      <c r="E150" s="40"/>
      <c r="F150" s="40"/>
      <c r="G150" s="40"/>
      <c r="H150" s="40"/>
      <c r="I150" s="40"/>
      <c r="J150" s="40"/>
      <c r="K150" s="40"/>
      <c r="L150" s="40"/>
      <c r="M150" s="40"/>
      <c r="N150" s="40"/>
      <c r="O150" s="40"/>
      <c r="P150" s="40"/>
      <c r="Q150" s="40"/>
      <c r="R150" s="40"/>
      <c r="S150" s="40"/>
    </row>
    <row r="151" spans="4:19" s="21" customFormat="1">
      <c r="D151" s="40"/>
      <c r="E151" s="40"/>
      <c r="F151" s="40"/>
      <c r="G151" s="40"/>
      <c r="H151" s="40"/>
      <c r="I151" s="40"/>
      <c r="J151" s="40"/>
      <c r="K151" s="40"/>
      <c r="L151" s="40"/>
      <c r="M151" s="40"/>
      <c r="N151" s="40"/>
      <c r="O151" s="40"/>
      <c r="P151" s="40"/>
      <c r="Q151" s="40"/>
      <c r="R151" s="40"/>
      <c r="S151" s="40"/>
    </row>
    <row r="152" spans="4:19" s="21" customFormat="1">
      <c r="D152" s="40"/>
      <c r="E152" s="40"/>
      <c r="F152" s="40"/>
      <c r="G152" s="40"/>
      <c r="H152" s="40"/>
      <c r="I152" s="40"/>
      <c r="J152" s="40"/>
      <c r="K152" s="40"/>
      <c r="L152" s="40"/>
      <c r="M152" s="40"/>
      <c r="N152" s="40"/>
      <c r="O152" s="40"/>
      <c r="P152" s="40"/>
      <c r="Q152" s="40"/>
      <c r="R152" s="40"/>
      <c r="S152" s="40"/>
    </row>
    <row r="153" spans="4:19" s="21" customFormat="1">
      <c r="D153" s="40"/>
      <c r="E153" s="40"/>
      <c r="F153" s="40"/>
      <c r="G153" s="40"/>
      <c r="H153" s="40"/>
      <c r="I153" s="40"/>
      <c r="J153" s="40"/>
      <c r="K153" s="40"/>
      <c r="L153" s="40"/>
      <c r="M153" s="40"/>
      <c r="N153" s="40"/>
      <c r="O153" s="40"/>
      <c r="P153" s="40"/>
      <c r="Q153" s="40"/>
      <c r="R153" s="40"/>
      <c r="S153" s="40"/>
    </row>
    <row r="154" spans="4:19" s="21" customFormat="1">
      <c r="D154" s="40"/>
      <c r="E154" s="40"/>
      <c r="F154" s="40"/>
      <c r="G154" s="40"/>
      <c r="H154" s="40"/>
      <c r="I154" s="40"/>
      <c r="J154" s="40"/>
      <c r="K154" s="40"/>
      <c r="L154" s="40"/>
      <c r="M154" s="40"/>
      <c r="N154" s="40"/>
      <c r="O154" s="40"/>
      <c r="P154" s="40"/>
      <c r="Q154" s="40"/>
      <c r="R154" s="40"/>
      <c r="S154" s="40"/>
    </row>
    <row r="155" spans="4:19" s="21" customFormat="1">
      <c r="D155" s="40"/>
      <c r="E155" s="40"/>
      <c r="F155" s="40"/>
      <c r="G155" s="40"/>
      <c r="H155" s="40"/>
      <c r="I155" s="40"/>
      <c r="J155" s="40"/>
      <c r="K155" s="40"/>
      <c r="L155" s="40"/>
      <c r="M155" s="40"/>
      <c r="N155" s="40"/>
      <c r="O155" s="40"/>
      <c r="P155" s="40"/>
      <c r="Q155" s="40"/>
      <c r="R155" s="40"/>
      <c r="S155" s="40"/>
    </row>
    <row r="156" spans="4:19" s="21" customFormat="1">
      <c r="D156" s="40"/>
      <c r="E156" s="40"/>
      <c r="F156" s="40"/>
      <c r="G156" s="40"/>
      <c r="H156" s="40"/>
      <c r="I156" s="40"/>
      <c r="J156" s="40"/>
      <c r="K156" s="40"/>
      <c r="L156" s="40"/>
      <c r="M156" s="40"/>
      <c r="N156" s="40"/>
      <c r="O156" s="40"/>
      <c r="P156" s="40"/>
      <c r="Q156" s="40"/>
      <c r="R156" s="40"/>
      <c r="S156" s="40"/>
    </row>
    <row r="157" spans="4:19" s="21" customFormat="1">
      <c r="D157" s="40"/>
      <c r="E157" s="40"/>
      <c r="F157" s="40"/>
      <c r="G157" s="40"/>
      <c r="H157" s="40"/>
      <c r="I157" s="40"/>
      <c r="J157" s="40"/>
      <c r="K157" s="40"/>
      <c r="L157" s="40"/>
      <c r="M157" s="40"/>
      <c r="N157" s="40"/>
      <c r="O157" s="40"/>
      <c r="P157" s="40"/>
      <c r="Q157" s="40"/>
      <c r="R157" s="40"/>
      <c r="S157" s="40"/>
    </row>
    <row r="158" spans="4:19" s="21" customFormat="1">
      <c r="D158" s="40"/>
      <c r="E158" s="40"/>
      <c r="F158" s="40"/>
      <c r="G158" s="40"/>
      <c r="H158" s="40"/>
      <c r="I158" s="40"/>
      <c r="J158" s="40"/>
      <c r="K158" s="40"/>
      <c r="L158" s="40"/>
      <c r="M158" s="40"/>
      <c r="N158" s="40"/>
      <c r="O158" s="40"/>
      <c r="P158" s="40"/>
      <c r="Q158" s="40"/>
      <c r="R158" s="40"/>
      <c r="S158" s="40"/>
    </row>
    <row r="159" spans="4:19" s="21" customFormat="1">
      <c r="D159" s="40"/>
      <c r="E159" s="40"/>
      <c r="F159" s="40"/>
      <c r="G159" s="40"/>
      <c r="H159" s="40"/>
      <c r="I159" s="40"/>
      <c r="J159" s="40"/>
      <c r="K159" s="40"/>
      <c r="L159" s="40"/>
      <c r="M159" s="40"/>
      <c r="N159" s="40"/>
      <c r="O159" s="40"/>
      <c r="P159" s="40"/>
      <c r="Q159" s="40"/>
      <c r="R159" s="40"/>
      <c r="S159" s="40"/>
    </row>
    <row r="160" spans="4:19" s="21" customFormat="1">
      <c r="D160" s="40"/>
      <c r="E160" s="40"/>
      <c r="F160" s="40"/>
      <c r="G160" s="40"/>
      <c r="H160" s="40"/>
      <c r="I160" s="40"/>
      <c r="J160" s="40"/>
      <c r="K160" s="40"/>
      <c r="L160" s="40"/>
      <c r="M160" s="40"/>
      <c r="N160" s="40"/>
      <c r="O160" s="40"/>
      <c r="P160" s="40"/>
      <c r="Q160" s="40"/>
      <c r="R160" s="40"/>
      <c r="S160" s="40"/>
    </row>
    <row r="161" spans="4:19" s="21" customFormat="1">
      <c r="D161" s="40"/>
      <c r="E161" s="40"/>
      <c r="F161" s="40"/>
      <c r="G161" s="40"/>
      <c r="H161" s="40"/>
      <c r="I161" s="40"/>
      <c r="J161" s="40"/>
      <c r="K161" s="40"/>
      <c r="L161" s="40"/>
      <c r="M161" s="40"/>
      <c r="N161" s="40"/>
      <c r="O161" s="40"/>
      <c r="P161" s="40"/>
      <c r="Q161" s="40"/>
      <c r="R161" s="40"/>
      <c r="S161" s="40"/>
    </row>
    <row r="162" spans="4:19" s="21" customFormat="1">
      <c r="D162" s="40"/>
      <c r="E162" s="40"/>
      <c r="F162" s="40"/>
      <c r="G162" s="40"/>
      <c r="H162" s="40"/>
      <c r="I162" s="40"/>
      <c r="J162" s="40"/>
      <c r="K162" s="40"/>
      <c r="L162" s="40"/>
      <c r="M162" s="40"/>
      <c r="N162" s="40"/>
      <c r="O162" s="40"/>
      <c r="P162" s="40"/>
      <c r="Q162" s="40"/>
      <c r="R162" s="40"/>
      <c r="S162" s="40"/>
    </row>
    <row r="163" spans="4:19" s="21" customFormat="1">
      <c r="D163" s="40"/>
      <c r="E163" s="40"/>
      <c r="F163" s="40"/>
      <c r="G163" s="40"/>
      <c r="H163" s="40"/>
      <c r="I163" s="40"/>
      <c r="J163" s="40"/>
      <c r="K163" s="40"/>
      <c r="L163" s="40"/>
      <c r="M163" s="40"/>
      <c r="N163" s="40"/>
      <c r="O163" s="40"/>
      <c r="P163" s="40"/>
      <c r="Q163" s="40"/>
      <c r="R163" s="40"/>
      <c r="S163" s="40"/>
    </row>
    <row r="164" spans="4:19" s="21" customFormat="1">
      <c r="D164" s="40"/>
      <c r="E164" s="40"/>
      <c r="F164" s="40"/>
      <c r="G164" s="40"/>
      <c r="H164" s="40"/>
      <c r="I164" s="40"/>
      <c r="J164" s="40"/>
      <c r="K164" s="40"/>
      <c r="L164" s="40"/>
      <c r="M164" s="40"/>
      <c r="N164" s="40"/>
      <c r="O164" s="40"/>
      <c r="P164" s="40"/>
      <c r="Q164" s="40"/>
      <c r="R164" s="40"/>
      <c r="S164" s="40"/>
    </row>
    <row r="165" spans="4:19" s="21" customFormat="1">
      <c r="D165" s="40"/>
      <c r="E165" s="40"/>
      <c r="F165" s="40"/>
      <c r="G165" s="40"/>
      <c r="H165" s="40"/>
      <c r="I165" s="40"/>
      <c r="J165" s="40"/>
      <c r="K165" s="40"/>
      <c r="L165" s="40"/>
      <c r="M165" s="40"/>
      <c r="N165" s="40"/>
      <c r="O165" s="40"/>
      <c r="P165" s="40"/>
      <c r="Q165" s="40"/>
      <c r="R165" s="40"/>
      <c r="S165" s="40"/>
    </row>
    <row r="166" spans="4:19" s="21" customFormat="1">
      <c r="D166" s="40"/>
      <c r="E166" s="40"/>
      <c r="F166" s="40"/>
      <c r="G166" s="40"/>
      <c r="H166" s="40"/>
      <c r="I166" s="40"/>
      <c r="J166" s="40"/>
      <c r="K166" s="40"/>
      <c r="L166" s="40"/>
      <c r="M166" s="40"/>
      <c r="N166" s="40"/>
      <c r="O166" s="40"/>
      <c r="P166" s="40"/>
      <c r="Q166" s="40"/>
      <c r="R166" s="40"/>
      <c r="S166" s="40"/>
    </row>
    <row r="167" spans="4:19" s="21" customFormat="1">
      <c r="D167" s="40"/>
      <c r="E167" s="40"/>
      <c r="F167" s="40"/>
      <c r="G167" s="40"/>
      <c r="H167" s="40"/>
      <c r="I167" s="40"/>
      <c r="J167" s="40"/>
      <c r="K167" s="40"/>
      <c r="L167" s="40"/>
      <c r="M167" s="40"/>
      <c r="N167" s="40"/>
      <c r="O167" s="40"/>
      <c r="P167" s="40"/>
      <c r="Q167" s="40"/>
      <c r="R167" s="40"/>
      <c r="S167" s="40"/>
    </row>
    <row r="168" spans="4:19" s="21" customFormat="1">
      <c r="D168" s="40"/>
      <c r="E168" s="40"/>
      <c r="F168" s="40"/>
      <c r="G168" s="40"/>
      <c r="H168" s="40"/>
      <c r="I168" s="40"/>
      <c r="J168" s="40"/>
      <c r="K168" s="40"/>
      <c r="L168" s="40"/>
      <c r="M168" s="40"/>
      <c r="N168" s="40"/>
      <c r="O168" s="40"/>
      <c r="P168" s="40"/>
      <c r="Q168" s="40"/>
      <c r="R168" s="40"/>
      <c r="S168" s="40"/>
    </row>
    <row r="169" spans="4:19" s="21" customFormat="1">
      <c r="D169" s="40"/>
      <c r="E169" s="40"/>
      <c r="F169" s="40"/>
      <c r="G169" s="40"/>
      <c r="H169" s="40"/>
      <c r="I169" s="40"/>
      <c r="J169" s="40"/>
      <c r="K169" s="40"/>
      <c r="L169" s="40"/>
      <c r="M169" s="40"/>
      <c r="N169" s="40"/>
      <c r="O169" s="40"/>
      <c r="P169" s="40"/>
      <c r="Q169" s="40"/>
      <c r="R169" s="40"/>
      <c r="S169" s="40"/>
    </row>
    <row r="170" spans="4:19" s="21" customFormat="1">
      <c r="D170" s="40"/>
      <c r="E170" s="40"/>
      <c r="F170" s="40"/>
      <c r="G170" s="40"/>
      <c r="H170" s="40"/>
      <c r="I170" s="40"/>
      <c r="J170" s="40"/>
      <c r="K170" s="40"/>
      <c r="L170" s="40"/>
      <c r="M170" s="40"/>
      <c r="N170" s="40"/>
      <c r="O170" s="40"/>
      <c r="P170" s="40"/>
      <c r="Q170" s="40"/>
      <c r="R170" s="40"/>
      <c r="S170" s="40"/>
    </row>
    <row r="171" spans="4:19" s="21" customFormat="1">
      <c r="D171" s="40"/>
      <c r="E171" s="40"/>
      <c r="F171" s="40"/>
      <c r="G171" s="40"/>
      <c r="H171" s="40"/>
      <c r="I171" s="40"/>
      <c r="J171" s="40"/>
      <c r="K171" s="40"/>
      <c r="L171" s="40"/>
      <c r="M171" s="40"/>
      <c r="N171" s="40"/>
      <c r="O171" s="40"/>
      <c r="P171" s="40"/>
      <c r="Q171" s="40"/>
      <c r="R171" s="40"/>
      <c r="S171" s="40"/>
    </row>
    <row r="172" spans="4:19" s="21" customFormat="1">
      <c r="D172" s="40"/>
      <c r="E172" s="40"/>
      <c r="F172" s="40"/>
      <c r="G172" s="40"/>
      <c r="H172" s="40"/>
      <c r="I172" s="40"/>
      <c r="J172" s="40"/>
      <c r="K172" s="40"/>
      <c r="L172" s="40"/>
      <c r="M172" s="40"/>
      <c r="N172" s="40"/>
      <c r="O172" s="40"/>
      <c r="P172" s="40"/>
      <c r="Q172" s="40"/>
      <c r="R172" s="40"/>
      <c r="S172" s="40"/>
    </row>
    <row r="173" spans="4:19" s="21" customFormat="1">
      <c r="D173" s="40"/>
      <c r="E173" s="40"/>
      <c r="F173" s="40"/>
      <c r="G173" s="40"/>
      <c r="H173" s="40"/>
      <c r="I173" s="40"/>
      <c r="J173" s="40"/>
      <c r="K173" s="40"/>
      <c r="L173" s="40"/>
      <c r="M173" s="40"/>
      <c r="N173" s="40"/>
      <c r="O173" s="40"/>
      <c r="P173" s="40"/>
      <c r="Q173" s="40"/>
      <c r="R173" s="40"/>
      <c r="S173" s="40"/>
    </row>
    <row r="174" spans="4:19" s="21" customFormat="1">
      <c r="D174" s="40"/>
      <c r="E174" s="40"/>
      <c r="F174" s="40"/>
      <c r="G174" s="40"/>
      <c r="H174" s="40"/>
      <c r="I174" s="40"/>
      <c r="J174" s="40"/>
      <c r="K174" s="40"/>
      <c r="L174" s="40"/>
      <c r="M174" s="40"/>
      <c r="N174" s="40"/>
      <c r="O174" s="40"/>
      <c r="P174" s="40"/>
      <c r="Q174" s="40"/>
      <c r="R174" s="40"/>
      <c r="S174" s="40"/>
    </row>
    <row r="175" spans="4:19" s="21" customFormat="1">
      <c r="D175" s="40"/>
      <c r="E175" s="40"/>
      <c r="F175" s="40"/>
      <c r="G175" s="40"/>
      <c r="H175" s="40"/>
      <c r="I175" s="40"/>
      <c r="J175" s="40"/>
      <c r="K175" s="40"/>
      <c r="L175" s="40"/>
      <c r="M175" s="40"/>
      <c r="N175" s="40"/>
      <c r="O175" s="40"/>
      <c r="P175" s="40"/>
      <c r="Q175" s="40"/>
      <c r="R175" s="40"/>
      <c r="S175" s="40"/>
    </row>
    <row r="176" spans="4:19" s="21" customFormat="1">
      <c r="D176" s="40"/>
      <c r="E176" s="40"/>
      <c r="F176" s="40"/>
      <c r="G176" s="40"/>
      <c r="H176" s="40"/>
      <c r="I176" s="40"/>
      <c r="J176" s="40"/>
      <c r="K176" s="40"/>
      <c r="L176" s="40"/>
      <c r="M176" s="40"/>
      <c r="N176" s="40"/>
      <c r="O176" s="40"/>
      <c r="P176" s="40"/>
      <c r="Q176" s="40"/>
      <c r="R176" s="40"/>
      <c r="S176" s="40"/>
    </row>
    <row r="177" spans="4:19" s="21" customFormat="1">
      <c r="D177" s="40"/>
      <c r="E177" s="40"/>
      <c r="F177" s="40"/>
      <c r="G177" s="40"/>
      <c r="H177" s="40"/>
      <c r="I177" s="40"/>
      <c r="J177" s="40"/>
      <c r="K177" s="40"/>
      <c r="L177" s="40"/>
      <c r="M177" s="40"/>
      <c r="N177" s="40"/>
      <c r="O177" s="40"/>
      <c r="P177" s="40"/>
      <c r="Q177" s="40"/>
      <c r="R177" s="40"/>
      <c r="S177" s="40"/>
    </row>
    <row r="178" spans="4:19" s="21" customFormat="1">
      <c r="D178" s="40"/>
      <c r="E178" s="40"/>
      <c r="F178" s="40"/>
      <c r="G178" s="40"/>
      <c r="H178" s="40"/>
      <c r="I178" s="40"/>
      <c r="J178" s="40"/>
      <c r="K178" s="40"/>
      <c r="L178" s="40"/>
      <c r="M178" s="40"/>
      <c r="N178" s="40"/>
      <c r="O178" s="40"/>
      <c r="P178" s="40"/>
      <c r="Q178" s="40"/>
      <c r="R178" s="40"/>
      <c r="S178" s="40"/>
    </row>
    <row r="179" spans="4:19" s="21" customFormat="1">
      <c r="D179" s="40"/>
      <c r="E179" s="40"/>
      <c r="F179" s="40"/>
      <c r="G179" s="40"/>
      <c r="H179" s="40"/>
      <c r="I179" s="40"/>
      <c r="J179" s="40"/>
      <c r="K179" s="40"/>
      <c r="L179" s="40"/>
      <c r="M179" s="40"/>
      <c r="N179" s="40"/>
      <c r="O179" s="40"/>
      <c r="P179" s="40"/>
      <c r="Q179" s="40"/>
      <c r="R179" s="40"/>
      <c r="S179" s="40"/>
    </row>
    <row r="180" spans="4:19" s="21" customFormat="1">
      <c r="D180" s="40"/>
      <c r="E180" s="40"/>
      <c r="F180" s="40"/>
      <c r="G180" s="40"/>
      <c r="H180" s="40"/>
      <c r="I180" s="40"/>
      <c r="J180" s="40"/>
      <c r="K180" s="40"/>
      <c r="L180" s="40"/>
      <c r="M180" s="40"/>
      <c r="N180" s="40"/>
      <c r="O180" s="40"/>
      <c r="P180" s="40"/>
      <c r="Q180" s="40"/>
      <c r="R180" s="40"/>
      <c r="S180" s="40"/>
    </row>
    <row r="181" spans="4:19" s="21" customFormat="1">
      <c r="D181" s="40"/>
      <c r="E181" s="40"/>
      <c r="F181" s="40"/>
      <c r="G181" s="40"/>
      <c r="H181" s="40"/>
      <c r="I181" s="40"/>
      <c r="J181" s="40"/>
      <c r="K181" s="40"/>
      <c r="L181" s="40"/>
      <c r="M181" s="40"/>
      <c r="N181" s="40"/>
      <c r="O181" s="40"/>
      <c r="P181" s="40"/>
      <c r="Q181" s="40"/>
      <c r="R181" s="40"/>
      <c r="S181" s="40"/>
    </row>
    <row r="182" spans="4:19" s="21" customFormat="1">
      <c r="D182" s="40"/>
      <c r="E182" s="40"/>
      <c r="F182" s="40"/>
      <c r="G182" s="40"/>
      <c r="H182" s="40"/>
      <c r="I182" s="40"/>
      <c r="J182" s="40"/>
      <c r="K182" s="40"/>
      <c r="L182" s="40"/>
      <c r="M182" s="40"/>
      <c r="N182" s="40"/>
      <c r="O182" s="40"/>
      <c r="P182" s="40"/>
      <c r="Q182" s="40"/>
      <c r="R182" s="40"/>
      <c r="S182" s="40"/>
    </row>
    <row r="183" spans="4:19" s="21" customFormat="1">
      <c r="D183" s="40"/>
      <c r="E183" s="40"/>
      <c r="F183" s="40"/>
      <c r="G183" s="40"/>
      <c r="H183" s="40"/>
      <c r="I183" s="40"/>
      <c r="J183" s="40"/>
      <c r="K183" s="40"/>
      <c r="L183" s="40"/>
      <c r="M183" s="40"/>
      <c r="N183" s="40"/>
      <c r="O183" s="40"/>
      <c r="P183" s="40"/>
      <c r="Q183" s="40"/>
      <c r="R183" s="40"/>
      <c r="S183" s="40"/>
    </row>
    <row r="184" spans="4:19" s="21" customFormat="1">
      <c r="D184" s="40"/>
      <c r="E184" s="40"/>
      <c r="F184" s="40"/>
      <c r="G184" s="40"/>
      <c r="H184" s="40"/>
      <c r="I184" s="40"/>
      <c r="J184" s="40"/>
      <c r="K184" s="40"/>
      <c r="L184" s="40"/>
      <c r="M184" s="40"/>
      <c r="N184" s="40"/>
      <c r="O184" s="40"/>
      <c r="P184" s="40"/>
      <c r="Q184" s="40"/>
      <c r="R184" s="40"/>
      <c r="S184" s="40"/>
    </row>
    <row r="185" spans="4:19" s="21" customFormat="1">
      <c r="D185" s="40"/>
      <c r="E185" s="40"/>
      <c r="F185" s="40"/>
      <c r="G185" s="40"/>
      <c r="H185" s="40"/>
      <c r="I185" s="40"/>
      <c r="J185" s="40"/>
      <c r="K185" s="40"/>
      <c r="L185" s="40"/>
      <c r="M185" s="40"/>
      <c r="N185" s="40"/>
      <c r="O185" s="40"/>
      <c r="P185" s="40"/>
      <c r="Q185" s="40"/>
      <c r="R185" s="40"/>
      <c r="S185" s="40"/>
    </row>
    <row r="186" spans="4:19" s="21" customFormat="1">
      <c r="D186" s="40"/>
      <c r="E186" s="40"/>
      <c r="F186" s="40"/>
      <c r="G186" s="40"/>
      <c r="H186" s="40"/>
      <c r="I186" s="40"/>
      <c r="J186" s="40"/>
      <c r="K186" s="40"/>
      <c r="L186" s="40"/>
      <c r="M186" s="40"/>
      <c r="N186" s="40"/>
      <c r="O186" s="40"/>
      <c r="P186" s="40"/>
      <c r="Q186" s="40"/>
      <c r="R186" s="40"/>
      <c r="S186" s="40"/>
    </row>
    <row r="187" spans="4:19" s="21" customFormat="1">
      <c r="D187" s="40"/>
      <c r="E187" s="40"/>
      <c r="F187" s="40"/>
      <c r="G187" s="40"/>
      <c r="H187" s="40"/>
      <c r="I187" s="40"/>
      <c r="J187" s="40"/>
      <c r="K187" s="40"/>
      <c r="L187" s="40"/>
      <c r="M187" s="40"/>
      <c r="N187" s="40"/>
      <c r="O187" s="40"/>
      <c r="P187" s="40"/>
      <c r="Q187" s="40"/>
      <c r="R187" s="40"/>
      <c r="S187" s="40"/>
    </row>
    <row r="188" spans="4:19" s="21" customFormat="1">
      <c r="D188" s="40"/>
      <c r="E188" s="40"/>
      <c r="F188" s="40"/>
      <c r="G188" s="40"/>
      <c r="H188" s="40"/>
      <c r="I188" s="40"/>
      <c r="J188" s="40"/>
      <c r="K188" s="40"/>
      <c r="L188" s="40"/>
      <c r="M188" s="40"/>
      <c r="N188" s="40"/>
      <c r="O188" s="40"/>
      <c r="P188" s="40"/>
      <c r="Q188" s="40"/>
      <c r="R188" s="40"/>
      <c r="S188" s="40"/>
    </row>
    <row r="189" spans="4:19" s="21" customFormat="1">
      <c r="D189" s="40"/>
      <c r="E189" s="40"/>
      <c r="F189" s="40"/>
      <c r="G189" s="40"/>
      <c r="H189" s="40"/>
      <c r="I189" s="40"/>
      <c r="J189" s="40"/>
      <c r="K189" s="40"/>
      <c r="L189" s="40"/>
      <c r="M189" s="40"/>
      <c r="N189" s="40"/>
      <c r="O189" s="40"/>
      <c r="P189" s="40"/>
      <c r="Q189" s="40"/>
      <c r="R189" s="40"/>
      <c r="S189" s="40"/>
    </row>
    <row r="190" spans="4:19" s="21" customFormat="1">
      <c r="D190" s="40"/>
      <c r="E190" s="40"/>
      <c r="F190" s="40"/>
      <c r="G190" s="40"/>
      <c r="H190" s="40"/>
      <c r="I190" s="40"/>
      <c r="J190" s="40"/>
      <c r="K190" s="40"/>
      <c r="L190" s="40"/>
      <c r="M190" s="40"/>
      <c r="N190" s="40"/>
      <c r="O190" s="40"/>
      <c r="P190" s="40"/>
      <c r="Q190" s="40"/>
      <c r="R190" s="40"/>
      <c r="S190" s="40"/>
    </row>
    <row r="191" spans="4:19" s="21" customFormat="1">
      <c r="D191" s="40"/>
      <c r="E191" s="40"/>
      <c r="F191" s="40"/>
      <c r="G191" s="40"/>
      <c r="H191" s="40"/>
      <c r="I191" s="40"/>
      <c r="J191" s="40"/>
      <c r="K191" s="40"/>
      <c r="L191" s="40"/>
      <c r="M191" s="40"/>
      <c r="N191" s="40"/>
      <c r="O191" s="40"/>
      <c r="P191" s="40"/>
      <c r="Q191" s="40"/>
      <c r="R191" s="40"/>
      <c r="S191" s="40"/>
    </row>
    <row r="192" spans="4:19" s="21" customFormat="1">
      <c r="D192" s="40"/>
      <c r="E192" s="40"/>
      <c r="F192" s="40"/>
      <c r="G192" s="40"/>
      <c r="H192" s="40"/>
      <c r="I192" s="40"/>
      <c r="J192" s="40"/>
      <c r="K192" s="40"/>
      <c r="L192" s="40"/>
      <c r="M192" s="40"/>
      <c r="N192" s="40"/>
      <c r="O192" s="40"/>
      <c r="P192" s="40"/>
      <c r="Q192" s="40"/>
      <c r="R192" s="40"/>
      <c r="S192" s="40"/>
    </row>
    <row r="193" spans="4:19" s="21" customFormat="1">
      <c r="D193" s="40"/>
      <c r="E193" s="40"/>
      <c r="F193" s="40"/>
      <c r="G193" s="40"/>
      <c r="H193" s="40"/>
      <c r="I193" s="40"/>
      <c r="J193" s="40"/>
      <c r="K193" s="40"/>
      <c r="L193" s="40"/>
      <c r="M193" s="40"/>
      <c r="N193" s="40"/>
      <c r="O193" s="40"/>
      <c r="P193" s="40"/>
      <c r="Q193" s="40"/>
      <c r="R193" s="40"/>
      <c r="S193" s="40"/>
    </row>
    <row r="194" spans="4:19" s="21" customFormat="1">
      <c r="D194" s="40"/>
      <c r="E194" s="40"/>
      <c r="F194" s="40"/>
      <c r="G194" s="40"/>
      <c r="H194" s="40"/>
      <c r="I194" s="40"/>
      <c r="J194" s="40"/>
      <c r="K194" s="40"/>
      <c r="L194" s="40"/>
      <c r="M194" s="40"/>
      <c r="N194" s="40"/>
      <c r="O194" s="40"/>
      <c r="P194" s="40"/>
      <c r="Q194" s="40"/>
      <c r="R194" s="40"/>
      <c r="S194" s="40"/>
    </row>
    <row r="195" spans="4:19" s="21" customFormat="1">
      <c r="D195" s="40"/>
      <c r="E195" s="40"/>
      <c r="F195" s="40"/>
      <c r="G195" s="40"/>
      <c r="H195" s="40"/>
      <c r="I195" s="40"/>
      <c r="J195" s="40"/>
      <c r="K195" s="40"/>
      <c r="L195" s="40"/>
      <c r="M195" s="40"/>
      <c r="N195" s="40"/>
      <c r="O195" s="40"/>
      <c r="P195" s="40"/>
      <c r="Q195" s="40"/>
      <c r="R195" s="40"/>
      <c r="S195" s="40"/>
    </row>
    <row r="196" spans="4:19" s="21" customFormat="1">
      <c r="D196" s="40"/>
      <c r="E196" s="40"/>
      <c r="F196" s="40"/>
      <c r="G196" s="40"/>
      <c r="H196" s="40"/>
      <c r="I196" s="40"/>
      <c r="J196" s="40"/>
      <c r="K196" s="40"/>
      <c r="L196" s="40"/>
      <c r="M196" s="40"/>
      <c r="N196" s="40"/>
      <c r="O196" s="40"/>
      <c r="P196" s="40"/>
      <c r="Q196" s="40"/>
      <c r="R196" s="40"/>
      <c r="S196" s="40"/>
    </row>
    <row r="197" spans="4:19" s="21" customFormat="1">
      <c r="D197" s="40"/>
      <c r="E197" s="40"/>
      <c r="F197" s="40"/>
      <c r="G197" s="40"/>
      <c r="H197" s="40"/>
      <c r="I197" s="40"/>
      <c r="J197" s="40"/>
      <c r="K197" s="40"/>
      <c r="L197" s="40"/>
      <c r="M197" s="40"/>
      <c r="N197" s="40"/>
      <c r="O197" s="40"/>
      <c r="P197" s="40"/>
      <c r="Q197" s="40"/>
      <c r="R197" s="40"/>
      <c r="S197" s="40"/>
    </row>
    <row r="198" spans="4:19" s="21" customFormat="1">
      <c r="D198" s="40"/>
      <c r="E198" s="40"/>
      <c r="F198" s="40"/>
      <c r="G198" s="40"/>
      <c r="H198" s="40"/>
      <c r="I198" s="40"/>
      <c r="J198" s="40"/>
      <c r="K198" s="40"/>
      <c r="L198" s="40"/>
      <c r="M198" s="40"/>
      <c r="N198" s="40"/>
      <c r="O198" s="40"/>
      <c r="P198" s="40"/>
      <c r="Q198" s="40"/>
      <c r="R198" s="40"/>
      <c r="S198" s="40"/>
    </row>
    <row r="199" spans="4:19" s="21" customFormat="1">
      <c r="D199" s="40"/>
      <c r="E199" s="40"/>
      <c r="F199" s="40"/>
      <c r="G199" s="40"/>
      <c r="H199" s="40"/>
      <c r="I199" s="40"/>
      <c r="J199" s="40"/>
      <c r="K199" s="40"/>
      <c r="L199" s="40"/>
      <c r="M199" s="40"/>
      <c r="N199" s="40"/>
      <c r="O199" s="40"/>
      <c r="P199" s="40"/>
      <c r="Q199" s="40"/>
      <c r="R199" s="40"/>
      <c r="S199" s="40"/>
    </row>
    <row r="200" spans="4:19" s="21" customFormat="1">
      <c r="D200" s="40"/>
      <c r="E200" s="40"/>
      <c r="F200" s="40"/>
      <c r="G200" s="40"/>
      <c r="H200" s="40"/>
      <c r="I200" s="40"/>
      <c r="J200" s="40"/>
      <c r="K200" s="40"/>
      <c r="L200" s="40"/>
      <c r="M200" s="40"/>
      <c r="N200" s="40"/>
      <c r="O200" s="40"/>
      <c r="P200" s="40"/>
      <c r="Q200" s="40"/>
      <c r="R200" s="40"/>
      <c r="S200" s="40"/>
    </row>
    <row r="201" spans="4:19" s="21" customFormat="1">
      <c r="D201" s="40"/>
      <c r="E201" s="40"/>
      <c r="F201" s="40"/>
      <c r="G201" s="40"/>
      <c r="H201" s="40"/>
      <c r="I201" s="40"/>
      <c r="J201" s="40"/>
      <c r="K201" s="40"/>
      <c r="L201" s="40"/>
      <c r="M201" s="40"/>
      <c r="N201" s="40"/>
      <c r="O201" s="40"/>
      <c r="P201" s="40"/>
      <c r="Q201" s="40"/>
      <c r="R201" s="40"/>
      <c r="S201" s="40"/>
    </row>
    <row r="202" spans="4:19" s="21" customFormat="1">
      <c r="D202" s="40"/>
      <c r="E202" s="40"/>
      <c r="F202" s="40"/>
      <c r="G202" s="40"/>
      <c r="H202" s="40"/>
      <c r="I202" s="40"/>
      <c r="J202" s="40"/>
      <c r="K202" s="40"/>
      <c r="L202" s="40"/>
      <c r="M202" s="40"/>
      <c r="N202" s="40"/>
      <c r="O202" s="40"/>
      <c r="P202" s="40"/>
      <c r="Q202" s="40"/>
      <c r="R202" s="40"/>
      <c r="S202" s="40"/>
    </row>
    <row r="203" spans="4:19" s="21" customFormat="1">
      <c r="D203" s="40"/>
      <c r="E203" s="40"/>
      <c r="F203" s="40"/>
      <c r="G203" s="40"/>
      <c r="H203" s="40"/>
      <c r="I203" s="40"/>
      <c r="J203" s="40"/>
      <c r="K203" s="40"/>
      <c r="L203" s="40"/>
      <c r="M203" s="40"/>
      <c r="N203" s="40"/>
      <c r="O203" s="40"/>
      <c r="P203" s="40"/>
      <c r="Q203" s="40"/>
      <c r="R203" s="40"/>
      <c r="S203" s="40"/>
    </row>
    <row r="204" spans="4:19" s="21" customFormat="1">
      <c r="D204" s="40"/>
      <c r="E204" s="40"/>
      <c r="F204" s="40"/>
      <c r="G204" s="40"/>
      <c r="H204" s="40"/>
      <c r="I204" s="40"/>
      <c r="J204" s="40"/>
      <c r="K204" s="40"/>
      <c r="L204" s="40"/>
      <c r="M204" s="40"/>
      <c r="N204" s="40"/>
      <c r="O204" s="40"/>
      <c r="P204" s="40"/>
      <c r="Q204" s="40"/>
      <c r="R204" s="40"/>
      <c r="S204" s="40"/>
    </row>
    <row r="205" spans="4:19" s="21" customFormat="1">
      <c r="D205" s="40"/>
      <c r="E205" s="40"/>
      <c r="F205" s="40"/>
      <c r="G205" s="40"/>
      <c r="H205" s="40"/>
      <c r="I205" s="40"/>
      <c r="J205" s="40"/>
      <c r="K205" s="40"/>
      <c r="L205" s="40"/>
      <c r="M205" s="40"/>
      <c r="N205" s="40"/>
      <c r="O205" s="40"/>
      <c r="P205" s="40"/>
      <c r="Q205" s="40"/>
      <c r="R205" s="40"/>
      <c r="S205" s="40"/>
    </row>
    <row r="206" spans="4:19" s="21" customFormat="1">
      <c r="D206" s="40"/>
      <c r="E206" s="40"/>
      <c r="F206" s="40"/>
      <c r="G206" s="40"/>
      <c r="H206" s="40"/>
      <c r="I206" s="40"/>
      <c r="J206" s="40"/>
      <c r="K206" s="40"/>
      <c r="L206" s="40"/>
      <c r="M206" s="40"/>
      <c r="N206" s="40"/>
      <c r="O206" s="40"/>
      <c r="P206" s="40"/>
      <c r="Q206" s="40"/>
      <c r="R206" s="40"/>
      <c r="S206" s="40"/>
    </row>
    <row r="207" spans="4:19" s="21" customFormat="1">
      <c r="D207" s="40"/>
      <c r="E207" s="40"/>
      <c r="F207" s="40"/>
      <c r="G207" s="40"/>
      <c r="H207" s="40"/>
      <c r="I207" s="40"/>
      <c r="J207" s="40"/>
      <c r="K207" s="40"/>
      <c r="L207" s="40"/>
      <c r="M207" s="40"/>
      <c r="N207" s="40"/>
      <c r="O207" s="40"/>
      <c r="P207" s="40"/>
      <c r="Q207" s="40"/>
      <c r="R207" s="40"/>
      <c r="S207" s="40"/>
    </row>
    <row r="208" spans="4:19" s="21" customFormat="1">
      <c r="D208" s="40"/>
      <c r="E208" s="40"/>
      <c r="F208" s="40"/>
      <c r="G208" s="40"/>
      <c r="H208" s="40"/>
      <c r="I208" s="40"/>
      <c r="J208" s="40"/>
      <c r="K208" s="40"/>
      <c r="L208" s="40"/>
      <c r="M208" s="40"/>
      <c r="N208" s="40"/>
      <c r="O208" s="40"/>
      <c r="P208" s="40"/>
      <c r="Q208" s="40"/>
      <c r="R208" s="40"/>
      <c r="S208" s="40"/>
    </row>
    <row r="209" spans="4:19" s="21" customFormat="1">
      <c r="D209" s="40"/>
      <c r="E209" s="40"/>
      <c r="F209" s="40"/>
      <c r="G209" s="40"/>
      <c r="H209" s="40"/>
      <c r="I209" s="40"/>
      <c r="J209" s="40"/>
      <c r="K209" s="40"/>
      <c r="L209" s="40"/>
      <c r="M209" s="40"/>
      <c r="N209" s="40"/>
      <c r="O209" s="40"/>
      <c r="P209" s="40"/>
      <c r="Q209" s="40"/>
      <c r="R209" s="40"/>
      <c r="S209" s="40"/>
    </row>
    <row r="210" spans="4:19" s="21" customFormat="1">
      <c r="D210" s="40"/>
      <c r="E210" s="40"/>
      <c r="F210" s="40"/>
      <c r="G210" s="40"/>
      <c r="H210" s="40"/>
      <c r="I210" s="40"/>
      <c r="J210" s="40"/>
      <c r="K210" s="40"/>
      <c r="L210" s="40"/>
      <c r="M210" s="40"/>
      <c r="N210" s="40"/>
      <c r="O210" s="40"/>
      <c r="P210" s="40"/>
      <c r="Q210" s="40"/>
      <c r="R210" s="40"/>
      <c r="S210" s="40"/>
    </row>
    <row r="211" spans="4:19" s="21" customFormat="1">
      <c r="D211" s="40"/>
      <c r="E211" s="40"/>
      <c r="F211" s="40"/>
      <c r="G211" s="40"/>
      <c r="H211" s="40"/>
      <c r="I211" s="40"/>
      <c r="J211" s="40"/>
      <c r="K211" s="40"/>
      <c r="L211" s="40"/>
      <c r="M211" s="40"/>
      <c r="N211" s="40"/>
      <c r="O211" s="40"/>
      <c r="P211" s="40"/>
      <c r="Q211" s="40"/>
      <c r="R211" s="40"/>
      <c r="S211" s="40"/>
    </row>
    <row r="212" spans="4:19" s="21" customFormat="1">
      <c r="D212" s="40"/>
      <c r="E212" s="40"/>
      <c r="F212" s="40"/>
      <c r="G212" s="40"/>
      <c r="H212" s="40"/>
      <c r="I212" s="40"/>
      <c r="J212" s="40"/>
      <c r="K212" s="40"/>
      <c r="L212" s="40"/>
      <c r="M212" s="40"/>
      <c r="N212" s="40"/>
      <c r="O212" s="40"/>
      <c r="P212" s="40"/>
      <c r="Q212" s="40"/>
      <c r="R212" s="40"/>
      <c r="S212" s="40"/>
    </row>
    <row r="213" spans="4:19" s="21" customFormat="1">
      <c r="D213" s="40"/>
      <c r="E213" s="40"/>
      <c r="F213" s="40"/>
      <c r="G213" s="40"/>
      <c r="H213" s="40"/>
      <c r="I213" s="40"/>
      <c r="J213" s="40"/>
      <c r="K213" s="40"/>
      <c r="L213" s="40"/>
      <c r="M213" s="40"/>
      <c r="N213" s="40"/>
      <c r="O213" s="40"/>
      <c r="P213" s="40"/>
      <c r="Q213" s="40"/>
      <c r="R213" s="40"/>
      <c r="S213" s="40"/>
    </row>
    <row r="214" spans="4:19" s="21" customFormat="1">
      <c r="D214" s="40"/>
      <c r="E214" s="40"/>
      <c r="F214" s="40"/>
      <c r="G214" s="40"/>
      <c r="H214" s="40"/>
      <c r="I214" s="40"/>
      <c r="J214" s="40"/>
      <c r="K214" s="40"/>
      <c r="L214" s="40"/>
      <c r="M214" s="40"/>
      <c r="N214" s="40"/>
      <c r="O214" s="40"/>
      <c r="P214" s="40"/>
      <c r="Q214" s="40"/>
      <c r="R214" s="40"/>
      <c r="S214" s="40"/>
    </row>
    <row r="215" spans="4:19" s="21" customFormat="1">
      <c r="D215" s="40"/>
      <c r="E215" s="40"/>
      <c r="F215" s="40"/>
      <c r="G215" s="40"/>
      <c r="H215" s="40"/>
      <c r="I215" s="40"/>
      <c r="J215" s="40"/>
      <c r="K215" s="40"/>
      <c r="L215" s="40"/>
      <c r="M215" s="40"/>
      <c r="N215" s="40"/>
      <c r="O215" s="40"/>
      <c r="P215" s="40"/>
      <c r="Q215" s="40"/>
      <c r="R215" s="40"/>
      <c r="S215" s="40"/>
    </row>
    <row r="216" spans="4:19" s="21" customFormat="1">
      <c r="D216" s="40"/>
      <c r="E216" s="40"/>
      <c r="F216" s="40"/>
      <c r="G216" s="40"/>
      <c r="H216" s="40"/>
      <c r="I216" s="40"/>
      <c r="J216" s="40"/>
      <c r="K216" s="40"/>
      <c r="L216" s="40"/>
      <c r="M216" s="40"/>
      <c r="N216" s="40"/>
      <c r="O216" s="40"/>
      <c r="P216" s="40"/>
      <c r="Q216" s="40"/>
      <c r="R216" s="40"/>
      <c r="S216" s="40"/>
    </row>
    <row r="217" spans="4:19" s="21" customFormat="1">
      <c r="D217" s="40"/>
      <c r="E217" s="40"/>
      <c r="F217" s="40"/>
      <c r="G217" s="40"/>
      <c r="H217" s="40"/>
      <c r="I217" s="40"/>
      <c r="J217" s="40"/>
      <c r="K217" s="40"/>
      <c r="L217" s="40"/>
      <c r="M217" s="40"/>
      <c r="N217" s="40"/>
      <c r="O217" s="40"/>
      <c r="P217" s="40"/>
      <c r="Q217" s="40"/>
      <c r="R217" s="40"/>
      <c r="S217" s="40"/>
    </row>
    <row r="218" spans="4:19" s="21" customFormat="1">
      <c r="D218" s="40"/>
      <c r="E218" s="40"/>
      <c r="F218" s="40"/>
      <c r="G218" s="40"/>
      <c r="H218" s="40"/>
      <c r="I218" s="40"/>
      <c r="J218" s="40"/>
      <c r="K218" s="40"/>
      <c r="L218" s="40"/>
      <c r="M218" s="40"/>
      <c r="N218" s="40"/>
      <c r="O218" s="40"/>
      <c r="P218" s="40"/>
      <c r="Q218" s="40"/>
      <c r="R218" s="40"/>
      <c r="S218" s="40"/>
    </row>
    <row r="219" spans="4:19" s="21" customFormat="1">
      <c r="D219" s="40"/>
      <c r="E219" s="40"/>
      <c r="F219" s="40"/>
      <c r="G219" s="40"/>
      <c r="H219" s="40"/>
      <c r="I219" s="40"/>
      <c r="J219" s="40"/>
      <c r="K219" s="40"/>
      <c r="L219" s="40"/>
      <c r="M219" s="40"/>
      <c r="N219" s="40"/>
      <c r="O219" s="40"/>
      <c r="P219" s="40"/>
      <c r="Q219" s="40"/>
      <c r="R219" s="40"/>
      <c r="S219" s="40"/>
    </row>
    <row r="220" spans="4:19" s="21" customFormat="1">
      <c r="D220" s="40"/>
      <c r="E220" s="40"/>
      <c r="F220" s="40"/>
      <c r="G220" s="40"/>
      <c r="H220" s="40"/>
      <c r="I220" s="40"/>
      <c r="J220" s="40"/>
      <c r="K220" s="40"/>
      <c r="L220" s="40"/>
      <c r="M220" s="40"/>
      <c r="N220" s="40"/>
      <c r="O220" s="40"/>
      <c r="P220" s="40"/>
      <c r="Q220" s="40"/>
      <c r="R220" s="40"/>
      <c r="S220" s="40"/>
    </row>
    <row r="221" spans="4:19" s="21" customFormat="1">
      <c r="D221" s="40"/>
      <c r="E221" s="40"/>
      <c r="F221" s="40"/>
      <c r="G221" s="40"/>
      <c r="H221" s="40"/>
      <c r="I221" s="40"/>
      <c r="J221" s="40"/>
      <c r="K221" s="40"/>
      <c r="L221" s="40"/>
      <c r="M221" s="40"/>
      <c r="N221" s="40"/>
      <c r="O221" s="40"/>
      <c r="P221" s="40"/>
      <c r="Q221" s="40"/>
      <c r="R221" s="40"/>
      <c r="S221" s="40"/>
    </row>
    <row r="222" spans="4:19" s="21" customFormat="1">
      <c r="D222" s="40"/>
      <c r="E222" s="40"/>
      <c r="F222" s="40"/>
      <c r="G222" s="40"/>
      <c r="H222" s="40"/>
      <c r="I222" s="40"/>
      <c r="J222" s="40"/>
      <c r="K222" s="40"/>
      <c r="L222" s="40"/>
      <c r="M222" s="40"/>
      <c r="N222" s="40"/>
      <c r="O222" s="40"/>
      <c r="P222" s="40"/>
      <c r="Q222" s="40"/>
      <c r="R222" s="40"/>
      <c r="S222" s="40"/>
    </row>
    <row r="223" spans="4:19" s="21" customFormat="1">
      <c r="D223" s="40"/>
      <c r="E223" s="40"/>
      <c r="F223" s="40"/>
      <c r="G223" s="40"/>
      <c r="H223" s="40"/>
      <c r="I223" s="40"/>
      <c r="J223" s="40"/>
      <c r="K223" s="40"/>
      <c r="L223" s="40"/>
      <c r="M223" s="40"/>
      <c r="N223" s="40"/>
      <c r="O223" s="40"/>
      <c r="P223" s="40"/>
      <c r="Q223" s="40"/>
      <c r="R223" s="40"/>
      <c r="S223" s="40"/>
    </row>
    <row r="224" spans="4:19" s="21" customFormat="1">
      <c r="D224" s="40"/>
      <c r="E224" s="40"/>
      <c r="F224" s="40"/>
      <c r="G224" s="40"/>
      <c r="H224" s="40"/>
      <c r="I224" s="40"/>
      <c r="J224" s="40"/>
      <c r="K224" s="40"/>
      <c r="L224" s="40"/>
      <c r="M224" s="40"/>
      <c r="N224" s="40"/>
      <c r="O224" s="40"/>
      <c r="P224" s="40"/>
      <c r="Q224" s="40"/>
      <c r="R224" s="40"/>
      <c r="S224" s="40"/>
    </row>
    <row r="225" spans="4:19" s="21" customFormat="1">
      <c r="D225" s="40"/>
      <c r="E225" s="40"/>
      <c r="F225" s="40"/>
      <c r="G225" s="40"/>
      <c r="H225" s="40"/>
      <c r="I225" s="40"/>
      <c r="J225" s="40"/>
      <c r="K225" s="40"/>
      <c r="L225" s="40"/>
      <c r="M225" s="40"/>
      <c r="N225" s="40"/>
      <c r="O225" s="40"/>
      <c r="P225" s="40"/>
      <c r="Q225" s="40"/>
      <c r="R225" s="40"/>
      <c r="S225" s="40"/>
    </row>
    <row r="226" spans="4:19" s="21" customFormat="1">
      <c r="D226" s="40"/>
      <c r="E226" s="40"/>
      <c r="F226" s="40"/>
      <c r="G226" s="40"/>
      <c r="H226" s="40"/>
      <c r="I226" s="40"/>
      <c r="J226" s="40"/>
      <c r="K226" s="40"/>
      <c r="L226" s="40"/>
      <c r="M226" s="40"/>
      <c r="N226" s="40"/>
      <c r="O226" s="40"/>
      <c r="P226" s="40"/>
      <c r="Q226" s="40"/>
      <c r="R226" s="40"/>
      <c r="S226" s="40"/>
    </row>
    <row r="227" spans="4:19" s="21" customFormat="1">
      <c r="D227" s="40"/>
      <c r="E227" s="40"/>
      <c r="F227" s="40"/>
      <c r="G227" s="40"/>
      <c r="H227" s="40"/>
      <c r="I227" s="40"/>
      <c r="J227" s="40"/>
      <c r="K227" s="40"/>
      <c r="L227" s="40"/>
      <c r="M227" s="40"/>
      <c r="N227" s="40"/>
      <c r="O227" s="40"/>
      <c r="P227" s="40"/>
      <c r="Q227" s="40"/>
      <c r="R227" s="40"/>
      <c r="S227" s="40"/>
    </row>
    <row r="228" spans="4:19" s="21" customFormat="1">
      <c r="D228" s="40"/>
      <c r="E228" s="40"/>
      <c r="F228" s="40"/>
      <c r="G228" s="40"/>
      <c r="H228" s="40"/>
      <c r="I228" s="40"/>
      <c r="J228" s="40"/>
      <c r="K228" s="40"/>
      <c r="L228" s="40"/>
      <c r="M228" s="40"/>
      <c r="N228" s="40"/>
      <c r="O228" s="40"/>
      <c r="P228" s="40"/>
      <c r="Q228" s="40"/>
      <c r="R228" s="40"/>
      <c r="S228" s="40"/>
    </row>
    <row r="229" spans="4:19" s="21" customFormat="1">
      <c r="D229" s="40"/>
      <c r="E229" s="40"/>
      <c r="F229" s="40"/>
      <c r="G229" s="40"/>
      <c r="H229" s="40"/>
      <c r="I229" s="40"/>
      <c r="J229" s="40"/>
      <c r="K229" s="40"/>
      <c r="L229" s="40"/>
      <c r="M229" s="40"/>
      <c r="N229" s="40"/>
      <c r="O229" s="40"/>
      <c r="P229" s="40"/>
      <c r="Q229" s="40"/>
      <c r="R229" s="40"/>
      <c r="S229" s="40"/>
    </row>
    <row r="230" spans="4:19" s="21" customFormat="1">
      <c r="D230" s="40"/>
      <c r="E230" s="40"/>
      <c r="F230" s="40"/>
      <c r="G230" s="40"/>
      <c r="H230" s="40"/>
      <c r="I230" s="40"/>
      <c r="J230" s="40"/>
      <c r="K230" s="40"/>
      <c r="L230" s="40"/>
      <c r="M230" s="40"/>
      <c r="N230" s="40"/>
      <c r="O230" s="40"/>
      <c r="P230" s="40"/>
      <c r="Q230" s="40"/>
      <c r="R230" s="40"/>
      <c r="S230" s="40"/>
    </row>
    <row r="231" spans="4:19" s="21" customFormat="1">
      <c r="D231" s="40"/>
      <c r="E231" s="40"/>
      <c r="F231" s="40"/>
      <c r="G231" s="40"/>
      <c r="H231" s="40"/>
      <c r="I231" s="40"/>
      <c r="J231" s="40"/>
      <c r="K231" s="40"/>
      <c r="L231" s="40"/>
      <c r="M231" s="40"/>
      <c r="N231" s="40"/>
      <c r="O231" s="40"/>
      <c r="P231" s="40"/>
      <c r="Q231" s="40"/>
      <c r="R231" s="40"/>
      <c r="S231" s="40"/>
    </row>
    <row r="232" spans="4:19" s="21" customFormat="1">
      <c r="D232" s="40"/>
      <c r="E232" s="40"/>
      <c r="F232" s="40"/>
      <c r="G232" s="40"/>
      <c r="H232" s="40"/>
      <c r="I232" s="40"/>
      <c r="J232" s="40"/>
      <c r="K232" s="40"/>
      <c r="L232" s="40"/>
      <c r="M232" s="40"/>
      <c r="N232" s="40"/>
      <c r="O232" s="40"/>
      <c r="P232" s="40"/>
      <c r="Q232" s="40"/>
      <c r="R232" s="40"/>
      <c r="S232" s="40"/>
    </row>
    <row r="233" spans="4:19" s="21" customFormat="1">
      <c r="D233" s="40"/>
      <c r="E233" s="40"/>
      <c r="F233" s="40"/>
      <c r="G233" s="40"/>
      <c r="H233" s="40"/>
      <c r="I233" s="40"/>
      <c r="J233" s="40"/>
      <c r="K233" s="40"/>
      <c r="L233" s="40"/>
      <c r="M233" s="40"/>
      <c r="N233" s="40"/>
      <c r="O233" s="40"/>
      <c r="P233" s="40"/>
      <c r="Q233" s="40"/>
      <c r="R233" s="40"/>
      <c r="S233" s="40"/>
    </row>
    <row r="234" spans="4:19" s="21" customFormat="1">
      <c r="D234" s="40"/>
      <c r="E234" s="40"/>
      <c r="F234" s="40"/>
      <c r="G234" s="40"/>
      <c r="H234" s="40"/>
      <c r="I234" s="40"/>
      <c r="J234" s="40"/>
      <c r="K234" s="40"/>
      <c r="L234" s="40"/>
      <c r="M234" s="40"/>
      <c r="N234" s="40"/>
      <c r="O234" s="40"/>
      <c r="P234" s="40"/>
      <c r="Q234" s="40"/>
      <c r="R234" s="40"/>
      <c r="S234" s="40"/>
    </row>
    <row r="235" spans="4:19" s="21" customFormat="1">
      <c r="D235" s="40"/>
      <c r="E235" s="40"/>
      <c r="F235" s="40"/>
      <c r="G235" s="40"/>
      <c r="H235" s="40"/>
      <c r="I235" s="40"/>
      <c r="J235" s="40"/>
      <c r="K235" s="40"/>
      <c r="L235" s="40"/>
      <c r="M235" s="40"/>
      <c r="N235" s="40"/>
      <c r="O235" s="40"/>
      <c r="P235" s="40"/>
      <c r="Q235" s="40"/>
      <c r="R235" s="40"/>
      <c r="S235" s="40"/>
    </row>
    <row r="236" spans="4:19" s="21" customFormat="1">
      <c r="D236" s="40"/>
      <c r="E236" s="40"/>
      <c r="F236" s="40"/>
      <c r="G236" s="40"/>
      <c r="H236" s="40"/>
      <c r="I236" s="40"/>
      <c r="J236" s="40"/>
      <c r="K236" s="40"/>
      <c r="L236" s="40"/>
      <c r="M236" s="40"/>
      <c r="N236" s="40"/>
      <c r="O236" s="40"/>
      <c r="P236" s="40"/>
      <c r="Q236" s="40"/>
      <c r="R236" s="40"/>
      <c r="S236" s="40"/>
    </row>
    <row r="237" spans="4:19" s="21" customFormat="1">
      <c r="D237" s="40"/>
      <c r="E237" s="40"/>
      <c r="F237" s="40"/>
      <c r="G237" s="40"/>
      <c r="H237" s="40"/>
      <c r="I237" s="40"/>
      <c r="J237" s="40"/>
      <c r="K237" s="40"/>
      <c r="L237" s="40"/>
      <c r="M237" s="40"/>
      <c r="N237" s="40"/>
      <c r="O237" s="40"/>
      <c r="P237" s="40"/>
      <c r="Q237" s="40"/>
      <c r="R237" s="40"/>
      <c r="S237" s="40"/>
    </row>
    <row r="238" spans="4:19" s="21" customFormat="1">
      <c r="D238" s="40"/>
      <c r="E238" s="40"/>
      <c r="F238" s="40"/>
      <c r="G238" s="40"/>
      <c r="H238" s="40"/>
      <c r="I238" s="40"/>
      <c r="J238" s="40"/>
      <c r="K238" s="40"/>
      <c r="L238" s="40"/>
      <c r="M238" s="40"/>
      <c r="N238" s="40"/>
      <c r="O238" s="40"/>
      <c r="P238" s="40"/>
      <c r="Q238" s="40"/>
      <c r="R238" s="40"/>
      <c r="S238" s="40"/>
    </row>
    <row r="239" spans="4:19" s="21" customFormat="1">
      <c r="D239" s="40"/>
      <c r="E239" s="40"/>
      <c r="F239" s="40"/>
      <c r="G239" s="40"/>
      <c r="H239" s="40"/>
      <c r="I239" s="40"/>
      <c r="J239" s="40"/>
      <c r="K239" s="40"/>
      <c r="L239" s="40"/>
      <c r="M239" s="40"/>
      <c r="N239" s="40"/>
      <c r="O239" s="40"/>
      <c r="P239" s="40"/>
      <c r="Q239" s="40"/>
      <c r="R239" s="40"/>
      <c r="S239" s="40"/>
    </row>
    <row r="240" spans="4:19" s="21" customFormat="1">
      <c r="D240" s="40"/>
      <c r="E240" s="40"/>
      <c r="F240" s="40"/>
      <c r="G240" s="40"/>
      <c r="H240" s="40"/>
      <c r="I240" s="40"/>
      <c r="J240" s="40"/>
      <c r="K240" s="40"/>
      <c r="L240" s="40"/>
      <c r="M240" s="40"/>
      <c r="N240" s="40"/>
      <c r="O240" s="40"/>
      <c r="P240" s="40"/>
      <c r="Q240" s="40"/>
      <c r="R240" s="40"/>
      <c r="S240" s="40"/>
    </row>
    <row r="241" spans="4:19" s="21" customFormat="1">
      <c r="D241" s="40"/>
      <c r="E241" s="40"/>
      <c r="F241" s="40"/>
      <c r="G241" s="40"/>
      <c r="H241" s="40"/>
      <c r="I241" s="40"/>
      <c r="J241" s="40"/>
      <c r="K241" s="40"/>
      <c r="L241" s="40"/>
      <c r="M241" s="40"/>
      <c r="N241" s="40"/>
      <c r="O241" s="40"/>
      <c r="P241" s="40"/>
      <c r="Q241" s="40"/>
      <c r="R241" s="40"/>
      <c r="S241" s="40"/>
    </row>
    <row r="242" spans="4:19" s="21" customFormat="1">
      <c r="D242" s="40"/>
      <c r="E242" s="40"/>
      <c r="F242" s="40"/>
      <c r="G242" s="40"/>
      <c r="H242" s="40"/>
      <c r="I242" s="40"/>
      <c r="J242" s="40"/>
      <c r="K242" s="40"/>
      <c r="L242" s="40"/>
      <c r="M242" s="40"/>
      <c r="N242" s="40"/>
      <c r="O242" s="40"/>
      <c r="P242" s="40"/>
      <c r="Q242" s="40"/>
      <c r="R242" s="40"/>
      <c r="S242" s="40"/>
    </row>
    <row r="243" spans="4:19" s="21" customFormat="1">
      <c r="D243" s="40"/>
      <c r="E243" s="40"/>
      <c r="F243" s="40"/>
      <c r="G243" s="40"/>
      <c r="H243" s="40"/>
      <c r="I243" s="40"/>
      <c r="J243" s="40"/>
      <c r="K243" s="40"/>
      <c r="L243" s="40"/>
      <c r="M243" s="40"/>
      <c r="N243" s="40"/>
      <c r="O243" s="40"/>
      <c r="P243" s="40"/>
      <c r="Q243" s="40"/>
      <c r="R243" s="40"/>
      <c r="S243" s="40"/>
    </row>
    <row r="244" spans="4:19" s="21" customFormat="1">
      <c r="D244" s="40"/>
      <c r="E244" s="40"/>
      <c r="F244" s="40"/>
      <c r="G244" s="40"/>
      <c r="H244" s="40"/>
      <c r="I244" s="40"/>
      <c r="J244" s="40"/>
      <c r="K244" s="40"/>
      <c r="L244" s="40"/>
      <c r="M244" s="40"/>
      <c r="N244" s="40"/>
      <c r="O244" s="40"/>
      <c r="P244" s="40"/>
      <c r="Q244" s="40"/>
      <c r="R244" s="40"/>
      <c r="S244" s="40"/>
    </row>
    <row r="245" spans="4:19" s="21" customFormat="1">
      <c r="D245" s="40"/>
      <c r="E245" s="40"/>
      <c r="F245" s="40"/>
      <c r="G245" s="40"/>
      <c r="H245" s="40"/>
      <c r="I245" s="40"/>
      <c r="J245" s="40"/>
      <c r="K245" s="40"/>
      <c r="L245" s="40"/>
      <c r="M245" s="40"/>
      <c r="N245" s="40"/>
      <c r="O245" s="40"/>
      <c r="P245" s="40"/>
      <c r="Q245" s="40"/>
      <c r="R245" s="40"/>
      <c r="S245" s="40"/>
    </row>
    <row r="246" spans="4:19" s="21" customFormat="1">
      <c r="D246" s="40"/>
      <c r="E246" s="40"/>
      <c r="F246" s="40"/>
      <c r="G246" s="40"/>
      <c r="H246" s="40"/>
      <c r="I246" s="40"/>
      <c r="J246" s="40"/>
      <c r="K246" s="40"/>
      <c r="L246" s="40"/>
      <c r="M246" s="40"/>
      <c r="N246" s="40"/>
      <c r="O246" s="40"/>
      <c r="P246" s="40"/>
      <c r="Q246" s="40"/>
      <c r="R246" s="40"/>
      <c r="S246" s="40"/>
    </row>
    <row r="247" spans="4:19" s="21" customFormat="1">
      <c r="D247" s="40"/>
      <c r="E247" s="40"/>
      <c r="F247" s="40"/>
      <c r="G247" s="40"/>
      <c r="H247" s="40"/>
      <c r="I247" s="40"/>
      <c r="J247" s="40"/>
      <c r="K247" s="40"/>
      <c r="L247" s="40"/>
      <c r="M247" s="40"/>
      <c r="N247" s="40"/>
      <c r="O247" s="40"/>
      <c r="P247" s="40"/>
      <c r="Q247" s="40"/>
      <c r="R247" s="40"/>
      <c r="S247" s="40"/>
    </row>
    <row r="248" spans="4:19" s="21" customFormat="1">
      <c r="D248" s="40"/>
      <c r="E248" s="40"/>
      <c r="F248" s="40"/>
      <c r="G248" s="40"/>
      <c r="H248" s="40"/>
      <c r="I248" s="40"/>
      <c r="J248" s="40"/>
      <c r="K248" s="40"/>
      <c r="L248" s="40"/>
      <c r="M248" s="40"/>
      <c r="N248" s="40"/>
      <c r="O248" s="40"/>
      <c r="P248" s="40"/>
      <c r="Q248" s="40"/>
      <c r="R248" s="40"/>
      <c r="S248" s="40"/>
    </row>
    <row r="249" spans="4:19" s="21" customFormat="1">
      <c r="D249" s="40"/>
      <c r="E249" s="40"/>
      <c r="F249" s="40"/>
      <c r="G249" s="40"/>
      <c r="H249" s="40"/>
      <c r="I249" s="40"/>
      <c r="J249" s="40"/>
      <c r="K249" s="40"/>
      <c r="L249" s="40"/>
      <c r="M249" s="40"/>
      <c r="N249" s="40"/>
      <c r="O249" s="40"/>
      <c r="P249" s="40"/>
      <c r="Q249" s="40"/>
      <c r="R249" s="40"/>
      <c r="S249" s="40"/>
    </row>
    <row r="250" spans="4:19" s="21" customFormat="1">
      <c r="D250" s="40"/>
      <c r="E250" s="40"/>
      <c r="F250" s="40"/>
      <c r="G250" s="40"/>
      <c r="H250" s="40"/>
      <c r="I250" s="40"/>
      <c r="J250" s="40"/>
      <c r="K250" s="40"/>
      <c r="L250" s="40"/>
      <c r="M250" s="40"/>
      <c r="N250" s="40"/>
      <c r="O250" s="40"/>
      <c r="P250" s="40"/>
      <c r="Q250" s="40"/>
      <c r="R250" s="40"/>
      <c r="S250" s="40"/>
    </row>
    <row r="251" spans="4:19" s="21" customFormat="1">
      <c r="D251" s="40"/>
      <c r="E251" s="40"/>
      <c r="F251" s="40"/>
      <c r="G251" s="40"/>
      <c r="H251" s="40"/>
      <c r="I251" s="40"/>
      <c r="J251" s="40"/>
      <c r="K251" s="40"/>
      <c r="L251" s="40"/>
      <c r="M251" s="40"/>
      <c r="N251" s="40"/>
      <c r="O251" s="40"/>
      <c r="P251" s="40"/>
      <c r="Q251" s="40"/>
      <c r="R251" s="40"/>
      <c r="S251" s="40"/>
    </row>
    <row r="252" spans="4:19" s="21" customFormat="1">
      <c r="D252" s="40"/>
      <c r="E252" s="40"/>
      <c r="F252" s="40"/>
      <c r="G252" s="40"/>
      <c r="H252" s="40"/>
      <c r="I252" s="40"/>
      <c r="J252" s="40"/>
      <c r="K252" s="40"/>
      <c r="L252" s="40"/>
      <c r="M252" s="40"/>
      <c r="N252" s="40"/>
      <c r="O252" s="40"/>
      <c r="P252" s="40"/>
      <c r="Q252" s="40"/>
      <c r="R252" s="40"/>
      <c r="S252" s="40"/>
    </row>
    <row r="253" spans="4:19" s="21" customFormat="1">
      <c r="D253" s="40"/>
      <c r="E253" s="40"/>
      <c r="F253" s="40"/>
      <c r="G253" s="40"/>
      <c r="H253" s="40"/>
      <c r="I253" s="40"/>
      <c r="J253" s="40"/>
      <c r="K253" s="40"/>
      <c r="L253" s="40"/>
      <c r="M253" s="40"/>
      <c r="N253" s="40"/>
      <c r="O253" s="40"/>
      <c r="P253" s="40"/>
      <c r="Q253" s="40"/>
      <c r="R253" s="40"/>
      <c r="S253" s="40"/>
    </row>
    <row r="254" spans="4:19" s="21" customFormat="1">
      <c r="D254" s="40"/>
      <c r="E254" s="40"/>
      <c r="F254" s="40"/>
      <c r="G254" s="40"/>
      <c r="H254" s="40"/>
      <c r="I254" s="40"/>
      <c r="J254" s="40"/>
      <c r="K254" s="40"/>
      <c r="L254" s="40"/>
      <c r="M254" s="40"/>
      <c r="N254" s="40"/>
      <c r="O254" s="40"/>
      <c r="P254" s="40"/>
      <c r="Q254" s="40"/>
      <c r="R254" s="40"/>
      <c r="S254" s="40"/>
    </row>
    <row r="255" spans="4:19" s="21" customFormat="1">
      <c r="D255" s="40"/>
      <c r="E255" s="40"/>
      <c r="F255" s="40"/>
      <c r="G255" s="40"/>
      <c r="H255" s="40"/>
      <c r="I255" s="40"/>
      <c r="J255" s="40"/>
      <c r="K255" s="40"/>
      <c r="L255" s="40"/>
      <c r="M255" s="40"/>
      <c r="N255" s="40"/>
      <c r="O255" s="40"/>
      <c r="P255" s="40"/>
      <c r="Q255" s="40"/>
      <c r="R255" s="40"/>
      <c r="S255" s="40"/>
    </row>
    <row r="256" spans="4:19" s="21" customFormat="1">
      <c r="D256" s="40"/>
      <c r="E256" s="40"/>
      <c r="F256" s="40"/>
      <c r="G256" s="40"/>
      <c r="H256" s="40"/>
      <c r="I256" s="40"/>
      <c r="J256" s="40"/>
      <c r="K256" s="40"/>
      <c r="L256" s="40"/>
      <c r="M256" s="40"/>
      <c r="N256" s="40"/>
      <c r="O256" s="40"/>
      <c r="P256" s="40"/>
      <c r="Q256" s="40"/>
      <c r="R256" s="40"/>
      <c r="S256" s="40"/>
    </row>
    <row r="257" spans="4:19" s="21" customFormat="1">
      <c r="D257" s="40"/>
      <c r="E257" s="40"/>
      <c r="F257" s="40"/>
      <c r="G257" s="40"/>
      <c r="H257" s="40"/>
      <c r="I257" s="40"/>
      <c r="J257" s="40"/>
      <c r="K257" s="40"/>
      <c r="L257" s="40"/>
      <c r="M257" s="40"/>
      <c r="N257" s="40"/>
      <c r="O257" s="40"/>
      <c r="P257" s="40"/>
      <c r="Q257" s="40"/>
      <c r="R257" s="40"/>
      <c r="S257" s="40"/>
    </row>
    <row r="258" spans="4:19" s="21" customFormat="1">
      <c r="D258" s="40"/>
      <c r="E258" s="40"/>
      <c r="F258" s="40"/>
      <c r="G258" s="40"/>
      <c r="H258" s="40"/>
      <c r="I258" s="40"/>
      <c r="J258" s="40"/>
      <c r="K258" s="40"/>
      <c r="L258" s="40"/>
      <c r="M258" s="40"/>
      <c r="N258" s="40"/>
      <c r="O258" s="40"/>
      <c r="P258" s="40"/>
      <c r="Q258" s="40"/>
      <c r="R258" s="40"/>
      <c r="S258" s="40"/>
    </row>
    <row r="259" spans="4:19" s="21" customFormat="1">
      <c r="D259" s="40"/>
      <c r="E259" s="40"/>
      <c r="F259" s="40"/>
      <c r="G259" s="40"/>
      <c r="H259" s="40"/>
      <c r="I259" s="40"/>
      <c r="J259" s="40"/>
      <c r="K259" s="40"/>
      <c r="L259" s="40"/>
      <c r="M259" s="40"/>
      <c r="N259" s="40"/>
      <c r="O259" s="40"/>
      <c r="P259" s="40"/>
      <c r="Q259" s="40"/>
      <c r="R259" s="40"/>
      <c r="S259" s="40"/>
    </row>
    <row r="260" spans="4:19" s="21" customFormat="1">
      <c r="D260" s="40"/>
      <c r="E260" s="40"/>
      <c r="F260" s="40"/>
      <c r="G260" s="40"/>
      <c r="H260" s="40"/>
      <c r="I260" s="40"/>
      <c r="J260" s="40"/>
      <c r="K260" s="40"/>
      <c r="L260" s="40"/>
      <c r="M260" s="40"/>
      <c r="N260" s="40"/>
      <c r="O260" s="40"/>
      <c r="P260" s="40"/>
      <c r="Q260" s="40"/>
      <c r="R260" s="40"/>
      <c r="S260" s="40"/>
    </row>
    <row r="261" spans="4:19" s="21" customFormat="1">
      <c r="D261" s="40"/>
      <c r="E261" s="40"/>
      <c r="F261" s="40"/>
      <c r="G261" s="40"/>
      <c r="H261" s="40"/>
      <c r="I261" s="40"/>
      <c r="J261" s="40"/>
      <c r="K261" s="40"/>
      <c r="L261" s="40"/>
      <c r="M261" s="40"/>
      <c r="N261" s="40"/>
      <c r="O261" s="40"/>
      <c r="P261" s="40"/>
      <c r="Q261" s="40"/>
      <c r="R261" s="40"/>
      <c r="S261" s="40"/>
    </row>
    <row r="262" spans="4:19" s="21" customFormat="1">
      <c r="D262" s="40"/>
      <c r="E262" s="40"/>
      <c r="F262" s="40"/>
      <c r="G262" s="40"/>
      <c r="H262" s="40"/>
      <c r="I262" s="40"/>
      <c r="J262" s="40"/>
      <c r="K262" s="40"/>
      <c r="L262" s="40"/>
      <c r="M262" s="40"/>
      <c r="N262" s="40"/>
      <c r="O262" s="40"/>
      <c r="P262" s="40"/>
      <c r="Q262" s="40"/>
      <c r="R262" s="40"/>
      <c r="S262" s="40"/>
    </row>
    <row r="263" spans="4:19" s="21" customFormat="1">
      <c r="D263" s="40"/>
      <c r="E263" s="40"/>
      <c r="F263" s="40"/>
      <c r="G263" s="40"/>
      <c r="H263" s="40"/>
      <c r="I263" s="40"/>
      <c r="J263" s="40"/>
      <c r="K263" s="40"/>
      <c r="L263" s="40"/>
      <c r="M263" s="40"/>
      <c r="N263" s="40"/>
      <c r="O263" s="40"/>
      <c r="P263" s="40"/>
      <c r="Q263" s="40"/>
      <c r="R263" s="40"/>
      <c r="S263" s="40"/>
    </row>
    <row r="264" spans="4:19" s="21" customFormat="1">
      <c r="D264" s="40"/>
      <c r="E264" s="40"/>
      <c r="F264" s="40"/>
      <c r="G264" s="40"/>
      <c r="H264" s="40"/>
      <c r="I264" s="40"/>
      <c r="J264" s="40"/>
      <c r="K264" s="40"/>
      <c r="L264" s="40"/>
      <c r="M264" s="40"/>
      <c r="N264" s="40"/>
      <c r="O264" s="40"/>
      <c r="P264" s="40"/>
      <c r="Q264" s="40"/>
      <c r="R264" s="40"/>
      <c r="S264" s="40"/>
    </row>
    <row r="265" spans="4:19" s="21" customFormat="1">
      <c r="D265" s="40"/>
      <c r="E265" s="40"/>
      <c r="F265" s="40"/>
      <c r="G265" s="40"/>
      <c r="H265" s="40"/>
      <c r="I265" s="40"/>
      <c r="J265" s="40"/>
      <c r="K265" s="40"/>
      <c r="L265" s="40"/>
      <c r="M265" s="40"/>
      <c r="N265" s="40"/>
      <c r="O265" s="40"/>
      <c r="P265" s="40"/>
      <c r="Q265" s="40"/>
      <c r="R265" s="40"/>
      <c r="S265" s="40"/>
    </row>
    <row r="266" spans="4:19" s="21" customFormat="1">
      <c r="D266" s="40"/>
      <c r="E266" s="40"/>
      <c r="F266" s="40"/>
      <c r="G266" s="40"/>
      <c r="H266" s="40"/>
      <c r="I266" s="40"/>
      <c r="J266" s="40"/>
      <c r="K266" s="40"/>
      <c r="L266" s="40"/>
      <c r="M266" s="40"/>
      <c r="N266" s="40"/>
      <c r="O266" s="40"/>
      <c r="P266" s="40"/>
      <c r="Q266" s="40"/>
      <c r="R266" s="40"/>
      <c r="S266" s="40"/>
    </row>
    <row r="267" spans="4:19" s="21" customFormat="1">
      <c r="D267" s="40"/>
      <c r="E267" s="40"/>
      <c r="F267" s="40"/>
      <c r="G267" s="40"/>
      <c r="H267" s="40"/>
      <c r="I267" s="40"/>
      <c r="J267" s="40"/>
      <c r="K267" s="40"/>
      <c r="L267" s="40"/>
      <c r="M267" s="40"/>
      <c r="N267" s="40"/>
      <c r="O267" s="40"/>
      <c r="P267" s="40"/>
      <c r="Q267" s="40"/>
      <c r="R267" s="40"/>
      <c r="S267" s="40"/>
    </row>
    <row r="268" spans="4:19" s="21" customFormat="1">
      <c r="D268" s="40"/>
      <c r="E268" s="40"/>
      <c r="F268" s="40"/>
      <c r="G268" s="40"/>
      <c r="H268" s="40"/>
      <c r="I268" s="40"/>
      <c r="J268" s="40"/>
      <c r="K268" s="40"/>
      <c r="L268" s="40"/>
      <c r="M268" s="40"/>
      <c r="N268" s="40"/>
      <c r="O268" s="40"/>
      <c r="P268" s="40"/>
      <c r="Q268" s="40"/>
      <c r="R268" s="40"/>
      <c r="S268" s="40"/>
    </row>
    <row r="269" spans="4:19" s="21" customFormat="1">
      <c r="D269" s="40"/>
      <c r="E269" s="40"/>
      <c r="F269" s="40"/>
      <c r="G269" s="40"/>
      <c r="H269" s="40"/>
      <c r="I269" s="40"/>
      <c r="J269" s="40"/>
      <c r="K269" s="40"/>
      <c r="L269" s="40"/>
      <c r="M269" s="40"/>
      <c r="N269" s="40"/>
      <c r="O269" s="40"/>
      <c r="P269" s="40"/>
      <c r="Q269" s="40"/>
      <c r="R269" s="40"/>
      <c r="S269" s="40"/>
    </row>
    <row r="270" spans="4:19" s="21" customFormat="1">
      <c r="D270" s="40"/>
      <c r="E270" s="40"/>
      <c r="F270" s="40"/>
      <c r="G270" s="40"/>
      <c r="H270" s="40"/>
      <c r="I270" s="40"/>
      <c r="J270" s="40"/>
      <c r="K270" s="40"/>
      <c r="L270" s="40"/>
      <c r="M270" s="40"/>
      <c r="N270" s="40"/>
      <c r="O270" s="40"/>
      <c r="P270" s="40"/>
      <c r="Q270" s="40"/>
      <c r="R270" s="40"/>
      <c r="S270" s="40"/>
    </row>
    <row r="271" spans="4:19" s="21" customFormat="1">
      <c r="D271" s="40"/>
      <c r="E271" s="40"/>
      <c r="F271" s="40"/>
      <c r="G271" s="40"/>
      <c r="H271" s="40"/>
      <c r="I271" s="40"/>
      <c r="J271" s="40"/>
      <c r="K271" s="40"/>
      <c r="L271" s="40"/>
      <c r="M271" s="40"/>
      <c r="N271" s="40"/>
      <c r="O271" s="40"/>
      <c r="P271" s="40"/>
      <c r="Q271" s="40"/>
      <c r="R271" s="40"/>
      <c r="S271" s="40"/>
    </row>
    <row r="272" spans="4:19" s="21" customFormat="1">
      <c r="D272" s="40"/>
      <c r="E272" s="40"/>
      <c r="F272" s="40"/>
      <c r="G272" s="40"/>
      <c r="H272" s="40"/>
      <c r="I272" s="40"/>
      <c r="J272" s="40"/>
      <c r="K272" s="40"/>
      <c r="L272" s="40"/>
      <c r="M272" s="40"/>
      <c r="N272" s="40"/>
      <c r="O272" s="40"/>
      <c r="P272" s="40"/>
      <c r="Q272" s="40"/>
      <c r="R272" s="40"/>
      <c r="S272" s="40"/>
    </row>
    <row r="273" spans="4:19" s="21" customFormat="1">
      <c r="D273" s="40"/>
      <c r="E273" s="40"/>
      <c r="F273" s="40"/>
      <c r="G273" s="40"/>
      <c r="H273" s="40"/>
      <c r="I273" s="40"/>
      <c r="J273" s="40"/>
      <c r="K273" s="40"/>
      <c r="L273" s="40"/>
      <c r="M273" s="40"/>
      <c r="N273" s="40"/>
      <c r="O273" s="40"/>
      <c r="P273" s="40"/>
      <c r="Q273" s="40"/>
      <c r="R273" s="40"/>
      <c r="S273" s="40"/>
    </row>
    <row r="274" spans="4:19" s="21" customFormat="1">
      <c r="D274" s="40"/>
      <c r="E274" s="40"/>
      <c r="F274" s="40"/>
      <c r="G274" s="40"/>
      <c r="H274" s="40"/>
      <c r="I274" s="40"/>
      <c r="J274" s="40"/>
      <c r="K274" s="40"/>
      <c r="L274" s="40"/>
      <c r="M274" s="40"/>
      <c r="N274" s="40"/>
      <c r="O274" s="40"/>
      <c r="P274" s="40"/>
      <c r="Q274" s="40"/>
      <c r="R274" s="40"/>
      <c r="S274" s="40"/>
    </row>
    <row r="275" spans="4:19" s="21" customFormat="1">
      <c r="D275" s="40"/>
      <c r="E275" s="40"/>
      <c r="F275" s="40"/>
      <c r="G275" s="40"/>
      <c r="H275" s="40"/>
      <c r="I275" s="40"/>
      <c r="J275" s="40"/>
      <c r="K275" s="40"/>
      <c r="L275" s="40"/>
      <c r="M275" s="40"/>
      <c r="N275" s="40"/>
      <c r="O275" s="40"/>
      <c r="P275" s="40"/>
      <c r="Q275" s="40"/>
      <c r="R275" s="40"/>
      <c r="S275" s="40"/>
    </row>
    <row r="276" spans="4:19" s="21" customFormat="1">
      <c r="D276" s="40"/>
      <c r="E276" s="40"/>
      <c r="F276" s="40"/>
      <c r="G276" s="40"/>
      <c r="H276" s="40"/>
      <c r="I276" s="40"/>
      <c r="J276" s="40"/>
      <c r="K276" s="40"/>
      <c r="L276" s="40"/>
      <c r="M276" s="40"/>
      <c r="N276" s="40"/>
      <c r="O276" s="40"/>
      <c r="P276" s="40"/>
      <c r="Q276" s="40"/>
      <c r="R276" s="40"/>
      <c r="S276" s="40"/>
    </row>
    <row r="277" spans="4:19" s="21" customFormat="1">
      <c r="D277" s="40"/>
      <c r="E277" s="40"/>
      <c r="F277" s="40"/>
      <c r="G277" s="40"/>
      <c r="H277" s="40"/>
      <c r="I277" s="40"/>
      <c r="J277" s="40"/>
      <c r="K277" s="40"/>
      <c r="L277" s="40"/>
      <c r="M277" s="40"/>
      <c r="N277" s="40"/>
      <c r="O277" s="40"/>
      <c r="P277" s="40"/>
      <c r="Q277" s="40"/>
      <c r="R277" s="40"/>
      <c r="S277" s="40"/>
    </row>
    <row r="278" spans="4:19" s="21" customFormat="1">
      <c r="D278" s="40"/>
      <c r="E278" s="40"/>
      <c r="F278" s="40"/>
      <c r="G278" s="40"/>
      <c r="H278" s="40"/>
      <c r="I278" s="40"/>
      <c r="J278" s="40"/>
      <c r="K278" s="40"/>
      <c r="L278" s="40"/>
      <c r="M278" s="40"/>
      <c r="N278" s="40"/>
      <c r="O278" s="40"/>
      <c r="P278" s="40"/>
      <c r="Q278" s="40"/>
      <c r="R278" s="40"/>
      <c r="S278" s="40"/>
    </row>
    <row r="279" spans="4:19" s="21" customFormat="1">
      <c r="D279" s="40"/>
      <c r="E279" s="40"/>
      <c r="F279" s="40"/>
      <c r="G279" s="40"/>
      <c r="H279" s="40"/>
      <c r="I279" s="40"/>
      <c r="J279" s="40"/>
      <c r="K279" s="40"/>
      <c r="L279" s="40"/>
      <c r="M279" s="40"/>
      <c r="N279" s="40"/>
      <c r="O279" s="40"/>
      <c r="P279" s="40"/>
      <c r="Q279" s="40"/>
      <c r="R279" s="40"/>
      <c r="S279" s="40"/>
    </row>
    <row r="280" spans="4:19" s="21" customFormat="1">
      <c r="D280" s="40"/>
      <c r="E280" s="40"/>
      <c r="F280" s="40"/>
      <c r="G280" s="40"/>
      <c r="H280" s="40"/>
      <c r="I280" s="40"/>
      <c r="J280" s="40"/>
      <c r="K280" s="40"/>
      <c r="L280" s="40"/>
      <c r="M280" s="40"/>
      <c r="N280" s="40"/>
      <c r="O280" s="40"/>
      <c r="P280" s="40"/>
      <c r="Q280" s="40"/>
      <c r="R280" s="40"/>
      <c r="S280" s="40"/>
    </row>
    <row r="281" spans="4:19" s="21" customFormat="1">
      <c r="D281" s="40"/>
      <c r="E281" s="40"/>
      <c r="F281" s="40"/>
      <c r="G281" s="40"/>
      <c r="H281" s="40"/>
      <c r="I281" s="40"/>
      <c r="J281" s="40"/>
      <c r="K281" s="40"/>
      <c r="L281" s="40"/>
      <c r="M281" s="40"/>
      <c r="N281" s="40"/>
      <c r="O281" s="40"/>
      <c r="P281" s="40"/>
      <c r="Q281" s="40"/>
      <c r="R281" s="40"/>
      <c r="S281" s="40"/>
    </row>
    <row r="282" spans="4:19" s="21" customFormat="1">
      <c r="D282" s="40"/>
      <c r="E282" s="40"/>
      <c r="F282" s="40"/>
      <c r="G282" s="40"/>
      <c r="H282" s="40"/>
      <c r="I282" s="40"/>
      <c r="J282" s="40"/>
      <c r="K282" s="40"/>
      <c r="L282" s="40"/>
      <c r="M282" s="40"/>
      <c r="N282" s="40"/>
      <c r="O282" s="40"/>
      <c r="P282" s="40"/>
      <c r="Q282" s="40"/>
      <c r="R282" s="40"/>
      <c r="S282" s="40"/>
    </row>
    <row r="283" spans="4:19" s="21" customFormat="1">
      <c r="D283" s="40"/>
      <c r="E283" s="40"/>
      <c r="F283" s="40"/>
      <c r="G283" s="40"/>
      <c r="H283" s="40"/>
      <c r="I283" s="40"/>
      <c r="J283" s="40"/>
      <c r="K283" s="40"/>
      <c r="L283" s="40"/>
      <c r="M283" s="40"/>
      <c r="N283" s="40"/>
      <c r="O283" s="40"/>
      <c r="P283" s="40"/>
      <c r="Q283" s="40"/>
      <c r="R283" s="40"/>
      <c r="S283" s="40"/>
    </row>
    <row r="284" spans="4:19" s="21" customFormat="1">
      <c r="D284" s="40"/>
      <c r="E284" s="40"/>
      <c r="F284" s="40"/>
      <c r="G284" s="40"/>
      <c r="H284" s="40"/>
      <c r="I284" s="40"/>
      <c r="J284" s="40"/>
      <c r="K284" s="40"/>
      <c r="L284" s="40"/>
      <c r="M284" s="40"/>
      <c r="N284" s="40"/>
      <c r="O284" s="40"/>
      <c r="P284" s="40"/>
      <c r="Q284" s="40"/>
      <c r="R284" s="40"/>
      <c r="S284" s="40"/>
    </row>
    <row r="285" spans="4:19" s="21" customFormat="1">
      <c r="D285" s="40"/>
      <c r="E285" s="40"/>
      <c r="F285" s="40"/>
      <c r="G285" s="40"/>
      <c r="H285" s="40"/>
      <c r="I285" s="40"/>
      <c r="J285" s="40"/>
      <c r="K285" s="40"/>
      <c r="L285" s="40"/>
      <c r="M285" s="40"/>
      <c r="N285" s="40"/>
      <c r="O285" s="40"/>
      <c r="P285" s="40"/>
      <c r="Q285" s="40"/>
      <c r="R285" s="40"/>
      <c r="S285" s="40"/>
    </row>
    <row r="286" spans="4:19" s="21" customFormat="1">
      <c r="D286" s="40"/>
      <c r="E286" s="40"/>
      <c r="F286" s="40"/>
      <c r="G286" s="40"/>
      <c r="H286" s="40"/>
      <c r="I286" s="40"/>
      <c r="J286" s="40"/>
      <c r="K286" s="40"/>
      <c r="L286" s="40"/>
      <c r="M286" s="40"/>
      <c r="N286" s="40"/>
      <c r="O286" s="40"/>
      <c r="P286" s="40"/>
      <c r="Q286" s="40"/>
      <c r="R286" s="40"/>
      <c r="S286" s="40"/>
    </row>
    <row r="287" spans="4:19" s="21" customFormat="1">
      <c r="D287" s="40"/>
      <c r="E287" s="40"/>
      <c r="F287" s="40"/>
      <c r="G287" s="40"/>
      <c r="H287" s="40"/>
      <c r="I287" s="40"/>
      <c r="J287" s="40"/>
      <c r="K287" s="40"/>
      <c r="L287" s="40"/>
      <c r="M287" s="40"/>
      <c r="N287" s="40"/>
      <c r="O287" s="40"/>
      <c r="P287" s="40"/>
      <c r="Q287" s="40"/>
      <c r="R287" s="40"/>
      <c r="S287" s="40"/>
    </row>
    <row r="288" spans="4:19" s="21" customFormat="1">
      <c r="D288" s="40"/>
      <c r="E288" s="40"/>
      <c r="F288" s="40"/>
      <c r="G288" s="40"/>
      <c r="H288" s="40"/>
      <c r="I288" s="40"/>
      <c r="J288" s="40"/>
      <c r="K288" s="40"/>
      <c r="L288" s="40"/>
      <c r="M288" s="40"/>
      <c r="N288" s="40"/>
      <c r="O288" s="40"/>
      <c r="P288" s="40"/>
      <c r="Q288" s="40"/>
      <c r="R288" s="40"/>
      <c r="S288" s="40"/>
    </row>
    <row r="289" spans="4:19" s="21" customFormat="1">
      <c r="D289" s="40"/>
      <c r="E289" s="40"/>
      <c r="F289" s="40"/>
      <c r="G289" s="40"/>
      <c r="H289" s="40"/>
      <c r="I289" s="40"/>
      <c r="J289" s="40"/>
      <c r="K289" s="40"/>
      <c r="L289" s="40"/>
      <c r="M289" s="40"/>
      <c r="N289" s="40"/>
      <c r="O289" s="40"/>
      <c r="P289" s="40"/>
      <c r="Q289" s="40"/>
      <c r="R289" s="40"/>
      <c r="S289" s="40"/>
    </row>
    <row r="290" spans="4:19" s="21" customFormat="1">
      <c r="D290" s="40"/>
      <c r="E290" s="40"/>
      <c r="F290" s="40"/>
      <c r="G290" s="40"/>
      <c r="H290" s="40"/>
      <c r="I290" s="40"/>
      <c r="J290" s="40"/>
      <c r="K290" s="40"/>
      <c r="L290" s="40"/>
      <c r="M290" s="40"/>
      <c r="N290" s="40"/>
      <c r="O290" s="40"/>
      <c r="P290" s="40"/>
      <c r="Q290" s="40"/>
      <c r="R290" s="40"/>
      <c r="S290" s="40"/>
    </row>
    <row r="291" spans="4:19" s="21" customFormat="1">
      <c r="D291" s="40"/>
      <c r="E291" s="40"/>
      <c r="F291" s="40"/>
      <c r="G291" s="40"/>
      <c r="H291" s="40"/>
      <c r="I291" s="40"/>
      <c r="J291" s="40"/>
      <c r="K291" s="40"/>
      <c r="L291" s="40"/>
      <c r="M291" s="40"/>
      <c r="N291" s="40"/>
      <c r="O291" s="40"/>
      <c r="P291" s="40"/>
      <c r="Q291" s="40"/>
      <c r="R291" s="40"/>
      <c r="S291" s="40"/>
    </row>
    <row r="292" spans="4:19" s="21" customFormat="1">
      <c r="D292" s="40"/>
      <c r="E292" s="40"/>
      <c r="F292" s="40"/>
      <c r="G292" s="40"/>
      <c r="H292" s="40"/>
      <c r="I292" s="40"/>
      <c r="J292" s="40"/>
      <c r="K292" s="40"/>
      <c r="L292" s="40"/>
      <c r="M292" s="40"/>
      <c r="N292" s="40"/>
      <c r="O292" s="40"/>
      <c r="P292" s="40"/>
      <c r="Q292" s="40"/>
      <c r="R292" s="40"/>
      <c r="S292" s="40"/>
    </row>
    <row r="293" spans="4:19" s="21" customFormat="1">
      <c r="D293" s="40"/>
      <c r="E293" s="40"/>
      <c r="F293" s="40"/>
      <c r="G293" s="40"/>
      <c r="H293" s="40"/>
      <c r="I293" s="40"/>
      <c r="J293" s="40"/>
      <c r="K293" s="40"/>
      <c r="L293" s="40"/>
      <c r="M293" s="40"/>
      <c r="N293" s="40"/>
      <c r="O293" s="40"/>
      <c r="P293" s="40"/>
      <c r="Q293" s="40"/>
      <c r="R293" s="40"/>
      <c r="S293" s="40"/>
    </row>
    <row r="294" spans="4:19" s="21" customFormat="1">
      <c r="D294" s="40"/>
      <c r="E294" s="40"/>
      <c r="F294" s="40"/>
      <c r="G294" s="40"/>
      <c r="H294" s="40"/>
      <c r="I294" s="40"/>
      <c r="J294" s="40"/>
      <c r="K294" s="40"/>
      <c r="L294" s="40"/>
      <c r="M294" s="40"/>
      <c r="N294" s="40"/>
      <c r="O294" s="40"/>
      <c r="P294" s="40"/>
      <c r="Q294" s="40"/>
      <c r="R294" s="40"/>
      <c r="S294" s="40"/>
    </row>
    <row r="295" spans="4:19" s="21" customFormat="1">
      <c r="D295" s="40"/>
      <c r="E295" s="40"/>
      <c r="F295" s="40"/>
      <c r="G295" s="40"/>
      <c r="H295" s="40"/>
      <c r="I295" s="40"/>
      <c r="J295" s="40"/>
      <c r="K295" s="40"/>
      <c r="L295" s="40"/>
      <c r="M295" s="40"/>
      <c r="N295" s="40"/>
      <c r="O295" s="40"/>
      <c r="P295" s="40"/>
      <c r="Q295" s="40"/>
      <c r="R295" s="40"/>
      <c r="S295" s="40"/>
    </row>
    <row r="296" spans="4:19" s="21" customFormat="1">
      <c r="D296" s="40"/>
      <c r="E296" s="40"/>
      <c r="F296" s="40"/>
      <c r="G296" s="40"/>
      <c r="H296" s="40"/>
      <c r="I296" s="40"/>
      <c r="J296" s="40"/>
      <c r="K296" s="40"/>
      <c r="L296" s="40"/>
      <c r="M296" s="40"/>
      <c r="N296" s="40"/>
      <c r="O296" s="40"/>
      <c r="P296" s="40"/>
      <c r="Q296" s="40"/>
      <c r="R296" s="40"/>
      <c r="S296" s="40"/>
    </row>
    <row r="297" spans="4:19" s="21" customFormat="1">
      <c r="D297" s="40"/>
      <c r="E297" s="40"/>
      <c r="F297" s="40"/>
      <c r="G297" s="40"/>
      <c r="H297" s="40"/>
      <c r="I297" s="40"/>
      <c r="J297" s="40"/>
      <c r="K297" s="40"/>
      <c r="L297" s="40"/>
      <c r="M297" s="40"/>
      <c r="N297" s="40"/>
      <c r="O297" s="40"/>
      <c r="P297" s="40"/>
      <c r="Q297" s="40"/>
      <c r="R297" s="40"/>
      <c r="S297" s="40"/>
    </row>
    <row r="298" spans="4:19" s="21" customFormat="1">
      <c r="D298" s="40"/>
      <c r="E298" s="40"/>
      <c r="F298" s="40"/>
      <c r="G298" s="40"/>
      <c r="H298" s="40"/>
      <c r="I298" s="40"/>
      <c r="J298" s="40"/>
      <c r="K298" s="40"/>
      <c r="L298" s="40"/>
      <c r="M298" s="40"/>
      <c r="N298" s="40"/>
      <c r="O298" s="40"/>
      <c r="P298" s="40"/>
      <c r="Q298" s="40"/>
      <c r="R298" s="40"/>
      <c r="S298" s="40"/>
    </row>
    <row r="299" spans="4:19" s="21" customFormat="1">
      <c r="D299" s="40"/>
      <c r="E299" s="40"/>
      <c r="F299" s="40"/>
      <c r="G299" s="40"/>
      <c r="H299" s="40"/>
      <c r="I299" s="40"/>
      <c r="J299" s="40"/>
      <c r="K299" s="40"/>
      <c r="L299" s="40"/>
      <c r="M299" s="40"/>
      <c r="N299" s="40"/>
      <c r="O299" s="40"/>
      <c r="P299" s="40"/>
      <c r="Q299" s="40"/>
      <c r="R299" s="40"/>
      <c r="S299" s="40"/>
    </row>
    <row r="300" spans="4:19" s="21" customFormat="1">
      <c r="D300" s="40"/>
      <c r="E300" s="40"/>
      <c r="F300" s="40"/>
      <c r="G300" s="40"/>
      <c r="H300" s="40"/>
      <c r="I300" s="40"/>
      <c r="J300" s="40"/>
      <c r="K300" s="40"/>
      <c r="L300" s="40"/>
      <c r="M300" s="40"/>
      <c r="N300" s="40"/>
      <c r="O300" s="40"/>
      <c r="P300" s="40"/>
      <c r="Q300" s="40"/>
      <c r="R300" s="40"/>
      <c r="S300" s="40"/>
    </row>
    <row r="301" spans="4:19" s="21" customFormat="1">
      <c r="D301" s="40"/>
      <c r="E301" s="40"/>
      <c r="F301" s="40"/>
      <c r="G301" s="40"/>
      <c r="H301" s="40"/>
      <c r="I301" s="40"/>
      <c r="J301" s="40"/>
      <c r="K301" s="40"/>
      <c r="L301" s="40"/>
      <c r="M301" s="40"/>
      <c r="N301" s="40"/>
      <c r="O301" s="40"/>
      <c r="P301" s="40"/>
      <c r="Q301" s="40"/>
      <c r="R301" s="40"/>
      <c r="S301" s="40"/>
    </row>
    <row r="302" spans="4:19" s="21" customFormat="1">
      <c r="D302" s="40"/>
      <c r="E302" s="40"/>
      <c r="F302" s="40"/>
      <c r="G302" s="40"/>
      <c r="H302" s="40"/>
      <c r="I302" s="40"/>
      <c r="J302" s="40"/>
      <c r="K302" s="40"/>
      <c r="L302" s="40"/>
      <c r="M302" s="40"/>
      <c r="N302" s="40"/>
      <c r="O302" s="40"/>
      <c r="P302" s="40"/>
      <c r="Q302" s="40"/>
      <c r="R302" s="40"/>
      <c r="S302" s="40"/>
    </row>
    <row r="303" spans="4:19" s="21" customFormat="1">
      <c r="D303" s="40"/>
      <c r="E303" s="40"/>
      <c r="F303" s="40"/>
      <c r="G303" s="40"/>
      <c r="H303" s="40"/>
      <c r="I303" s="40"/>
      <c r="J303" s="40"/>
      <c r="K303" s="40"/>
      <c r="L303" s="40"/>
      <c r="M303" s="40"/>
      <c r="N303" s="40"/>
      <c r="O303" s="40"/>
      <c r="P303" s="40"/>
      <c r="Q303" s="40"/>
      <c r="R303" s="40"/>
      <c r="S303" s="40"/>
    </row>
    <row r="304" spans="4:19" s="21" customFormat="1">
      <c r="D304" s="40"/>
      <c r="E304" s="40"/>
      <c r="F304" s="40"/>
      <c r="G304" s="40"/>
      <c r="H304" s="40"/>
      <c r="I304" s="40"/>
      <c r="J304" s="40"/>
      <c r="K304" s="40"/>
      <c r="L304" s="40"/>
      <c r="M304" s="40"/>
      <c r="N304" s="40"/>
      <c r="O304" s="40"/>
      <c r="P304" s="40"/>
      <c r="Q304" s="40"/>
      <c r="R304" s="40"/>
      <c r="S304" s="40"/>
    </row>
    <row r="305" spans="4:19" s="21" customFormat="1">
      <c r="D305" s="40"/>
      <c r="E305" s="40"/>
      <c r="F305" s="40"/>
      <c r="G305" s="40"/>
      <c r="H305" s="40"/>
      <c r="I305" s="40"/>
      <c r="J305" s="40"/>
      <c r="K305" s="40"/>
      <c r="L305" s="40"/>
      <c r="M305" s="40"/>
      <c r="N305" s="40"/>
      <c r="O305" s="40"/>
      <c r="P305" s="40"/>
      <c r="Q305" s="40"/>
      <c r="R305" s="40"/>
      <c r="S305" s="40"/>
    </row>
    <row r="306" spans="4:19" s="21" customFormat="1">
      <c r="D306" s="40"/>
      <c r="E306" s="40"/>
      <c r="F306" s="40"/>
      <c r="G306" s="40"/>
      <c r="H306" s="40"/>
      <c r="I306" s="40"/>
      <c r="J306" s="40"/>
      <c r="K306" s="40"/>
      <c r="L306" s="40"/>
      <c r="M306" s="40"/>
      <c r="N306" s="40"/>
      <c r="O306" s="40"/>
      <c r="P306" s="40"/>
      <c r="Q306" s="40"/>
      <c r="R306" s="40"/>
      <c r="S306" s="40"/>
    </row>
    <row r="307" spans="4:19" s="21" customFormat="1">
      <c r="D307" s="40"/>
      <c r="E307" s="40"/>
      <c r="F307" s="40"/>
      <c r="G307" s="40"/>
      <c r="H307" s="40"/>
      <c r="I307" s="40"/>
      <c r="J307" s="40"/>
      <c r="K307" s="40"/>
      <c r="L307" s="40"/>
      <c r="M307" s="40"/>
      <c r="N307" s="40"/>
      <c r="O307" s="40"/>
      <c r="P307" s="40"/>
      <c r="Q307" s="40"/>
      <c r="R307" s="40"/>
      <c r="S307" s="40"/>
    </row>
    <row r="308" spans="4:19" s="21" customFormat="1">
      <c r="D308" s="40"/>
      <c r="E308" s="40"/>
      <c r="F308" s="40"/>
      <c r="G308" s="40"/>
      <c r="H308" s="40"/>
      <c r="I308" s="40"/>
      <c r="J308" s="40"/>
      <c r="K308" s="40"/>
      <c r="L308" s="40"/>
      <c r="M308" s="40"/>
      <c r="N308" s="40"/>
      <c r="O308" s="40"/>
      <c r="P308" s="40"/>
      <c r="Q308" s="40"/>
      <c r="R308" s="40"/>
      <c r="S308" s="40"/>
    </row>
    <row r="309" spans="4:19" s="21" customFormat="1">
      <c r="D309" s="40"/>
      <c r="E309" s="40"/>
      <c r="F309" s="40"/>
      <c r="G309" s="40"/>
      <c r="H309" s="40"/>
      <c r="I309" s="40"/>
      <c r="J309" s="40"/>
      <c r="K309" s="40"/>
      <c r="L309" s="40"/>
      <c r="M309" s="40"/>
      <c r="N309" s="40"/>
      <c r="O309" s="40"/>
      <c r="P309" s="40"/>
      <c r="Q309" s="40"/>
      <c r="R309" s="40"/>
      <c r="S309" s="40"/>
    </row>
    <row r="310" spans="4:19" s="21" customFormat="1">
      <c r="D310" s="40"/>
      <c r="E310" s="40"/>
      <c r="F310" s="40"/>
      <c r="G310" s="40"/>
      <c r="H310" s="40"/>
      <c r="I310" s="40"/>
      <c r="J310" s="40"/>
      <c r="K310" s="40"/>
      <c r="L310" s="40"/>
      <c r="M310" s="40"/>
      <c r="N310" s="40"/>
      <c r="O310" s="40"/>
      <c r="P310" s="40"/>
      <c r="Q310" s="40"/>
      <c r="R310" s="40"/>
      <c r="S310" s="40"/>
    </row>
    <row r="311" spans="4:19" s="21" customFormat="1">
      <c r="D311" s="40"/>
      <c r="E311" s="40"/>
      <c r="F311" s="40"/>
      <c r="G311" s="40"/>
      <c r="H311" s="40"/>
      <c r="I311" s="40"/>
      <c r="J311" s="40"/>
      <c r="K311" s="40"/>
      <c r="L311" s="40"/>
      <c r="M311" s="40"/>
      <c r="N311" s="40"/>
      <c r="O311" s="40"/>
      <c r="P311" s="40"/>
      <c r="Q311" s="40"/>
      <c r="R311" s="40"/>
      <c r="S311" s="40"/>
    </row>
    <row r="312" spans="4:19" s="21" customFormat="1">
      <c r="D312" s="40"/>
      <c r="E312" s="40"/>
      <c r="F312" s="40"/>
      <c r="G312" s="40"/>
      <c r="H312" s="40"/>
      <c r="I312" s="40"/>
      <c r="J312" s="40"/>
      <c r="K312" s="40"/>
      <c r="L312" s="40"/>
      <c r="M312" s="40"/>
      <c r="N312" s="40"/>
      <c r="O312" s="40"/>
      <c r="P312" s="40"/>
      <c r="Q312" s="40"/>
      <c r="R312" s="40"/>
      <c r="S312" s="40"/>
    </row>
    <row r="313" spans="4:19" s="21" customFormat="1">
      <c r="D313" s="40"/>
      <c r="E313" s="40"/>
      <c r="F313" s="40"/>
      <c r="G313" s="40"/>
      <c r="H313" s="40"/>
      <c r="I313" s="40"/>
      <c r="J313" s="40"/>
      <c r="K313" s="40"/>
      <c r="L313" s="40"/>
      <c r="M313" s="40"/>
      <c r="N313" s="40"/>
      <c r="O313" s="40"/>
      <c r="P313" s="40"/>
      <c r="Q313" s="40"/>
      <c r="R313" s="40"/>
      <c r="S313" s="40"/>
    </row>
    <row r="314" spans="4:19" s="21" customFormat="1">
      <c r="D314" s="40"/>
      <c r="E314" s="40"/>
      <c r="F314" s="40"/>
      <c r="G314" s="40"/>
      <c r="H314" s="40"/>
      <c r="I314" s="40"/>
      <c r="J314" s="40"/>
      <c r="K314" s="40"/>
      <c r="L314" s="40"/>
      <c r="M314" s="40"/>
      <c r="N314" s="40"/>
      <c r="O314" s="40"/>
      <c r="P314" s="40"/>
      <c r="Q314" s="40"/>
      <c r="R314" s="40"/>
      <c r="S314" s="40"/>
    </row>
    <row r="315" spans="4:19" s="21" customFormat="1">
      <c r="D315" s="40"/>
      <c r="E315" s="40"/>
      <c r="F315" s="40"/>
      <c r="G315" s="40"/>
      <c r="H315" s="40"/>
      <c r="I315" s="40"/>
      <c r="J315" s="40"/>
      <c r="K315" s="40"/>
      <c r="L315" s="40"/>
      <c r="M315" s="40"/>
      <c r="N315" s="40"/>
      <c r="O315" s="40"/>
      <c r="P315" s="40"/>
      <c r="Q315" s="40"/>
      <c r="R315" s="40"/>
      <c r="S315" s="40"/>
    </row>
    <row r="316" spans="4:19" s="21" customFormat="1">
      <c r="D316" s="40"/>
      <c r="E316" s="40"/>
      <c r="F316" s="40"/>
      <c r="G316" s="40"/>
      <c r="H316" s="40"/>
      <c r="I316" s="40"/>
      <c r="J316" s="40"/>
      <c r="K316" s="40"/>
      <c r="L316" s="40"/>
      <c r="M316" s="40"/>
      <c r="N316" s="40"/>
      <c r="O316" s="40"/>
      <c r="P316" s="40"/>
      <c r="Q316" s="40"/>
      <c r="R316" s="40"/>
      <c r="S316" s="40"/>
    </row>
    <row r="317" spans="4:19" s="21" customFormat="1">
      <c r="D317" s="40"/>
      <c r="E317" s="40"/>
      <c r="F317" s="40"/>
      <c r="G317" s="40"/>
      <c r="H317" s="40"/>
      <c r="I317" s="40"/>
      <c r="J317" s="40"/>
      <c r="K317" s="40"/>
      <c r="L317" s="40"/>
      <c r="M317" s="40"/>
      <c r="N317" s="40"/>
      <c r="O317" s="40"/>
      <c r="P317" s="40"/>
      <c r="Q317" s="40"/>
      <c r="R317" s="40"/>
      <c r="S317" s="40"/>
    </row>
    <row r="318" spans="4:19" s="21" customFormat="1">
      <c r="D318" s="40"/>
      <c r="E318" s="40"/>
      <c r="F318" s="40"/>
      <c r="G318" s="40"/>
      <c r="H318" s="40"/>
      <c r="I318" s="40"/>
      <c r="J318" s="40"/>
      <c r="K318" s="40"/>
      <c r="L318" s="40"/>
      <c r="M318" s="40"/>
      <c r="N318" s="40"/>
      <c r="O318" s="40"/>
      <c r="P318" s="40"/>
      <c r="Q318" s="40"/>
      <c r="R318" s="40"/>
      <c r="S318" s="40"/>
    </row>
    <row r="319" spans="4:19" s="21" customFormat="1">
      <c r="D319" s="40"/>
      <c r="E319" s="40"/>
      <c r="F319" s="40"/>
      <c r="G319" s="40"/>
      <c r="H319" s="40"/>
      <c r="I319" s="40"/>
      <c r="J319" s="40"/>
      <c r="K319" s="40"/>
      <c r="L319" s="40"/>
      <c r="M319" s="40"/>
      <c r="N319" s="40"/>
      <c r="O319" s="40"/>
      <c r="P319" s="40"/>
      <c r="Q319" s="40"/>
      <c r="R319" s="40"/>
      <c r="S319" s="40"/>
    </row>
    <row r="320" spans="4:19" s="21" customFormat="1">
      <c r="D320" s="40"/>
      <c r="E320" s="40"/>
      <c r="F320" s="40"/>
      <c r="G320" s="40"/>
      <c r="H320" s="40"/>
      <c r="I320" s="40"/>
      <c r="J320" s="40"/>
      <c r="K320" s="40"/>
      <c r="L320" s="40"/>
      <c r="M320" s="40"/>
      <c r="N320" s="40"/>
      <c r="O320" s="40"/>
      <c r="P320" s="40"/>
      <c r="Q320" s="40"/>
      <c r="R320" s="40"/>
      <c r="S320" s="40"/>
    </row>
    <row r="321" spans="4:19" s="21" customFormat="1">
      <c r="D321" s="40"/>
      <c r="E321" s="40"/>
      <c r="F321" s="40"/>
      <c r="G321" s="40"/>
      <c r="H321" s="40"/>
      <c r="I321" s="40"/>
      <c r="J321" s="40"/>
      <c r="K321" s="40"/>
      <c r="L321" s="40"/>
      <c r="M321" s="40"/>
      <c r="N321" s="40"/>
      <c r="O321" s="40"/>
      <c r="P321" s="40"/>
      <c r="Q321" s="40"/>
      <c r="R321" s="40"/>
      <c r="S321" s="40"/>
    </row>
    <row r="322" spans="4:19" s="21" customFormat="1">
      <c r="D322" s="40"/>
      <c r="E322" s="40"/>
      <c r="F322" s="40"/>
      <c r="G322" s="40"/>
      <c r="H322" s="40"/>
      <c r="I322" s="40"/>
      <c r="J322" s="40"/>
      <c r="K322" s="40"/>
      <c r="L322" s="40"/>
      <c r="M322" s="40"/>
      <c r="N322" s="40"/>
      <c r="O322" s="40"/>
      <c r="P322" s="40"/>
      <c r="Q322" s="40"/>
      <c r="R322" s="40"/>
      <c r="S322" s="40"/>
    </row>
    <row r="323" spans="4:19" s="21" customFormat="1">
      <c r="D323" s="40"/>
      <c r="E323" s="40"/>
      <c r="F323" s="40"/>
      <c r="G323" s="40"/>
      <c r="H323" s="40"/>
      <c r="I323" s="40"/>
      <c r="J323" s="40"/>
      <c r="K323" s="40"/>
      <c r="L323" s="40"/>
      <c r="M323" s="40"/>
      <c r="N323" s="40"/>
      <c r="O323" s="40"/>
      <c r="P323" s="40"/>
      <c r="Q323" s="40"/>
      <c r="R323" s="40"/>
      <c r="S323" s="40"/>
    </row>
    <row r="324" spans="4:19" s="21" customFormat="1">
      <c r="D324" s="40"/>
      <c r="E324" s="40"/>
      <c r="F324" s="40"/>
      <c r="G324" s="40"/>
      <c r="H324" s="40"/>
      <c r="I324" s="40"/>
      <c r="J324" s="40"/>
      <c r="K324" s="40"/>
      <c r="L324" s="40"/>
      <c r="M324" s="40"/>
      <c r="N324" s="40"/>
      <c r="O324" s="40"/>
      <c r="P324" s="40"/>
      <c r="Q324" s="40"/>
      <c r="R324" s="40"/>
      <c r="S324" s="40"/>
    </row>
    <row r="325" spans="4:19" s="21" customFormat="1">
      <c r="D325" s="40"/>
      <c r="E325" s="40"/>
      <c r="F325" s="40"/>
      <c r="G325" s="40"/>
      <c r="H325" s="40"/>
      <c r="I325" s="40"/>
      <c r="J325" s="40"/>
      <c r="K325" s="40"/>
      <c r="L325" s="40"/>
      <c r="M325" s="40"/>
      <c r="N325" s="40"/>
      <c r="O325" s="40"/>
      <c r="P325" s="40"/>
      <c r="Q325" s="40"/>
      <c r="R325" s="40"/>
      <c r="S325" s="40"/>
    </row>
    <row r="326" spans="4:19" s="21" customFormat="1">
      <c r="D326" s="40"/>
      <c r="E326" s="40"/>
      <c r="F326" s="40"/>
      <c r="G326" s="40"/>
      <c r="H326" s="40"/>
      <c r="I326" s="40"/>
      <c r="J326" s="40"/>
      <c r="K326" s="40"/>
      <c r="L326" s="40"/>
      <c r="M326" s="40"/>
      <c r="N326" s="40"/>
      <c r="O326" s="40"/>
      <c r="P326" s="40"/>
      <c r="Q326" s="40"/>
      <c r="R326" s="40"/>
      <c r="S326" s="40"/>
    </row>
    <row r="327" spans="4:19" s="21" customFormat="1">
      <c r="D327" s="40"/>
      <c r="E327" s="40"/>
      <c r="F327" s="40"/>
      <c r="G327" s="40"/>
      <c r="H327" s="40"/>
      <c r="I327" s="40"/>
      <c r="J327" s="40"/>
      <c r="K327" s="40"/>
      <c r="L327" s="40"/>
      <c r="M327" s="40"/>
      <c r="N327" s="40"/>
      <c r="O327" s="40"/>
      <c r="P327" s="40"/>
      <c r="Q327" s="40"/>
      <c r="R327" s="40"/>
      <c r="S327" s="40"/>
    </row>
    <row r="328" spans="4:19" s="21" customFormat="1">
      <c r="D328" s="40"/>
      <c r="E328" s="40"/>
      <c r="F328" s="40"/>
      <c r="G328" s="40"/>
      <c r="H328" s="40"/>
      <c r="I328" s="40"/>
      <c r="J328" s="40"/>
      <c r="K328" s="40"/>
      <c r="L328" s="40"/>
      <c r="M328" s="40"/>
      <c r="N328" s="40"/>
      <c r="O328" s="40"/>
      <c r="P328" s="40"/>
      <c r="Q328" s="40"/>
      <c r="R328" s="40"/>
      <c r="S328" s="40"/>
    </row>
    <row r="329" spans="4:19" s="21" customFormat="1">
      <c r="D329" s="40"/>
      <c r="E329" s="40"/>
      <c r="F329" s="40"/>
      <c r="G329" s="40"/>
      <c r="H329" s="40"/>
      <c r="I329" s="40"/>
      <c r="J329" s="40"/>
      <c r="K329" s="40"/>
      <c r="L329" s="40"/>
      <c r="M329" s="40"/>
      <c r="N329" s="40"/>
      <c r="O329" s="40"/>
      <c r="P329" s="40"/>
      <c r="Q329" s="40"/>
      <c r="R329" s="40"/>
      <c r="S329" s="40"/>
    </row>
    <row r="330" spans="4:19" s="21" customFormat="1">
      <c r="D330" s="40"/>
      <c r="E330" s="40"/>
      <c r="F330" s="40"/>
      <c r="G330" s="40"/>
      <c r="H330" s="40"/>
      <c r="I330" s="40"/>
      <c r="J330" s="40"/>
      <c r="K330" s="40"/>
      <c r="L330" s="40"/>
      <c r="M330" s="40"/>
      <c r="N330" s="40"/>
      <c r="O330" s="40"/>
      <c r="P330" s="40"/>
      <c r="Q330" s="40"/>
      <c r="R330" s="40"/>
      <c r="S330" s="40"/>
    </row>
    <row r="331" spans="4:19" s="21" customFormat="1">
      <c r="D331" s="40"/>
      <c r="E331" s="40"/>
      <c r="F331" s="40"/>
      <c r="G331" s="40"/>
      <c r="H331" s="40"/>
      <c r="I331" s="40"/>
      <c r="J331" s="40"/>
      <c r="K331" s="40"/>
      <c r="L331" s="40"/>
      <c r="M331" s="40"/>
      <c r="N331" s="40"/>
      <c r="O331" s="40"/>
      <c r="P331" s="40"/>
      <c r="Q331" s="40"/>
      <c r="R331" s="40"/>
      <c r="S331" s="40"/>
    </row>
    <row r="332" spans="4:19" s="21" customFormat="1">
      <c r="D332" s="40"/>
      <c r="E332" s="40"/>
      <c r="F332" s="40"/>
      <c r="G332" s="40"/>
      <c r="H332" s="40"/>
      <c r="I332" s="40"/>
      <c r="J332" s="40"/>
      <c r="K332" s="40"/>
      <c r="L332" s="40"/>
      <c r="M332" s="40"/>
      <c r="N332" s="40"/>
      <c r="O332" s="40"/>
      <c r="P332" s="40"/>
      <c r="Q332" s="40"/>
      <c r="R332" s="40"/>
      <c r="S332" s="40"/>
    </row>
    <row r="333" spans="4:19" s="21" customFormat="1">
      <c r="D333" s="40"/>
      <c r="E333" s="40"/>
      <c r="F333" s="40"/>
      <c r="G333" s="40"/>
      <c r="H333" s="40"/>
      <c r="I333" s="40"/>
      <c r="J333" s="40"/>
      <c r="K333" s="40"/>
      <c r="L333" s="40"/>
      <c r="M333" s="40"/>
      <c r="N333" s="40"/>
      <c r="O333" s="40"/>
      <c r="P333" s="40"/>
      <c r="Q333" s="40"/>
      <c r="R333" s="40"/>
      <c r="S333" s="40"/>
    </row>
    <row r="334" spans="4:19" s="21" customFormat="1">
      <c r="D334" s="40"/>
      <c r="E334" s="40"/>
      <c r="F334" s="40"/>
      <c r="G334" s="40"/>
      <c r="H334" s="40"/>
      <c r="I334" s="40"/>
      <c r="J334" s="40"/>
      <c r="K334" s="40"/>
      <c r="L334" s="40"/>
      <c r="M334" s="40"/>
      <c r="N334" s="40"/>
      <c r="O334" s="40"/>
      <c r="P334" s="40"/>
      <c r="Q334" s="40"/>
      <c r="R334" s="40"/>
      <c r="S334" s="40"/>
    </row>
    <row r="335" spans="4:19" s="21" customFormat="1">
      <c r="D335" s="40"/>
      <c r="E335" s="40"/>
      <c r="F335" s="40"/>
      <c r="G335" s="40"/>
      <c r="H335" s="40"/>
      <c r="I335" s="40"/>
      <c r="J335" s="40"/>
      <c r="K335" s="40"/>
      <c r="L335" s="40"/>
      <c r="M335" s="40"/>
      <c r="N335" s="40"/>
      <c r="O335" s="40"/>
      <c r="P335" s="40"/>
      <c r="Q335" s="40"/>
      <c r="R335" s="40"/>
      <c r="S335" s="40"/>
    </row>
    <row r="336" spans="4:19" s="21" customFormat="1">
      <c r="D336" s="40"/>
      <c r="E336" s="40"/>
      <c r="F336" s="40"/>
      <c r="G336" s="40"/>
      <c r="H336" s="40"/>
      <c r="I336" s="40"/>
      <c r="J336" s="40"/>
      <c r="K336" s="40"/>
      <c r="L336" s="40"/>
      <c r="M336" s="40"/>
      <c r="N336" s="40"/>
      <c r="O336" s="40"/>
      <c r="P336" s="40"/>
      <c r="Q336" s="40"/>
      <c r="R336" s="40"/>
      <c r="S336" s="40"/>
    </row>
    <row r="337" spans="4:19" s="21" customFormat="1">
      <c r="D337" s="40"/>
      <c r="E337" s="40"/>
      <c r="F337" s="40"/>
      <c r="G337" s="40"/>
      <c r="H337" s="40"/>
      <c r="I337" s="40"/>
      <c r="J337" s="40"/>
      <c r="K337" s="40"/>
      <c r="L337" s="40"/>
      <c r="M337" s="40"/>
      <c r="N337" s="40"/>
      <c r="O337" s="40"/>
      <c r="P337" s="40"/>
      <c r="Q337" s="40"/>
      <c r="R337" s="40"/>
      <c r="S337" s="40"/>
    </row>
    <row r="338" spans="4:19" s="21" customFormat="1">
      <c r="D338" s="40"/>
      <c r="E338" s="40"/>
      <c r="F338" s="40"/>
      <c r="G338" s="40"/>
      <c r="H338" s="40"/>
      <c r="I338" s="40"/>
      <c r="J338" s="40"/>
      <c r="K338" s="40"/>
      <c r="L338" s="40"/>
      <c r="M338" s="40"/>
      <c r="N338" s="40"/>
      <c r="O338" s="40"/>
      <c r="P338" s="40"/>
      <c r="Q338" s="40"/>
      <c r="R338" s="40"/>
      <c r="S338" s="40"/>
    </row>
    <row r="339" spans="4:19" s="21" customFormat="1">
      <c r="D339" s="40"/>
      <c r="E339" s="40"/>
      <c r="F339" s="40"/>
      <c r="G339" s="40"/>
      <c r="H339" s="40"/>
      <c r="I339" s="40"/>
      <c r="J339" s="40"/>
      <c r="K339" s="40"/>
      <c r="L339" s="40"/>
      <c r="M339" s="40"/>
      <c r="N339" s="40"/>
      <c r="O339" s="40"/>
      <c r="P339" s="40"/>
      <c r="Q339" s="40"/>
      <c r="R339" s="40"/>
      <c r="S339" s="40"/>
    </row>
    <row r="340" spans="4:19" s="21" customFormat="1">
      <c r="D340" s="40"/>
      <c r="E340" s="40"/>
      <c r="F340" s="40"/>
      <c r="G340" s="40"/>
      <c r="H340" s="40"/>
      <c r="I340" s="40"/>
      <c r="J340" s="40"/>
      <c r="K340" s="40"/>
      <c r="L340" s="40"/>
      <c r="M340" s="40"/>
      <c r="N340" s="40"/>
      <c r="O340" s="40"/>
      <c r="P340" s="40"/>
      <c r="Q340" s="40"/>
      <c r="R340" s="40"/>
      <c r="S340" s="40"/>
    </row>
    <row r="341" spans="4:19" s="21" customFormat="1">
      <c r="D341" s="40"/>
      <c r="E341" s="40"/>
      <c r="F341" s="40"/>
      <c r="G341" s="40"/>
      <c r="H341" s="40"/>
      <c r="I341" s="40"/>
      <c r="J341" s="40"/>
      <c r="K341" s="40"/>
      <c r="L341" s="40"/>
      <c r="M341" s="40"/>
      <c r="N341" s="40"/>
      <c r="O341" s="40"/>
      <c r="P341" s="40"/>
      <c r="Q341" s="40"/>
      <c r="R341" s="40"/>
      <c r="S341" s="40"/>
    </row>
    <row r="342" spans="4:19" s="21" customFormat="1">
      <c r="D342" s="40"/>
      <c r="E342" s="40"/>
      <c r="F342" s="40"/>
      <c r="G342" s="40"/>
      <c r="H342" s="40"/>
      <c r="I342" s="40"/>
      <c r="J342" s="40"/>
      <c r="K342" s="40"/>
      <c r="L342" s="40"/>
      <c r="M342" s="40"/>
      <c r="N342" s="40"/>
      <c r="O342" s="40"/>
      <c r="P342" s="40"/>
      <c r="Q342" s="40"/>
      <c r="R342" s="40"/>
      <c r="S342" s="40"/>
    </row>
    <row r="343" spans="4:19" s="21" customFormat="1">
      <c r="D343" s="40"/>
      <c r="E343" s="40"/>
      <c r="F343" s="40"/>
      <c r="G343" s="40"/>
      <c r="H343" s="40"/>
      <c r="I343" s="40"/>
      <c r="J343" s="40"/>
      <c r="K343" s="40"/>
      <c r="L343" s="40"/>
      <c r="M343" s="40"/>
      <c r="N343" s="40"/>
      <c r="O343" s="40"/>
      <c r="P343" s="40"/>
      <c r="Q343" s="40"/>
      <c r="R343" s="40"/>
      <c r="S343" s="40"/>
    </row>
    <row r="344" spans="4:19" s="21" customFormat="1">
      <c r="D344" s="40"/>
      <c r="E344" s="40"/>
      <c r="F344" s="40"/>
      <c r="G344" s="40"/>
      <c r="H344" s="40"/>
      <c r="I344" s="40"/>
      <c r="J344" s="40"/>
      <c r="K344" s="40"/>
      <c r="L344" s="40"/>
      <c r="M344" s="40"/>
      <c r="N344" s="40"/>
      <c r="O344" s="40"/>
      <c r="P344" s="40"/>
      <c r="Q344" s="40"/>
      <c r="R344" s="40"/>
      <c r="S344" s="40"/>
    </row>
    <row r="345" spans="4:19" s="21" customFormat="1">
      <c r="D345" s="40"/>
      <c r="E345" s="40"/>
      <c r="F345" s="40"/>
      <c r="G345" s="40"/>
      <c r="H345" s="40"/>
      <c r="I345" s="40"/>
      <c r="J345" s="40"/>
      <c r="K345" s="40"/>
      <c r="L345" s="40"/>
      <c r="M345" s="40"/>
      <c r="N345" s="40"/>
      <c r="O345" s="40"/>
      <c r="P345" s="40"/>
      <c r="Q345" s="40"/>
      <c r="R345" s="40"/>
      <c r="S345" s="40"/>
    </row>
    <row r="346" spans="4:19" s="21" customFormat="1">
      <c r="D346" s="40"/>
      <c r="E346" s="40"/>
      <c r="F346" s="40"/>
      <c r="G346" s="40"/>
      <c r="H346" s="40"/>
      <c r="I346" s="40"/>
      <c r="J346" s="40"/>
      <c r="K346" s="40"/>
      <c r="L346" s="40"/>
      <c r="M346" s="40"/>
      <c r="N346" s="40"/>
      <c r="O346" s="40"/>
      <c r="P346" s="40"/>
      <c r="Q346" s="40"/>
      <c r="R346" s="40"/>
      <c r="S346" s="40"/>
    </row>
    <row r="347" spans="4:19" s="21" customFormat="1">
      <c r="D347" s="40"/>
      <c r="E347" s="40"/>
      <c r="F347" s="40"/>
      <c r="G347" s="40"/>
      <c r="H347" s="40"/>
      <c r="I347" s="40"/>
      <c r="J347" s="40"/>
      <c r="K347" s="40"/>
      <c r="L347" s="40"/>
      <c r="M347" s="40"/>
      <c r="N347" s="40"/>
      <c r="O347" s="40"/>
      <c r="P347" s="40"/>
      <c r="Q347" s="40"/>
      <c r="R347" s="40"/>
      <c r="S347" s="40"/>
    </row>
    <row r="348" spans="4:19" s="21" customFormat="1">
      <c r="D348" s="40"/>
      <c r="E348" s="40"/>
      <c r="F348" s="40"/>
      <c r="G348" s="40"/>
      <c r="H348" s="40"/>
      <c r="I348" s="40"/>
      <c r="J348" s="40"/>
      <c r="K348" s="40"/>
      <c r="L348" s="40"/>
      <c r="M348" s="40"/>
      <c r="N348" s="40"/>
      <c r="O348" s="40"/>
      <c r="P348" s="40"/>
      <c r="Q348" s="40"/>
      <c r="R348" s="40"/>
      <c r="S348" s="40"/>
    </row>
    <row r="349" spans="4:19" s="21" customFormat="1">
      <c r="D349" s="40"/>
      <c r="E349" s="40"/>
      <c r="F349" s="40"/>
      <c r="G349" s="40"/>
      <c r="H349" s="40"/>
      <c r="I349" s="40"/>
      <c r="J349" s="40"/>
      <c r="K349" s="40"/>
      <c r="L349" s="40"/>
      <c r="M349" s="40"/>
      <c r="N349" s="40"/>
      <c r="O349" s="40"/>
      <c r="P349" s="40"/>
      <c r="Q349" s="40"/>
      <c r="R349" s="40"/>
      <c r="S349" s="40"/>
    </row>
    <row r="350" spans="4:19" s="21" customFormat="1">
      <c r="D350" s="40"/>
      <c r="E350" s="40"/>
      <c r="F350" s="40"/>
      <c r="G350" s="40"/>
      <c r="H350" s="40"/>
      <c r="I350" s="40"/>
      <c r="J350" s="40"/>
      <c r="K350" s="40"/>
      <c r="L350" s="40"/>
      <c r="M350" s="40"/>
      <c r="N350" s="40"/>
      <c r="O350" s="40"/>
      <c r="P350" s="40"/>
      <c r="Q350" s="40"/>
      <c r="R350" s="40"/>
      <c r="S350" s="40"/>
    </row>
    <row r="351" spans="4:19" s="21" customFormat="1">
      <c r="D351" s="40"/>
      <c r="E351" s="40"/>
      <c r="F351" s="40"/>
      <c r="G351" s="40"/>
      <c r="H351" s="40"/>
      <c r="I351" s="40"/>
      <c r="J351" s="40"/>
      <c r="K351" s="40"/>
      <c r="L351" s="40"/>
      <c r="M351" s="40"/>
      <c r="N351" s="40"/>
      <c r="O351" s="40"/>
      <c r="P351" s="40"/>
      <c r="Q351" s="40"/>
      <c r="R351" s="40"/>
      <c r="S351" s="40"/>
    </row>
    <row r="352" spans="4:19" s="21" customFormat="1">
      <c r="D352" s="40"/>
      <c r="E352" s="40"/>
      <c r="F352" s="40"/>
      <c r="G352" s="40"/>
      <c r="H352" s="40"/>
      <c r="I352" s="40"/>
      <c r="J352" s="40"/>
      <c r="K352" s="40"/>
      <c r="L352" s="40"/>
      <c r="M352" s="40"/>
      <c r="N352" s="40"/>
      <c r="O352" s="40"/>
      <c r="P352" s="40"/>
      <c r="Q352" s="40"/>
      <c r="R352" s="40"/>
      <c r="S352" s="40"/>
    </row>
    <row r="353" spans="4:19" s="21" customFormat="1">
      <c r="D353" s="40"/>
      <c r="E353" s="40"/>
      <c r="F353" s="40"/>
      <c r="G353" s="40"/>
      <c r="H353" s="40"/>
      <c r="I353" s="40"/>
      <c r="J353" s="40"/>
      <c r="K353" s="40"/>
      <c r="L353" s="40"/>
      <c r="M353" s="40"/>
      <c r="N353" s="40"/>
      <c r="O353" s="40"/>
      <c r="P353" s="40"/>
      <c r="Q353" s="40"/>
      <c r="R353" s="40"/>
      <c r="S353" s="40"/>
    </row>
    <row r="354" spans="4:19" s="21" customFormat="1">
      <c r="D354" s="40"/>
      <c r="E354" s="40"/>
      <c r="F354" s="40"/>
      <c r="G354" s="40"/>
      <c r="H354" s="40"/>
      <c r="I354" s="40"/>
      <c r="J354" s="40"/>
      <c r="K354" s="40"/>
      <c r="L354" s="40"/>
      <c r="M354" s="40"/>
      <c r="N354" s="40"/>
      <c r="O354" s="40"/>
      <c r="P354" s="40"/>
      <c r="Q354" s="40"/>
      <c r="R354" s="40"/>
      <c r="S354" s="40"/>
    </row>
    <row r="355" spans="4:19" s="21" customFormat="1">
      <c r="D355" s="40"/>
      <c r="E355" s="40"/>
      <c r="F355" s="40"/>
      <c r="G355" s="40"/>
      <c r="H355" s="40"/>
      <c r="I355" s="40"/>
      <c r="J355" s="40"/>
      <c r="K355" s="40"/>
      <c r="L355" s="40"/>
      <c r="M355" s="40"/>
      <c r="N355" s="40"/>
      <c r="O355" s="40"/>
      <c r="P355" s="40"/>
      <c r="Q355" s="40"/>
      <c r="R355" s="40"/>
      <c r="S355" s="40"/>
    </row>
    <row r="356" spans="4:19" s="21" customFormat="1">
      <c r="D356" s="40"/>
      <c r="E356" s="40"/>
      <c r="F356" s="40"/>
      <c r="G356" s="40"/>
      <c r="H356" s="40"/>
      <c r="I356" s="40"/>
      <c r="J356" s="40"/>
      <c r="K356" s="40"/>
      <c r="L356" s="40"/>
      <c r="M356" s="40"/>
      <c r="N356" s="40"/>
      <c r="O356" s="40"/>
      <c r="P356" s="40"/>
      <c r="Q356" s="40"/>
      <c r="R356" s="40"/>
      <c r="S356" s="40"/>
    </row>
    <row r="357" spans="4:19" s="21" customFormat="1">
      <c r="D357" s="40"/>
      <c r="E357" s="40"/>
      <c r="F357" s="40"/>
      <c r="G357" s="40"/>
      <c r="H357" s="40"/>
      <c r="I357" s="40"/>
      <c r="J357" s="40"/>
      <c r="K357" s="40"/>
      <c r="L357" s="40"/>
      <c r="M357" s="40"/>
      <c r="N357" s="40"/>
      <c r="O357" s="40"/>
      <c r="P357" s="40"/>
      <c r="Q357" s="40"/>
      <c r="R357" s="40"/>
      <c r="S357" s="40"/>
    </row>
    <row r="358" spans="4:19" s="21" customFormat="1">
      <c r="D358" s="40"/>
      <c r="E358" s="40"/>
      <c r="F358" s="40"/>
      <c r="G358" s="40"/>
      <c r="H358" s="40"/>
      <c r="I358" s="40"/>
      <c r="J358" s="40"/>
      <c r="K358" s="40"/>
      <c r="L358" s="40"/>
      <c r="M358" s="40"/>
      <c r="N358" s="40"/>
      <c r="O358" s="40"/>
      <c r="P358" s="40"/>
      <c r="Q358" s="40"/>
      <c r="R358" s="40"/>
      <c r="S358" s="40"/>
    </row>
    <row r="359" spans="4:19" s="21" customFormat="1">
      <c r="D359" s="40"/>
      <c r="E359" s="40"/>
      <c r="F359" s="40"/>
      <c r="G359" s="40"/>
      <c r="H359" s="40"/>
      <c r="I359" s="40"/>
      <c r="J359" s="40"/>
      <c r="K359" s="40"/>
      <c r="L359" s="40"/>
      <c r="M359" s="40"/>
      <c r="N359" s="40"/>
      <c r="O359" s="40"/>
      <c r="P359" s="40"/>
      <c r="Q359" s="40"/>
      <c r="R359" s="40"/>
      <c r="S359" s="40"/>
    </row>
    <row r="360" spans="4:19" s="21" customFormat="1">
      <c r="D360" s="40"/>
      <c r="E360" s="40"/>
      <c r="F360" s="40"/>
      <c r="G360" s="40"/>
      <c r="H360" s="40"/>
      <c r="I360" s="40"/>
      <c r="J360" s="40"/>
      <c r="K360" s="40"/>
      <c r="L360" s="40"/>
      <c r="M360" s="40"/>
      <c r="N360" s="40"/>
      <c r="O360" s="40"/>
      <c r="P360" s="40"/>
      <c r="Q360" s="40"/>
      <c r="R360" s="40"/>
      <c r="S360" s="40"/>
    </row>
    <row r="361" spans="4:19" s="21" customFormat="1">
      <c r="D361" s="40"/>
      <c r="E361" s="40"/>
      <c r="F361" s="40"/>
      <c r="G361" s="40"/>
      <c r="H361" s="40"/>
      <c r="I361" s="40"/>
      <c r="J361" s="40"/>
      <c r="K361" s="40"/>
      <c r="L361" s="40"/>
      <c r="M361" s="40"/>
      <c r="N361" s="40"/>
      <c r="O361" s="40"/>
      <c r="P361" s="40"/>
      <c r="Q361" s="40"/>
      <c r="R361" s="40"/>
      <c r="S361" s="40"/>
    </row>
    <row r="362" spans="4:19" s="21" customFormat="1">
      <c r="D362" s="40"/>
      <c r="E362" s="40"/>
      <c r="F362" s="40"/>
      <c r="G362" s="40"/>
      <c r="H362" s="40"/>
      <c r="I362" s="40"/>
      <c r="J362" s="40"/>
      <c r="K362" s="40"/>
      <c r="L362" s="40"/>
      <c r="M362" s="40"/>
      <c r="N362" s="40"/>
      <c r="O362" s="40"/>
      <c r="P362" s="40"/>
      <c r="Q362" s="40"/>
      <c r="R362" s="40"/>
      <c r="S362" s="40"/>
    </row>
    <row r="363" spans="4:19" s="21" customFormat="1">
      <c r="D363" s="40"/>
      <c r="E363" s="40"/>
      <c r="F363" s="40"/>
      <c r="G363" s="40"/>
      <c r="H363" s="40"/>
      <c r="I363" s="40"/>
      <c r="J363" s="40"/>
      <c r="K363" s="40"/>
      <c r="L363" s="40"/>
      <c r="M363" s="40"/>
      <c r="N363" s="40"/>
      <c r="O363" s="40"/>
      <c r="P363" s="40"/>
      <c r="Q363" s="40"/>
      <c r="R363" s="40"/>
      <c r="S363" s="40"/>
    </row>
    <row r="364" spans="4:19" s="21" customFormat="1">
      <c r="D364" s="40"/>
      <c r="E364" s="40"/>
      <c r="F364" s="40"/>
      <c r="G364" s="40"/>
      <c r="H364" s="40"/>
      <c r="I364" s="40"/>
      <c r="J364" s="40"/>
      <c r="K364" s="40"/>
      <c r="L364" s="40"/>
      <c r="M364" s="40"/>
      <c r="N364" s="40"/>
      <c r="O364" s="40"/>
      <c r="P364" s="40"/>
      <c r="Q364" s="40"/>
      <c r="R364" s="40"/>
      <c r="S364" s="40"/>
    </row>
    <row r="365" spans="4:19" s="21" customFormat="1">
      <c r="D365" s="40"/>
      <c r="E365" s="40"/>
      <c r="F365" s="40"/>
      <c r="G365" s="40"/>
      <c r="H365" s="40"/>
      <c r="I365" s="40"/>
      <c r="J365" s="40"/>
      <c r="K365" s="40"/>
      <c r="L365" s="40"/>
      <c r="M365" s="40"/>
      <c r="N365" s="40"/>
      <c r="O365" s="40"/>
      <c r="P365" s="40"/>
      <c r="Q365" s="40"/>
      <c r="R365" s="40"/>
      <c r="S365" s="40"/>
    </row>
    <row r="366" spans="4:19" s="21" customFormat="1">
      <c r="D366" s="40"/>
      <c r="E366" s="40"/>
      <c r="F366" s="40"/>
      <c r="G366" s="40"/>
      <c r="H366" s="40"/>
      <c r="I366" s="40"/>
      <c r="J366" s="40"/>
      <c r="K366" s="40"/>
      <c r="L366" s="40"/>
      <c r="M366" s="40"/>
      <c r="N366" s="40"/>
      <c r="O366" s="40"/>
      <c r="P366" s="40"/>
      <c r="Q366" s="40"/>
      <c r="R366" s="40"/>
      <c r="S366" s="40"/>
    </row>
    <row r="367" spans="4:19" s="21" customFormat="1">
      <c r="D367" s="40"/>
      <c r="E367" s="40"/>
      <c r="F367" s="40"/>
      <c r="G367" s="40"/>
      <c r="H367" s="40"/>
      <c r="I367" s="40"/>
      <c r="J367" s="40"/>
      <c r="K367" s="40"/>
      <c r="L367" s="40"/>
      <c r="M367" s="40"/>
      <c r="N367" s="40"/>
      <c r="O367" s="40"/>
      <c r="P367" s="40"/>
      <c r="Q367" s="40"/>
      <c r="R367" s="40"/>
      <c r="S367" s="40"/>
    </row>
    <row r="368" spans="4:19" s="21" customFormat="1">
      <c r="D368" s="40"/>
      <c r="E368" s="40"/>
      <c r="F368" s="40"/>
      <c r="G368" s="40"/>
      <c r="H368" s="40"/>
      <c r="I368" s="40"/>
      <c r="J368" s="40"/>
      <c r="K368" s="40"/>
      <c r="L368" s="40"/>
      <c r="M368" s="40"/>
      <c r="N368" s="40"/>
      <c r="O368" s="40"/>
      <c r="P368" s="40"/>
      <c r="Q368" s="40"/>
      <c r="R368" s="40"/>
      <c r="S368" s="40"/>
    </row>
    <row r="369" spans="4:19" s="21" customFormat="1">
      <c r="D369" s="40"/>
      <c r="E369" s="40"/>
      <c r="F369" s="40"/>
      <c r="G369" s="40"/>
      <c r="H369" s="40"/>
      <c r="I369" s="40"/>
      <c r="J369" s="40"/>
      <c r="K369" s="40"/>
      <c r="L369" s="40"/>
      <c r="M369" s="40"/>
      <c r="N369" s="40"/>
      <c r="O369" s="40"/>
      <c r="P369" s="40"/>
      <c r="Q369" s="40"/>
      <c r="R369" s="40"/>
      <c r="S369" s="40"/>
    </row>
    <row r="370" spans="4:19" s="21" customFormat="1">
      <c r="D370" s="40"/>
      <c r="E370" s="40"/>
      <c r="F370" s="40"/>
      <c r="G370" s="40"/>
      <c r="H370" s="40"/>
      <c r="I370" s="40"/>
      <c r="J370" s="40"/>
      <c r="K370" s="40"/>
      <c r="L370" s="40"/>
      <c r="M370" s="40"/>
      <c r="N370" s="40"/>
      <c r="O370" s="40"/>
      <c r="P370" s="40"/>
      <c r="Q370" s="40"/>
      <c r="R370" s="40"/>
      <c r="S370" s="40"/>
    </row>
    <row r="371" spans="4:19" s="21" customFormat="1">
      <c r="D371" s="40"/>
      <c r="E371" s="40"/>
      <c r="F371" s="40"/>
      <c r="G371" s="40"/>
      <c r="H371" s="40"/>
      <c r="I371" s="40"/>
      <c r="J371" s="40"/>
      <c r="K371" s="40"/>
      <c r="L371" s="40"/>
      <c r="M371" s="40"/>
      <c r="N371" s="40"/>
      <c r="O371" s="40"/>
      <c r="P371" s="40"/>
      <c r="Q371" s="40"/>
      <c r="R371" s="40"/>
      <c r="S371" s="40"/>
    </row>
    <row r="372" spans="4:19" s="21" customFormat="1">
      <c r="D372" s="40"/>
      <c r="E372" s="40"/>
      <c r="F372" s="40"/>
      <c r="G372" s="40"/>
      <c r="H372" s="40"/>
      <c r="I372" s="40"/>
      <c r="J372" s="40"/>
      <c r="K372" s="40"/>
      <c r="L372" s="40"/>
      <c r="M372" s="40"/>
      <c r="N372" s="40"/>
      <c r="O372" s="40"/>
      <c r="P372" s="40"/>
      <c r="Q372" s="40"/>
      <c r="R372" s="40"/>
      <c r="S372" s="40"/>
    </row>
    <row r="373" spans="4:19" s="21" customFormat="1">
      <c r="D373" s="40"/>
      <c r="E373" s="40"/>
      <c r="F373" s="40"/>
      <c r="G373" s="40"/>
      <c r="H373" s="40"/>
      <c r="I373" s="40"/>
      <c r="J373" s="40"/>
      <c r="K373" s="40"/>
      <c r="L373" s="40"/>
      <c r="M373" s="40"/>
      <c r="N373" s="40"/>
      <c r="O373" s="40"/>
      <c r="P373" s="40"/>
      <c r="Q373" s="40"/>
      <c r="R373" s="40"/>
      <c r="S373" s="40"/>
    </row>
    <row r="374" spans="4:19" s="21" customFormat="1">
      <c r="D374" s="40"/>
      <c r="E374" s="40"/>
      <c r="F374" s="40"/>
      <c r="G374" s="40"/>
      <c r="H374" s="40"/>
      <c r="I374" s="40"/>
      <c r="J374" s="40"/>
      <c r="K374" s="40"/>
      <c r="L374" s="40"/>
      <c r="M374" s="40"/>
      <c r="N374" s="40"/>
      <c r="O374" s="40"/>
      <c r="P374" s="40"/>
      <c r="Q374" s="40"/>
      <c r="R374" s="40"/>
      <c r="S374" s="40"/>
    </row>
    <row r="375" spans="4:19" s="21" customFormat="1">
      <c r="D375" s="40"/>
      <c r="E375" s="40"/>
      <c r="F375" s="40"/>
      <c r="G375" s="40"/>
      <c r="H375" s="40"/>
      <c r="I375" s="40"/>
      <c r="J375" s="40"/>
      <c r="K375" s="40"/>
      <c r="L375" s="40"/>
      <c r="M375" s="40"/>
      <c r="N375" s="40"/>
      <c r="O375" s="40"/>
      <c r="P375" s="40"/>
      <c r="Q375" s="40"/>
      <c r="R375" s="40"/>
      <c r="S375" s="40"/>
    </row>
    <row r="376" spans="4:19" s="21" customFormat="1">
      <c r="D376" s="40"/>
      <c r="E376" s="40"/>
      <c r="F376" s="40"/>
      <c r="G376" s="40"/>
      <c r="H376" s="40"/>
      <c r="I376" s="40"/>
      <c r="J376" s="40"/>
      <c r="K376" s="40"/>
      <c r="L376" s="40"/>
      <c r="M376" s="40"/>
      <c r="N376" s="40"/>
      <c r="O376" s="40"/>
      <c r="P376" s="40"/>
      <c r="Q376" s="40"/>
      <c r="R376" s="40"/>
      <c r="S376" s="40"/>
    </row>
    <row r="377" spans="4:19" s="21" customFormat="1">
      <c r="D377" s="40"/>
      <c r="E377" s="40"/>
      <c r="F377" s="40"/>
      <c r="G377" s="40"/>
      <c r="H377" s="40"/>
      <c r="I377" s="40"/>
      <c r="J377" s="40"/>
      <c r="K377" s="40"/>
      <c r="L377" s="40"/>
      <c r="M377" s="40"/>
      <c r="N377" s="40"/>
      <c r="O377" s="40"/>
      <c r="P377" s="40"/>
      <c r="Q377" s="40"/>
      <c r="R377" s="40"/>
      <c r="S377" s="40"/>
    </row>
    <row r="378" spans="4:19" s="21" customFormat="1">
      <c r="D378" s="40"/>
      <c r="E378" s="40"/>
      <c r="F378" s="40"/>
      <c r="G378" s="40"/>
      <c r="H378" s="40"/>
      <c r="I378" s="40"/>
      <c r="J378" s="40"/>
      <c r="K378" s="40"/>
      <c r="L378" s="40"/>
      <c r="M378" s="40"/>
      <c r="N378" s="40"/>
      <c r="O378" s="40"/>
      <c r="P378" s="40"/>
      <c r="Q378" s="40"/>
      <c r="R378" s="40"/>
      <c r="S378" s="40"/>
    </row>
    <row r="379" spans="4:19" s="21" customFormat="1">
      <c r="D379" s="40"/>
      <c r="E379" s="40"/>
      <c r="F379" s="40"/>
      <c r="G379" s="40"/>
      <c r="H379" s="40"/>
      <c r="I379" s="40"/>
      <c r="J379" s="40"/>
      <c r="K379" s="40"/>
      <c r="L379" s="40"/>
      <c r="M379" s="40"/>
      <c r="N379" s="40"/>
      <c r="O379" s="40"/>
      <c r="P379" s="40"/>
      <c r="Q379" s="40"/>
      <c r="R379" s="40"/>
      <c r="S379" s="40"/>
    </row>
    <row r="380" spans="4:19" s="21" customFormat="1">
      <c r="D380" s="40"/>
      <c r="E380" s="40"/>
      <c r="F380" s="40"/>
      <c r="G380" s="40"/>
      <c r="H380" s="40"/>
      <c r="I380" s="40"/>
      <c r="J380" s="40"/>
      <c r="K380" s="40"/>
      <c r="L380" s="40"/>
      <c r="M380" s="40"/>
      <c r="N380" s="40"/>
      <c r="O380" s="40"/>
      <c r="P380" s="40"/>
      <c r="Q380" s="40"/>
      <c r="R380" s="40"/>
      <c r="S380" s="40"/>
    </row>
    <row r="381" spans="4:19" s="21" customFormat="1">
      <c r="D381" s="40"/>
      <c r="E381" s="40"/>
      <c r="F381" s="40"/>
      <c r="G381" s="40"/>
      <c r="H381" s="40"/>
      <c r="I381" s="40"/>
      <c r="J381" s="40"/>
      <c r="K381" s="40"/>
      <c r="L381" s="40"/>
      <c r="M381" s="40"/>
      <c r="N381" s="40"/>
      <c r="O381" s="40"/>
      <c r="P381" s="40"/>
      <c r="Q381" s="40"/>
      <c r="R381" s="40"/>
      <c r="S381" s="40"/>
    </row>
    <row r="382" spans="4:19" s="21" customFormat="1">
      <c r="D382" s="40"/>
      <c r="E382" s="40"/>
      <c r="F382" s="40"/>
      <c r="G382" s="40"/>
      <c r="H382" s="40"/>
      <c r="I382" s="40"/>
      <c r="J382" s="40"/>
      <c r="K382" s="40"/>
      <c r="L382" s="40"/>
      <c r="M382" s="40"/>
      <c r="N382" s="40"/>
      <c r="O382" s="40"/>
      <c r="P382" s="40"/>
      <c r="Q382" s="40"/>
      <c r="R382" s="40"/>
      <c r="S382" s="40"/>
    </row>
    <row r="383" spans="4:19" s="21" customFormat="1">
      <c r="D383" s="40"/>
      <c r="E383" s="40"/>
      <c r="F383" s="40"/>
      <c r="G383" s="40"/>
      <c r="H383" s="40"/>
      <c r="I383" s="40"/>
      <c r="J383" s="40"/>
      <c r="K383" s="40"/>
      <c r="L383" s="40"/>
      <c r="M383" s="40"/>
      <c r="N383" s="40"/>
      <c r="O383" s="40"/>
      <c r="P383" s="40"/>
      <c r="Q383" s="40"/>
      <c r="R383" s="40"/>
      <c r="S383" s="40"/>
    </row>
    <row r="384" spans="4:19" s="21" customFormat="1">
      <c r="D384" s="40"/>
      <c r="E384" s="40"/>
      <c r="F384" s="40"/>
      <c r="G384" s="40"/>
      <c r="H384" s="40"/>
      <c r="I384" s="40"/>
      <c r="J384" s="40"/>
      <c r="K384" s="40"/>
      <c r="L384" s="40"/>
      <c r="M384" s="40"/>
      <c r="N384" s="40"/>
      <c r="O384" s="40"/>
      <c r="P384" s="40"/>
      <c r="Q384" s="40"/>
      <c r="R384" s="40"/>
      <c r="S384" s="40"/>
    </row>
    <row r="385" spans="4:19" s="21" customFormat="1">
      <c r="D385" s="40"/>
      <c r="E385" s="40"/>
      <c r="F385" s="40"/>
      <c r="G385" s="40"/>
      <c r="H385" s="40"/>
      <c r="I385" s="40"/>
      <c r="J385" s="40"/>
      <c r="K385" s="40"/>
      <c r="L385" s="40"/>
      <c r="M385" s="40"/>
      <c r="N385" s="40"/>
      <c r="O385" s="40"/>
      <c r="P385" s="40"/>
      <c r="Q385" s="40"/>
      <c r="R385" s="40"/>
      <c r="S385" s="40"/>
    </row>
    <row r="386" spans="4:19" s="21" customFormat="1">
      <c r="D386" s="40"/>
      <c r="E386" s="40"/>
      <c r="F386" s="40"/>
      <c r="G386" s="40"/>
      <c r="H386" s="40"/>
      <c r="I386" s="40"/>
      <c r="J386" s="40"/>
      <c r="K386" s="40"/>
      <c r="L386" s="40"/>
      <c r="M386" s="40"/>
      <c r="N386" s="40"/>
      <c r="O386" s="40"/>
      <c r="P386" s="40"/>
      <c r="Q386" s="40"/>
      <c r="R386" s="40"/>
      <c r="S386" s="40"/>
    </row>
    <row r="387" spans="4:19" s="21" customFormat="1">
      <c r="D387" s="40"/>
      <c r="E387" s="40"/>
      <c r="F387" s="40"/>
      <c r="G387" s="40"/>
      <c r="H387" s="40"/>
      <c r="I387" s="40"/>
      <c r="J387" s="40"/>
      <c r="K387" s="40"/>
      <c r="L387" s="40"/>
      <c r="M387" s="40"/>
      <c r="N387" s="40"/>
      <c r="O387" s="40"/>
      <c r="P387" s="40"/>
      <c r="Q387" s="40"/>
      <c r="R387" s="40"/>
      <c r="S387" s="40"/>
    </row>
    <row r="388" spans="4:19" s="21" customFormat="1">
      <c r="D388" s="40"/>
      <c r="E388" s="40"/>
      <c r="F388" s="40"/>
      <c r="G388" s="40"/>
      <c r="H388" s="40"/>
      <c r="I388" s="40"/>
      <c r="J388" s="40"/>
      <c r="K388" s="40"/>
      <c r="L388" s="40"/>
      <c r="M388" s="40"/>
      <c r="N388" s="40"/>
      <c r="O388" s="40"/>
      <c r="P388" s="40"/>
      <c r="Q388" s="40"/>
      <c r="R388" s="40"/>
      <c r="S388" s="40"/>
    </row>
    <row r="389" spans="4:19" s="21" customFormat="1">
      <c r="D389" s="40"/>
      <c r="E389" s="40"/>
      <c r="F389" s="40"/>
      <c r="G389" s="40"/>
      <c r="H389" s="40"/>
      <c r="I389" s="40"/>
      <c r="J389" s="40"/>
      <c r="K389" s="40"/>
      <c r="L389" s="40"/>
      <c r="M389" s="40"/>
      <c r="N389" s="40"/>
      <c r="O389" s="40"/>
      <c r="P389" s="40"/>
      <c r="Q389" s="40"/>
      <c r="R389" s="40"/>
      <c r="S389" s="40"/>
    </row>
    <row r="390" spans="4:19" s="21" customFormat="1">
      <c r="D390" s="40"/>
      <c r="E390" s="40"/>
      <c r="F390" s="40"/>
      <c r="G390" s="40"/>
      <c r="H390" s="40"/>
      <c r="I390" s="40"/>
      <c r="J390" s="40"/>
      <c r="K390" s="40"/>
      <c r="L390" s="40"/>
      <c r="M390" s="40"/>
      <c r="N390" s="40"/>
      <c r="O390" s="40"/>
      <c r="P390" s="40"/>
      <c r="Q390" s="40"/>
      <c r="R390" s="40"/>
      <c r="S390" s="40"/>
    </row>
    <row r="391" spans="4:19" s="21" customFormat="1">
      <c r="D391" s="40"/>
      <c r="E391" s="40"/>
      <c r="F391" s="40"/>
      <c r="G391" s="40"/>
      <c r="H391" s="40"/>
      <c r="I391" s="40"/>
      <c r="J391" s="40"/>
      <c r="K391" s="40"/>
      <c r="L391" s="40"/>
      <c r="M391" s="40"/>
      <c r="N391" s="40"/>
      <c r="O391" s="40"/>
      <c r="P391" s="40"/>
      <c r="Q391" s="40"/>
      <c r="R391" s="40"/>
      <c r="S391" s="40"/>
    </row>
    <row r="392" spans="4:19" s="21" customFormat="1">
      <c r="D392" s="40"/>
      <c r="E392" s="40"/>
      <c r="F392" s="40"/>
      <c r="G392" s="40"/>
      <c r="H392" s="40"/>
      <c r="I392" s="40"/>
      <c r="J392" s="40"/>
      <c r="K392" s="40"/>
      <c r="L392" s="40"/>
      <c r="M392" s="40"/>
      <c r="N392" s="40"/>
      <c r="O392" s="40"/>
      <c r="P392" s="40"/>
      <c r="Q392" s="40"/>
      <c r="R392" s="40"/>
      <c r="S392" s="40"/>
    </row>
    <row r="393" spans="4:19" s="21" customFormat="1">
      <c r="D393" s="40"/>
      <c r="E393" s="40"/>
      <c r="F393" s="40"/>
      <c r="G393" s="40"/>
      <c r="H393" s="40"/>
      <c r="I393" s="40"/>
      <c r="J393" s="40"/>
      <c r="K393" s="40"/>
      <c r="L393" s="40"/>
      <c r="M393" s="40"/>
      <c r="N393" s="40"/>
      <c r="O393" s="40"/>
      <c r="P393" s="40"/>
      <c r="Q393" s="40"/>
      <c r="R393" s="40"/>
      <c r="S393" s="40"/>
    </row>
    <row r="394" spans="4:19" s="21" customFormat="1">
      <c r="D394" s="40"/>
      <c r="E394" s="40"/>
      <c r="F394" s="40"/>
      <c r="G394" s="40"/>
      <c r="H394" s="40"/>
      <c r="I394" s="40"/>
      <c r="J394" s="40"/>
      <c r="K394" s="40"/>
      <c r="L394" s="40"/>
      <c r="M394" s="40"/>
      <c r="N394" s="40"/>
      <c r="O394" s="40"/>
      <c r="P394" s="40"/>
      <c r="Q394" s="40"/>
      <c r="R394" s="40"/>
      <c r="S394" s="40"/>
    </row>
    <row r="395" spans="4:19" s="21" customFormat="1">
      <c r="D395" s="40"/>
      <c r="E395" s="40"/>
      <c r="F395" s="40"/>
      <c r="G395" s="40"/>
      <c r="H395" s="40"/>
      <c r="I395" s="40"/>
      <c r="J395" s="40"/>
      <c r="K395" s="40"/>
      <c r="L395" s="40"/>
      <c r="M395" s="40"/>
      <c r="N395" s="40"/>
      <c r="O395" s="40"/>
      <c r="P395" s="40"/>
      <c r="Q395" s="40"/>
      <c r="R395" s="40"/>
      <c r="S395" s="40"/>
    </row>
    <row r="396" spans="4:19" s="21" customFormat="1">
      <c r="D396" s="40"/>
      <c r="E396" s="40"/>
      <c r="F396" s="40"/>
      <c r="G396" s="40"/>
      <c r="H396" s="40"/>
      <c r="I396" s="40"/>
      <c r="J396" s="40"/>
      <c r="K396" s="40"/>
      <c r="L396" s="40"/>
      <c r="M396" s="40"/>
      <c r="N396" s="40"/>
      <c r="O396" s="40"/>
      <c r="P396" s="40"/>
      <c r="Q396" s="40"/>
      <c r="R396" s="40"/>
      <c r="S396" s="40"/>
    </row>
    <row r="397" spans="4:19" s="21" customFormat="1">
      <c r="D397" s="40"/>
      <c r="E397" s="40"/>
      <c r="F397" s="40"/>
      <c r="G397" s="40"/>
      <c r="H397" s="40"/>
      <c r="I397" s="40"/>
      <c r="J397" s="40"/>
      <c r="K397" s="40"/>
      <c r="L397" s="40"/>
      <c r="M397" s="40"/>
      <c r="N397" s="40"/>
      <c r="O397" s="40"/>
      <c r="P397" s="40"/>
      <c r="Q397" s="40"/>
      <c r="R397" s="40"/>
      <c r="S397" s="40"/>
    </row>
    <row r="398" spans="4:19" s="21" customFormat="1">
      <c r="D398" s="40"/>
      <c r="E398" s="40"/>
      <c r="F398" s="40"/>
      <c r="G398" s="40"/>
      <c r="H398" s="40"/>
      <c r="I398" s="40"/>
      <c r="J398" s="40"/>
      <c r="K398" s="40"/>
      <c r="L398" s="40"/>
      <c r="M398" s="40"/>
      <c r="N398" s="40"/>
      <c r="O398" s="40"/>
      <c r="P398" s="40"/>
      <c r="Q398" s="40"/>
      <c r="R398" s="40"/>
      <c r="S398" s="40"/>
    </row>
    <row r="399" spans="4:19" s="21" customFormat="1">
      <c r="D399" s="40"/>
      <c r="E399" s="40"/>
      <c r="F399" s="40"/>
      <c r="G399" s="40"/>
      <c r="H399" s="40"/>
      <c r="I399" s="40"/>
      <c r="J399" s="40"/>
      <c r="K399" s="40"/>
      <c r="L399" s="40"/>
      <c r="M399" s="40"/>
      <c r="N399" s="40"/>
      <c r="O399" s="40"/>
      <c r="P399" s="40"/>
      <c r="Q399" s="40"/>
      <c r="R399" s="40"/>
      <c r="S399" s="40"/>
    </row>
    <row r="400" spans="4:19" s="21" customFormat="1">
      <c r="D400" s="40"/>
      <c r="E400" s="40"/>
      <c r="F400" s="40"/>
      <c r="G400" s="40"/>
      <c r="H400" s="40"/>
      <c r="I400" s="40"/>
      <c r="J400" s="40"/>
      <c r="K400" s="40"/>
      <c r="L400" s="40"/>
      <c r="M400" s="40"/>
      <c r="N400" s="40"/>
      <c r="O400" s="40"/>
      <c r="P400" s="40"/>
      <c r="Q400" s="40"/>
      <c r="R400" s="40"/>
      <c r="S400" s="40"/>
    </row>
    <row r="401" spans="4:19" s="21" customFormat="1">
      <c r="D401" s="40"/>
      <c r="E401" s="40"/>
      <c r="F401" s="40"/>
      <c r="G401" s="40"/>
      <c r="H401" s="40"/>
      <c r="I401" s="40"/>
      <c r="J401" s="40"/>
      <c r="K401" s="40"/>
      <c r="L401" s="40"/>
      <c r="M401" s="40"/>
      <c r="N401" s="40"/>
      <c r="O401" s="40"/>
      <c r="P401" s="40"/>
      <c r="Q401" s="40"/>
      <c r="R401" s="40"/>
      <c r="S401" s="40"/>
    </row>
    <row r="402" spans="4:19" s="21" customFormat="1">
      <c r="D402" s="40"/>
      <c r="E402" s="40"/>
      <c r="F402" s="40"/>
      <c r="G402" s="40"/>
      <c r="H402" s="40"/>
      <c r="I402" s="40"/>
      <c r="J402" s="40"/>
      <c r="K402" s="40"/>
      <c r="L402" s="40"/>
      <c r="M402" s="40"/>
      <c r="N402" s="40"/>
      <c r="O402" s="40"/>
      <c r="P402" s="40"/>
      <c r="Q402" s="40"/>
      <c r="R402" s="40"/>
      <c r="S402" s="40"/>
    </row>
    <row r="403" spans="4:19" s="21" customFormat="1">
      <c r="D403" s="40"/>
      <c r="E403" s="40"/>
      <c r="F403" s="40"/>
      <c r="G403" s="40"/>
      <c r="H403" s="40"/>
      <c r="I403" s="40"/>
      <c r="J403" s="40"/>
      <c r="K403" s="40"/>
      <c r="L403" s="40"/>
      <c r="M403" s="40"/>
      <c r="N403" s="40"/>
      <c r="O403" s="40"/>
      <c r="P403" s="40"/>
      <c r="Q403" s="40"/>
      <c r="R403" s="40"/>
      <c r="S403" s="40"/>
    </row>
    <row r="404" spans="4:19" s="21" customFormat="1">
      <c r="D404" s="40"/>
      <c r="E404" s="40"/>
      <c r="F404" s="40"/>
      <c r="G404" s="40"/>
      <c r="H404" s="40"/>
      <c r="I404" s="40"/>
      <c r="J404" s="40"/>
      <c r="K404" s="40"/>
      <c r="L404" s="40"/>
      <c r="M404" s="40"/>
      <c r="N404" s="40"/>
      <c r="O404" s="40"/>
      <c r="P404" s="40"/>
      <c r="Q404" s="40"/>
      <c r="R404" s="40"/>
      <c r="S404" s="40"/>
    </row>
    <row r="405" spans="4:19" s="21" customFormat="1">
      <c r="D405" s="40"/>
      <c r="E405" s="40"/>
      <c r="F405" s="40"/>
      <c r="G405" s="40"/>
      <c r="H405" s="40"/>
      <c r="I405" s="40"/>
      <c r="J405" s="40"/>
      <c r="K405" s="40"/>
      <c r="L405" s="40"/>
      <c r="M405" s="40"/>
      <c r="N405" s="40"/>
      <c r="O405" s="40"/>
      <c r="P405" s="40"/>
      <c r="Q405" s="40"/>
      <c r="R405" s="40"/>
      <c r="S405" s="40"/>
    </row>
    <row r="406" spans="4:19" s="21" customFormat="1">
      <c r="D406" s="40"/>
      <c r="E406" s="40"/>
      <c r="F406" s="40"/>
      <c r="G406" s="40"/>
      <c r="H406" s="40"/>
      <c r="I406" s="40"/>
      <c r="J406" s="40"/>
      <c r="K406" s="40"/>
      <c r="L406" s="40"/>
      <c r="M406" s="40"/>
      <c r="N406" s="40"/>
      <c r="O406" s="40"/>
      <c r="P406" s="40"/>
      <c r="Q406" s="40"/>
      <c r="R406" s="40"/>
      <c r="S406" s="40"/>
    </row>
    <row r="407" spans="4:19" s="21" customFormat="1">
      <c r="D407" s="40"/>
      <c r="E407" s="40"/>
      <c r="F407" s="40"/>
      <c r="G407" s="40"/>
      <c r="H407" s="40"/>
      <c r="I407" s="40"/>
      <c r="J407" s="40"/>
      <c r="K407" s="40"/>
      <c r="L407" s="40"/>
      <c r="M407" s="40"/>
      <c r="N407" s="40"/>
      <c r="O407" s="40"/>
      <c r="P407" s="40"/>
      <c r="Q407" s="40"/>
      <c r="R407" s="40"/>
      <c r="S407" s="40"/>
    </row>
    <row r="408" spans="4:19" s="21" customFormat="1">
      <c r="D408" s="40"/>
      <c r="E408" s="40"/>
      <c r="F408" s="40"/>
      <c r="G408" s="40"/>
      <c r="H408" s="40"/>
      <c r="I408" s="40"/>
      <c r="J408" s="40"/>
      <c r="K408" s="40"/>
      <c r="L408" s="40"/>
      <c r="M408" s="40"/>
      <c r="N408" s="40"/>
      <c r="O408" s="40"/>
      <c r="P408" s="40"/>
      <c r="Q408" s="40"/>
      <c r="R408" s="40"/>
      <c r="S408" s="40"/>
    </row>
    <row r="409" spans="4:19" s="21" customFormat="1">
      <c r="D409" s="40"/>
      <c r="E409" s="40"/>
      <c r="F409" s="40"/>
      <c r="G409" s="40"/>
      <c r="H409" s="40"/>
      <c r="I409" s="40"/>
      <c r="J409" s="40"/>
      <c r="K409" s="40"/>
      <c r="L409" s="40"/>
      <c r="M409" s="40"/>
      <c r="N409" s="40"/>
      <c r="O409" s="40"/>
      <c r="P409" s="40"/>
      <c r="Q409" s="40"/>
      <c r="R409" s="40"/>
      <c r="S409" s="40"/>
    </row>
    <row r="410" spans="4:19" s="21" customFormat="1">
      <c r="D410" s="40"/>
      <c r="E410" s="40"/>
      <c r="F410" s="40"/>
      <c r="G410" s="40"/>
      <c r="H410" s="40"/>
      <c r="I410" s="40"/>
      <c r="J410" s="40"/>
      <c r="K410" s="40"/>
      <c r="L410" s="40"/>
      <c r="M410" s="40"/>
      <c r="N410" s="40"/>
      <c r="O410" s="40"/>
      <c r="P410" s="40"/>
      <c r="Q410" s="40"/>
      <c r="R410" s="40"/>
      <c r="S410" s="40"/>
    </row>
    <row r="411" spans="4:19" s="21" customFormat="1">
      <c r="D411" s="40"/>
      <c r="E411" s="40"/>
      <c r="F411" s="40"/>
      <c r="G411" s="40"/>
      <c r="H411" s="40"/>
      <c r="I411" s="40"/>
      <c r="J411" s="40"/>
      <c r="K411" s="40"/>
      <c r="L411" s="40"/>
      <c r="M411" s="40"/>
      <c r="N411" s="40"/>
      <c r="O411" s="40"/>
      <c r="P411" s="40"/>
      <c r="Q411" s="40"/>
      <c r="R411" s="40"/>
      <c r="S411" s="40"/>
    </row>
    <row r="412" spans="4:19" s="21" customFormat="1">
      <c r="D412" s="40"/>
      <c r="E412" s="40"/>
      <c r="F412" s="40"/>
      <c r="G412" s="40"/>
      <c r="H412" s="40"/>
      <c r="I412" s="40"/>
      <c r="J412" s="40"/>
      <c r="K412" s="40"/>
      <c r="L412" s="40"/>
      <c r="M412" s="40"/>
      <c r="N412" s="40"/>
      <c r="O412" s="40"/>
      <c r="P412" s="40"/>
      <c r="Q412" s="40"/>
      <c r="R412" s="40"/>
      <c r="S412" s="40"/>
    </row>
    <row r="413" spans="4:19" s="21" customFormat="1">
      <c r="D413" s="40"/>
      <c r="E413" s="40"/>
      <c r="F413" s="40"/>
      <c r="G413" s="40"/>
      <c r="H413" s="40"/>
      <c r="I413" s="40"/>
      <c r="J413" s="40"/>
      <c r="K413" s="40"/>
      <c r="L413" s="40"/>
      <c r="M413" s="40"/>
      <c r="N413" s="40"/>
      <c r="O413" s="40"/>
      <c r="P413" s="40"/>
      <c r="Q413" s="40"/>
      <c r="R413" s="40"/>
      <c r="S413" s="40"/>
    </row>
    <row r="414" spans="4:19" s="21" customFormat="1">
      <c r="D414" s="40"/>
      <c r="E414" s="40"/>
      <c r="F414" s="40"/>
      <c r="G414" s="40"/>
      <c r="H414" s="40"/>
      <c r="I414" s="40"/>
      <c r="J414" s="40"/>
      <c r="K414" s="40"/>
      <c r="L414" s="40"/>
      <c r="M414" s="40"/>
      <c r="N414" s="40"/>
      <c r="O414" s="40"/>
      <c r="P414" s="40"/>
      <c r="Q414" s="40"/>
      <c r="R414" s="40"/>
      <c r="S414" s="40"/>
    </row>
    <row r="415" spans="4:19" s="21" customFormat="1">
      <c r="D415" s="40"/>
      <c r="E415" s="40"/>
      <c r="F415" s="40"/>
      <c r="G415" s="40"/>
      <c r="H415" s="40"/>
      <c r="I415" s="40"/>
      <c r="J415" s="40"/>
      <c r="K415" s="40"/>
      <c r="L415" s="40"/>
      <c r="M415" s="40"/>
      <c r="N415" s="40"/>
      <c r="O415" s="40"/>
      <c r="P415" s="40"/>
      <c r="Q415" s="40"/>
      <c r="R415" s="40"/>
      <c r="S415" s="40"/>
    </row>
    <row r="416" spans="4:19" s="21" customFormat="1">
      <c r="D416" s="40"/>
      <c r="E416" s="40"/>
      <c r="F416" s="40"/>
      <c r="G416" s="40"/>
      <c r="H416" s="40"/>
      <c r="I416" s="40"/>
      <c r="J416" s="40"/>
      <c r="K416" s="40"/>
      <c r="L416" s="40"/>
      <c r="M416" s="40"/>
      <c r="N416" s="40"/>
      <c r="O416" s="40"/>
      <c r="P416" s="40"/>
      <c r="Q416" s="40"/>
      <c r="R416" s="40"/>
      <c r="S416" s="40"/>
    </row>
    <row r="417" spans="4:19" s="21" customFormat="1">
      <c r="D417" s="40"/>
      <c r="E417" s="40"/>
      <c r="F417" s="40"/>
      <c r="G417" s="40"/>
      <c r="H417" s="40"/>
      <c r="I417" s="40"/>
      <c r="J417" s="40"/>
      <c r="K417" s="40"/>
      <c r="L417" s="40"/>
      <c r="M417" s="40"/>
      <c r="N417" s="40"/>
      <c r="O417" s="40"/>
      <c r="P417" s="40"/>
      <c r="Q417" s="40"/>
      <c r="R417" s="40"/>
      <c r="S417" s="40"/>
    </row>
    <row r="418" spans="4:19" s="21" customFormat="1">
      <c r="D418" s="40"/>
      <c r="E418" s="40"/>
      <c r="F418" s="40"/>
      <c r="G418" s="40"/>
      <c r="H418" s="40"/>
      <c r="I418" s="40"/>
      <c r="J418" s="40"/>
      <c r="K418" s="40"/>
      <c r="L418" s="40"/>
      <c r="M418" s="40"/>
      <c r="N418" s="40"/>
      <c r="O418" s="40"/>
      <c r="P418" s="40"/>
      <c r="Q418" s="40"/>
      <c r="R418" s="40"/>
      <c r="S418" s="40"/>
    </row>
    <row r="419" spans="4:19" s="21" customFormat="1">
      <c r="D419" s="40"/>
      <c r="E419" s="40"/>
      <c r="F419" s="40"/>
      <c r="G419" s="40"/>
      <c r="H419" s="40"/>
      <c r="I419" s="40"/>
      <c r="J419" s="40"/>
      <c r="K419" s="40"/>
      <c r="L419" s="40"/>
      <c r="M419" s="40"/>
      <c r="N419" s="40"/>
      <c r="O419" s="40"/>
      <c r="P419" s="40"/>
      <c r="Q419" s="40"/>
      <c r="R419" s="40"/>
      <c r="S419" s="40"/>
    </row>
    <row r="420" spans="4:19" s="21" customFormat="1">
      <c r="D420" s="40"/>
      <c r="E420" s="40"/>
      <c r="F420" s="40"/>
      <c r="G420" s="40"/>
      <c r="H420" s="40"/>
      <c r="I420" s="40"/>
      <c r="J420" s="40"/>
      <c r="K420" s="40"/>
      <c r="L420" s="40"/>
      <c r="M420" s="40"/>
      <c r="N420" s="40"/>
      <c r="O420" s="40"/>
      <c r="P420" s="40"/>
      <c r="Q420" s="40"/>
      <c r="R420" s="40"/>
      <c r="S420" s="40"/>
    </row>
    <row r="421" spans="4:19" s="21" customFormat="1">
      <c r="D421" s="40"/>
      <c r="E421" s="40"/>
      <c r="F421" s="40"/>
      <c r="G421" s="40"/>
      <c r="H421" s="40"/>
      <c r="I421" s="40"/>
      <c r="J421" s="40"/>
      <c r="K421" s="40"/>
      <c r="L421" s="40"/>
      <c r="M421" s="40"/>
      <c r="N421" s="40"/>
      <c r="O421" s="40"/>
      <c r="P421" s="40"/>
      <c r="Q421" s="40"/>
      <c r="R421" s="40"/>
      <c r="S421" s="40"/>
    </row>
    <row r="422" spans="4:19" s="21" customFormat="1">
      <c r="D422" s="40"/>
      <c r="E422" s="40"/>
      <c r="F422" s="40"/>
      <c r="G422" s="40"/>
      <c r="H422" s="40"/>
      <c r="I422" s="40"/>
      <c r="J422" s="40"/>
      <c r="K422" s="40"/>
      <c r="L422" s="40"/>
      <c r="M422" s="40"/>
      <c r="N422" s="40"/>
      <c r="O422" s="40"/>
      <c r="P422" s="40"/>
      <c r="Q422" s="40"/>
      <c r="R422" s="40"/>
      <c r="S422" s="40"/>
    </row>
    <row r="423" spans="4:19" s="21" customFormat="1">
      <c r="D423" s="40"/>
      <c r="E423" s="40"/>
      <c r="F423" s="40"/>
      <c r="G423" s="40"/>
      <c r="H423" s="40"/>
      <c r="I423" s="40"/>
      <c r="J423" s="40"/>
      <c r="K423" s="40"/>
      <c r="L423" s="40"/>
      <c r="M423" s="40"/>
      <c r="N423" s="40"/>
      <c r="O423" s="40"/>
      <c r="P423" s="40"/>
      <c r="Q423" s="40"/>
      <c r="R423" s="40"/>
      <c r="S423" s="40"/>
    </row>
    <row r="424" spans="4:19" s="21" customFormat="1">
      <c r="D424" s="40"/>
      <c r="E424" s="40"/>
      <c r="F424" s="40"/>
      <c r="G424" s="40"/>
      <c r="H424" s="40"/>
      <c r="I424" s="40"/>
      <c r="J424" s="40"/>
      <c r="K424" s="40"/>
      <c r="L424" s="40"/>
      <c r="M424" s="40"/>
      <c r="N424" s="40"/>
      <c r="O424" s="40"/>
      <c r="P424" s="40"/>
      <c r="Q424" s="40"/>
      <c r="R424" s="40"/>
      <c r="S424" s="40"/>
    </row>
    <row r="425" spans="4:19" s="21" customFormat="1">
      <c r="D425" s="40"/>
      <c r="E425" s="40"/>
      <c r="F425" s="40"/>
      <c r="G425" s="40"/>
      <c r="H425" s="40"/>
      <c r="I425" s="40"/>
      <c r="J425" s="40"/>
      <c r="K425" s="40"/>
      <c r="L425" s="40"/>
      <c r="M425" s="40"/>
      <c r="N425" s="40"/>
      <c r="O425" s="40"/>
      <c r="P425" s="40"/>
      <c r="Q425" s="40"/>
      <c r="R425" s="40"/>
      <c r="S425" s="40"/>
    </row>
    <row r="426" spans="4:19" s="21" customFormat="1">
      <c r="D426" s="40"/>
      <c r="E426" s="40"/>
      <c r="F426" s="40"/>
      <c r="G426" s="40"/>
      <c r="H426" s="40"/>
      <c r="I426" s="40"/>
      <c r="J426" s="40"/>
      <c r="K426" s="40"/>
      <c r="L426" s="40"/>
      <c r="M426" s="40"/>
      <c r="N426" s="40"/>
      <c r="O426" s="40"/>
      <c r="P426" s="40"/>
      <c r="Q426" s="40"/>
      <c r="R426" s="40"/>
      <c r="S426" s="40"/>
    </row>
    <row r="427" spans="4:19" s="21" customFormat="1">
      <c r="D427" s="40"/>
      <c r="E427" s="40"/>
      <c r="F427" s="40"/>
      <c r="G427" s="40"/>
      <c r="H427" s="40"/>
      <c r="I427" s="40"/>
      <c r="J427" s="40"/>
      <c r="K427" s="40"/>
      <c r="L427" s="40"/>
      <c r="M427" s="40"/>
      <c r="N427" s="40"/>
      <c r="O427" s="40"/>
      <c r="P427" s="40"/>
      <c r="Q427" s="40"/>
      <c r="R427" s="40"/>
      <c r="S427" s="40"/>
    </row>
    <row r="428" spans="4:19" s="21" customFormat="1">
      <c r="D428" s="40"/>
      <c r="E428" s="40"/>
      <c r="F428" s="40"/>
      <c r="G428" s="40"/>
      <c r="H428" s="40"/>
      <c r="I428" s="40"/>
      <c r="J428" s="40"/>
      <c r="K428" s="40"/>
      <c r="L428" s="40"/>
      <c r="M428" s="40"/>
      <c r="N428" s="40"/>
      <c r="O428" s="40"/>
      <c r="P428" s="40"/>
      <c r="Q428" s="40"/>
      <c r="R428" s="40"/>
      <c r="S428" s="40"/>
    </row>
    <row r="429" spans="4:19" s="21" customFormat="1">
      <c r="D429" s="40"/>
      <c r="E429" s="40"/>
      <c r="F429" s="40"/>
      <c r="G429" s="40"/>
      <c r="H429" s="40"/>
      <c r="I429" s="40"/>
      <c r="J429" s="40"/>
      <c r="K429" s="40"/>
      <c r="L429" s="40"/>
      <c r="M429" s="40"/>
      <c r="N429" s="40"/>
      <c r="O429" s="40"/>
      <c r="P429" s="40"/>
      <c r="Q429" s="40"/>
      <c r="R429" s="40"/>
      <c r="S429" s="40"/>
    </row>
    <row r="430" spans="4:19" s="21" customFormat="1">
      <c r="D430" s="40"/>
      <c r="E430" s="40"/>
      <c r="F430" s="40"/>
      <c r="G430" s="40"/>
      <c r="H430" s="40"/>
      <c r="I430" s="40"/>
      <c r="J430" s="40"/>
      <c r="K430" s="40"/>
      <c r="L430" s="40"/>
      <c r="M430" s="40"/>
      <c r="N430" s="40"/>
      <c r="O430" s="40"/>
      <c r="P430" s="40"/>
      <c r="Q430" s="40"/>
      <c r="R430" s="40"/>
      <c r="S430" s="40"/>
    </row>
    <row r="431" spans="4:19" s="21" customFormat="1">
      <c r="D431" s="40"/>
      <c r="E431" s="40"/>
      <c r="F431" s="40"/>
      <c r="G431" s="40"/>
      <c r="H431" s="40"/>
      <c r="I431" s="40"/>
      <c r="J431" s="40"/>
      <c r="K431" s="40"/>
      <c r="L431" s="40"/>
      <c r="M431" s="40"/>
      <c r="N431" s="40"/>
      <c r="O431" s="40"/>
      <c r="P431" s="40"/>
      <c r="Q431" s="40"/>
      <c r="R431" s="40"/>
      <c r="S431" s="40"/>
    </row>
    <row r="432" spans="4:19" s="21" customFormat="1">
      <c r="D432" s="40"/>
      <c r="E432" s="40"/>
      <c r="F432" s="40"/>
      <c r="G432" s="40"/>
      <c r="H432" s="40"/>
      <c r="I432" s="40"/>
      <c r="J432" s="40"/>
      <c r="K432" s="40"/>
      <c r="L432" s="40"/>
      <c r="M432" s="40"/>
      <c r="N432" s="40"/>
      <c r="O432" s="40"/>
      <c r="P432" s="40"/>
      <c r="Q432" s="40"/>
      <c r="R432" s="40"/>
      <c r="S432" s="40"/>
    </row>
    <row r="433" spans="4:19" s="21" customFormat="1">
      <c r="D433" s="40"/>
      <c r="E433" s="40"/>
      <c r="F433" s="40"/>
      <c r="G433" s="40"/>
      <c r="H433" s="40"/>
      <c r="I433" s="40"/>
      <c r="J433" s="40"/>
      <c r="K433" s="40"/>
      <c r="L433" s="40"/>
      <c r="M433" s="40"/>
      <c r="N433" s="40"/>
      <c r="O433" s="40"/>
      <c r="P433" s="40"/>
      <c r="Q433" s="40"/>
      <c r="R433" s="40"/>
      <c r="S433" s="40"/>
    </row>
    <row r="434" spans="4:19" s="21" customFormat="1">
      <c r="D434" s="40"/>
      <c r="E434" s="40"/>
      <c r="F434" s="40"/>
      <c r="G434" s="40"/>
      <c r="H434" s="40"/>
      <c r="I434" s="40"/>
      <c r="J434" s="40"/>
      <c r="K434" s="40"/>
      <c r="L434" s="40"/>
      <c r="M434" s="40"/>
      <c r="N434" s="40"/>
      <c r="O434" s="40"/>
      <c r="P434" s="40"/>
      <c r="Q434" s="40"/>
      <c r="R434" s="40"/>
      <c r="S434" s="40"/>
    </row>
    <row r="435" spans="4:19" s="21" customFormat="1">
      <c r="D435" s="40"/>
      <c r="E435" s="40"/>
      <c r="F435" s="40"/>
      <c r="G435" s="40"/>
      <c r="H435" s="40"/>
      <c r="I435" s="40"/>
      <c r="J435" s="40"/>
      <c r="K435" s="40"/>
      <c r="L435" s="40"/>
      <c r="M435" s="40"/>
      <c r="N435" s="40"/>
      <c r="O435" s="40"/>
      <c r="P435" s="40"/>
      <c r="Q435" s="40"/>
      <c r="R435" s="40"/>
      <c r="S435" s="40"/>
    </row>
    <row r="436" spans="4:19" s="21" customFormat="1">
      <c r="D436" s="40"/>
      <c r="E436" s="40"/>
      <c r="F436" s="40"/>
      <c r="G436" s="40"/>
      <c r="H436" s="40"/>
      <c r="I436" s="40"/>
      <c r="J436" s="40"/>
      <c r="K436" s="40"/>
      <c r="L436" s="40"/>
      <c r="M436" s="40"/>
      <c r="N436" s="40"/>
      <c r="O436" s="40"/>
      <c r="P436" s="40"/>
      <c r="Q436" s="40"/>
      <c r="R436" s="40"/>
      <c r="S436" s="40"/>
    </row>
    <row r="437" spans="4:19" s="21" customFormat="1">
      <c r="D437" s="40"/>
      <c r="E437" s="40"/>
      <c r="F437" s="40"/>
      <c r="G437" s="40"/>
      <c r="H437" s="40"/>
      <c r="I437" s="40"/>
      <c r="J437" s="40"/>
      <c r="K437" s="40"/>
      <c r="L437" s="40"/>
      <c r="M437" s="40"/>
      <c r="N437" s="40"/>
      <c r="O437" s="40"/>
      <c r="P437" s="40"/>
      <c r="Q437" s="40"/>
      <c r="R437" s="40"/>
      <c r="S437" s="40"/>
    </row>
    <row r="438" spans="4:19" s="21" customFormat="1">
      <c r="D438" s="40"/>
      <c r="E438" s="40"/>
      <c r="F438" s="40"/>
      <c r="G438" s="40"/>
      <c r="H438" s="40"/>
      <c r="I438" s="40"/>
      <c r="J438" s="40"/>
      <c r="K438" s="40"/>
      <c r="L438" s="40"/>
      <c r="M438" s="40"/>
      <c r="N438" s="40"/>
      <c r="O438" s="40"/>
      <c r="P438" s="40"/>
      <c r="Q438" s="40"/>
      <c r="R438" s="40"/>
      <c r="S438" s="40"/>
    </row>
    <row r="439" spans="4:19" s="21" customFormat="1">
      <c r="D439" s="40"/>
      <c r="E439" s="40"/>
      <c r="F439" s="40"/>
      <c r="G439" s="40"/>
      <c r="H439" s="40"/>
      <c r="I439" s="40"/>
      <c r="J439" s="40"/>
      <c r="K439" s="40"/>
      <c r="L439" s="40"/>
      <c r="M439" s="40"/>
      <c r="N439" s="40"/>
      <c r="O439" s="40"/>
      <c r="P439" s="40"/>
      <c r="Q439" s="40"/>
      <c r="R439" s="40"/>
      <c r="S439" s="40"/>
    </row>
    <row r="440" spans="4:19" s="21" customFormat="1">
      <c r="D440" s="40"/>
      <c r="E440" s="40"/>
      <c r="F440" s="40"/>
      <c r="G440" s="40"/>
      <c r="H440" s="40"/>
      <c r="I440" s="40"/>
      <c r="J440" s="40"/>
      <c r="K440" s="40"/>
      <c r="L440" s="40"/>
      <c r="M440" s="40"/>
      <c r="N440" s="40"/>
      <c r="O440" s="40"/>
      <c r="P440" s="40"/>
      <c r="Q440" s="40"/>
      <c r="R440" s="40"/>
      <c r="S440" s="40"/>
    </row>
    <row r="441" spans="4:19" s="21" customFormat="1">
      <c r="D441" s="40"/>
      <c r="E441" s="40"/>
      <c r="F441" s="40"/>
      <c r="G441" s="40"/>
      <c r="H441" s="40"/>
      <c r="I441" s="40"/>
      <c r="J441" s="40"/>
      <c r="K441" s="40"/>
      <c r="L441" s="40"/>
      <c r="M441" s="40"/>
      <c r="N441" s="40"/>
      <c r="O441" s="40"/>
      <c r="P441" s="40"/>
      <c r="Q441" s="40"/>
      <c r="R441" s="40"/>
      <c r="S441" s="40"/>
    </row>
    <row r="442" spans="4:19" s="21" customFormat="1">
      <c r="D442" s="40"/>
      <c r="E442" s="40"/>
      <c r="F442" s="40"/>
      <c r="G442" s="40"/>
      <c r="H442" s="40"/>
      <c r="I442" s="40"/>
      <c r="J442" s="40"/>
      <c r="K442" s="40"/>
      <c r="L442" s="40"/>
      <c r="M442" s="40"/>
      <c r="N442" s="40"/>
      <c r="O442" s="40"/>
      <c r="P442" s="40"/>
      <c r="Q442" s="40"/>
      <c r="R442" s="40"/>
      <c r="S442" s="40"/>
    </row>
  </sheetData>
  <sortState ref="A2:T7">
    <sortCondition ref="C2:C7"/>
    <sortCondition ref="B2:B7"/>
  </sortState>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theme="9" tint="0.39997558519241921"/>
  </sheetPr>
  <dimension ref="A1:BD113"/>
  <sheetViews>
    <sheetView workbookViewId="0">
      <selection activeCell="D9" sqref="D9"/>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7.33203125" style="40" customWidth="1"/>
    <col min="18" max="18" width="5.21875" style="40" customWidth="1"/>
    <col min="19" max="19" width="5.44140625" style="40" customWidth="1"/>
    <col min="20" max="16384" width="7.33203125" style="21"/>
  </cols>
  <sheetData>
    <row r="1" spans="1:51" s="25" customFormat="1" ht="43.2"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51">
      <c r="A2" s="24" t="s">
        <v>3246</v>
      </c>
      <c r="B2" s="24" t="s">
        <v>3247</v>
      </c>
      <c r="C2" s="24" t="s">
        <v>3241</v>
      </c>
      <c r="D2" s="46" t="s">
        <v>19</v>
      </c>
      <c r="E2" s="46">
        <f>VLOOKUP(M2,Revistas!$B$2:$H$64092,2,FALSE)</f>
        <v>2.0819999999999999</v>
      </c>
      <c r="F2" s="46" t="str">
        <f>VLOOKUP(M2,Revistas!$B$2:$H$64092,3,FALSE)</f>
        <v>Q3</v>
      </c>
      <c r="G2" s="46" t="str">
        <f>VLOOKUP(M2,Revistas!$B$2:$H$64092,4,FALSE)</f>
        <v>GENETICS &amp; HEREDITY - SCIE</v>
      </c>
      <c r="H2" s="46" t="str">
        <f>VLOOKUP(M2,Revistas!$B$2:$H$64092,5,FALSE)</f>
        <v>106/166</v>
      </c>
      <c r="I2" s="46" t="str">
        <f>VLOOKUP(M2,Revistas!$B$2:$H$64092,6,FALSE)</f>
        <v>NO</v>
      </c>
      <c r="J2" s="46" t="s">
        <v>3248</v>
      </c>
      <c r="K2" s="46" t="s">
        <v>3249</v>
      </c>
      <c r="L2" s="46">
        <v>0</v>
      </c>
      <c r="M2" s="46" t="s">
        <v>3244</v>
      </c>
      <c r="N2" s="46" t="s">
        <v>75</v>
      </c>
      <c r="O2" s="46">
        <v>2016</v>
      </c>
      <c r="P2" s="46">
        <v>170</v>
      </c>
      <c r="Q2" s="46">
        <v>10</v>
      </c>
      <c r="R2" s="46">
        <v>2740</v>
      </c>
      <c r="S2" s="46">
        <v>2749</v>
      </c>
      <c r="U2" s="29"/>
    </row>
    <row r="3" spans="1:51">
      <c r="A3" s="23" t="s">
        <v>3363</v>
      </c>
      <c r="B3" s="23" t="s">
        <v>3362</v>
      </c>
      <c r="C3" s="23" t="s">
        <v>3241</v>
      </c>
      <c r="D3" s="47" t="s">
        <v>19</v>
      </c>
      <c r="E3" s="47">
        <f>VLOOKUP(M3,Revistas!$B$2:$H$64092,2,FALSE)</f>
        <v>2.0819999999999999</v>
      </c>
      <c r="F3" s="47" t="str">
        <f>VLOOKUP(M3,Revistas!$B$2:$H$64092,3,FALSE)</f>
        <v>Q3</v>
      </c>
      <c r="G3" s="47" t="str">
        <f>VLOOKUP(M3,Revistas!$B$2:$H$64092,4,FALSE)</f>
        <v>GENETICS &amp; HEREDITY - SCIE</v>
      </c>
      <c r="H3" s="47" t="str">
        <f>VLOOKUP(M3,Revistas!$B$2:$H$64092,5,FALSE)</f>
        <v>106/166</v>
      </c>
      <c r="I3" s="47" t="str">
        <f>VLOOKUP(M3,Revistas!$B$2:$H$64092,6,FALSE)</f>
        <v>NO</v>
      </c>
      <c r="J3" s="47" t="s">
        <v>3366</v>
      </c>
      <c r="K3" s="47"/>
      <c r="L3" s="47" t="s">
        <v>361</v>
      </c>
      <c r="M3" s="47" t="s">
        <v>3245</v>
      </c>
      <c r="N3" s="47" t="s">
        <v>3365</v>
      </c>
      <c r="O3" s="47">
        <v>2016</v>
      </c>
      <c r="P3" s="47">
        <v>170</v>
      </c>
      <c r="Q3" s="47">
        <v>4</v>
      </c>
      <c r="R3" s="47" t="s">
        <v>3364</v>
      </c>
      <c r="S3" s="47"/>
      <c r="AX3" s="21" t="s">
        <v>3367</v>
      </c>
      <c r="AY3" s="21" t="s">
        <v>3368</v>
      </c>
    </row>
    <row r="4" spans="1:51">
      <c r="A4" s="23" t="s">
        <v>3282</v>
      </c>
      <c r="B4" s="23" t="s">
        <v>3283</v>
      </c>
      <c r="C4" s="23" t="s">
        <v>3241</v>
      </c>
      <c r="D4" s="47" t="s">
        <v>19</v>
      </c>
      <c r="E4" s="47">
        <f>VLOOKUP(M4,Revistas!$B$2:$H$64092,2,FALSE)</f>
        <v>2.0819999999999999</v>
      </c>
      <c r="F4" s="47" t="str">
        <f>VLOOKUP(M4,Revistas!$B$2:$H$64092,3,FALSE)</f>
        <v>Q3</v>
      </c>
      <c r="G4" s="47" t="str">
        <f>VLOOKUP(M4,Revistas!$B$2:$H$64092,4,FALSE)</f>
        <v>GENETICS &amp; HEREDITY - SCIE</v>
      </c>
      <c r="H4" s="47" t="str">
        <f>VLOOKUP(M4,Revistas!$B$2:$H$64092,5,FALSE)</f>
        <v>106/166</v>
      </c>
      <c r="I4" s="47" t="str">
        <f>VLOOKUP(M4,Revistas!$B$2:$H$64092,6,FALSE)</f>
        <v>NO</v>
      </c>
      <c r="J4" s="47" t="s">
        <v>3284</v>
      </c>
      <c r="K4" s="47" t="s">
        <v>3285</v>
      </c>
      <c r="L4" s="47">
        <v>0</v>
      </c>
      <c r="M4" s="47" t="s">
        <v>3244</v>
      </c>
      <c r="N4" s="47" t="s">
        <v>189</v>
      </c>
      <c r="O4" s="47">
        <v>2016</v>
      </c>
      <c r="P4" s="47">
        <v>170</v>
      </c>
      <c r="Q4" s="47">
        <v>6</v>
      </c>
      <c r="R4" s="47">
        <v>1595</v>
      </c>
      <c r="S4" s="47">
        <v>1599</v>
      </c>
    </row>
    <row r="5" spans="1:51">
      <c r="A5" s="23" t="s">
        <v>3302</v>
      </c>
      <c r="B5" s="23" t="s">
        <v>3303</v>
      </c>
      <c r="C5" s="23" t="s">
        <v>3241</v>
      </c>
      <c r="D5" s="47" t="s">
        <v>19</v>
      </c>
      <c r="E5" s="47">
        <f>VLOOKUP(M5,Revistas!$B$2:$H$64092,2,FALSE)</f>
        <v>2.0819999999999999</v>
      </c>
      <c r="F5" s="47" t="str">
        <f>VLOOKUP(M5,Revistas!$B$2:$H$64092,3,FALSE)</f>
        <v>Q3</v>
      </c>
      <c r="G5" s="47" t="str">
        <f>VLOOKUP(M5,Revistas!$B$2:$H$64092,4,FALSE)</f>
        <v>GENETICS &amp; HEREDITY - SCIE</v>
      </c>
      <c r="H5" s="47" t="str">
        <f>VLOOKUP(M5,Revistas!$B$2:$H$64092,5,FALSE)</f>
        <v>106/166</v>
      </c>
      <c r="I5" s="47" t="str">
        <f>VLOOKUP(M5,Revistas!$B$2:$H$64092,6,FALSE)</f>
        <v>NO</v>
      </c>
      <c r="J5" s="47" t="s">
        <v>3304</v>
      </c>
      <c r="K5" s="47" t="s">
        <v>3305</v>
      </c>
      <c r="L5" s="47">
        <v>0</v>
      </c>
      <c r="M5" s="47" t="s">
        <v>3244</v>
      </c>
      <c r="N5" s="47" t="s">
        <v>462</v>
      </c>
      <c r="O5" s="47">
        <v>2016</v>
      </c>
      <c r="P5" s="47">
        <v>170</v>
      </c>
      <c r="Q5" s="47">
        <v>4</v>
      </c>
      <c r="R5" s="47">
        <v>986</v>
      </c>
      <c r="S5" s="44">
        <v>991</v>
      </c>
    </row>
    <row r="6" spans="1:51">
      <c r="A6" s="23" t="s">
        <v>3239</v>
      </c>
      <c r="B6" s="23" t="s">
        <v>3240</v>
      </c>
      <c r="C6" s="23" t="s">
        <v>3241</v>
      </c>
      <c r="D6" s="47" t="s">
        <v>19</v>
      </c>
      <c r="E6" s="47">
        <f>VLOOKUP(M6,Revistas!$B$2:$H$64092,2,FALSE)</f>
        <v>2.0819999999999999</v>
      </c>
      <c r="F6" s="47" t="str">
        <f>VLOOKUP(M6,Revistas!$B$2:$H$64092,3,FALSE)</f>
        <v>Q3</v>
      </c>
      <c r="G6" s="47" t="str">
        <f>VLOOKUP(M6,Revistas!$B$2:$H$64092,4,FALSE)</f>
        <v>GENETICS &amp; HEREDITY - SCIE</v>
      </c>
      <c r="H6" s="47" t="str">
        <f>VLOOKUP(M6,Revistas!$B$2:$H$64092,5,FALSE)</f>
        <v>106/166</v>
      </c>
      <c r="I6" s="47" t="str">
        <f>VLOOKUP(M6,Revistas!$B$2:$H$64092,6,FALSE)</f>
        <v>NO</v>
      </c>
      <c r="J6" s="47" t="s">
        <v>3242</v>
      </c>
      <c r="K6" s="47" t="s">
        <v>3243</v>
      </c>
      <c r="L6" s="47">
        <v>0</v>
      </c>
      <c r="M6" s="47" t="s">
        <v>3244</v>
      </c>
      <c r="N6" s="47" t="s">
        <v>393</v>
      </c>
      <c r="O6" s="47">
        <v>2016</v>
      </c>
      <c r="P6" s="47">
        <v>170</v>
      </c>
      <c r="Q6" s="47">
        <v>12</v>
      </c>
      <c r="R6" s="47">
        <v>3069</v>
      </c>
      <c r="S6" s="44">
        <v>3082</v>
      </c>
    </row>
    <row r="7" spans="1:51">
      <c r="A7" s="23" t="s">
        <v>3342</v>
      </c>
      <c r="B7" s="23" t="s">
        <v>3343</v>
      </c>
      <c r="C7" s="23" t="s">
        <v>3241</v>
      </c>
      <c r="D7" s="47" t="s">
        <v>19</v>
      </c>
      <c r="E7" s="47">
        <f>VLOOKUP(M7,Revistas!$B$2:$H$64092,2,FALSE)</f>
        <v>2.0819999999999999</v>
      </c>
      <c r="F7" s="47" t="str">
        <f>VLOOKUP(M7,Revistas!$B$2:$H$64092,3,FALSE)</f>
        <v>Q3</v>
      </c>
      <c r="G7" s="47" t="str">
        <f>VLOOKUP(M7,Revistas!$B$2:$H$64092,4,FALSE)</f>
        <v>GENETICS &amp; HEREDITY - SCIE</v>
      </c>
      <c r="H7" s="47" t="str">
        <f>VLOOKUP(M7,Revistas!$B$2:$H$64092,5,FALSE)</f>
        <v>106/166</v>
      </c>
      <c r="I7" s="47" t="str">
        <f>VLOOKUP(M7,Revistas!$B$2:$H$64092,6,FALSE)</f>
        <v>NO</v>
      </c>
      <c r="J7" s="47" t="s">
        <v>3344</v>
      </c>
      <c r="K7" s="47" t="s">
        <v>3345</v>
      </c>
      <c r="L7" s="47">
        <v>2</v>
      </c>
      <c r="M7" s="47" t="s">
        <v>3244</v>
      </c>
      <c r="N7" s="47" t="s">
        <v>37</v>
      </c>
      <c r="O7" s="47">
        <v>2016</v>
      </c>
      <c r="P7" s="47">
        <v>170</v>
      </c>
      <c r="Q7" s="47">
        <v>1</v>
      </c>
      <c r="R7" s="47">
        <v>210</v>
      </c>
      <c r="S7" s="47">
        <v>216</v>
      </c>
    </row>
    <row r="8" spans="1:51">
      <c r="A8" s="23" t="s">
        <v>3260</v>
      </c>
      <c r="B8" s="23" t="s">
        <v>3261</v>
      </c>
      <c r="C8" s="23" t="s">
        <v>3262</v>
      </c>
      <c r="D8" s="47" t="s">
        <v>19</v>
      </c>
      <c r="E8" s="47">
        <f>VLOOKUP(M8,Revistas!$B$2:$H$64092,2,FALSE)</f>
        <v>4.58</v>
      </c>
      <c r="F8" s="47" t="str">
        <f>VLOOKUP(M8,Revistas!$B$2:$H$64092,3,FALSE)</f>
        <v>Q1</v>
      </c>
      <c r="G8" s="47" t="str">
        <f>VLOOKUP(M8,Revistas!$B$2:$H$64092,4,FALSE)</f>
        <v>BIOCHEMISTRY &amp; MOLECULAR BIOLOGY - SCIE;</v>
      </c>
      <c r="H8" s="47" t="str">
        <f>VLOOKUP(M8,Revistas!$B$2:$H$64092,5,FALSE)</f>
        <v>60/289</v>
      </c>
      <c r="I8" s="47" t="str">
        <f>VLOOKUP(M8,Revistas!$B$2:$H$64092,6,FALSE)</f>
        <v>NO</v>
      </c>
      <c r="J8" s="47" t="s">
        <v>3263</v>
      </c>
      <c r="K8" s="47" t="s">
        <v>3264</v>
      </c>
      <c r="L8" s="47">
        <v>0</v>
      </c>
      <c r="M8" s="47" t="s">
        <v>3265</v>
      </c>
      <c r="N8" s="47" t="s">
        <v>75</v>
      </c>
      <c r="O8" s="47">
        <v>2016</v>
      </c>
      <c r="P8" s="47">
        <v>24</v>
      </c>
      <c r="Q8" s="47">
        <v>10</v>
      </c>
      <c r="R8" s="47">
        <v>1377</v>
      </c>
      <c r="S8" s="47">
        <v>1387</v>
      </c>
    </row>
    <row r="9" spans="1:51">
      <c r="A9" s="23" t="s">
        <v>3296</v>
      </c>
      <c r="B9" s="23" t="s">
        <v>3297</v>
      </c>
      <c r="C9" s="23" t="s">
        <v>3298</v>
      </c>
      <c r="D9" s="47" t="s">
        <v>19</v>
      </c>
      <c r="E9" s="47">
        <f>VLOOKUP(M9,Revistas!$B$2:$H$64092,2,FALSE)</f>
        <v>2.5910000000000002</v>
      </c>
      <c r="F9" s="47" t="str">
        <f>VLOOKUP(M9,Revistas!$B$2:$H$64092,3,FALSE)</f>
        <v>Q1</v>
      </c>
      <c r="G9" s="47" t="str">
        <f>VLOOKUP(M9,Revistas!$B$2:$H$64092,4,FALSE)</f>
        <v>MEDICINE, GENERAL &amp; INTERNAL - SCIE</v>
      </c>
      <c r="H9" s="47" t="str">
        <f>VLOOKUP(M9,Revistas!$B$2:$H$64092,5,FALSE)</f>
        <v>31/155</v>
      </c>
      <c r="I9" s="47" t="str">
        <f>VLOOKUP(M9,Revistas!$B$2:$H$64092,6,FALSE)</f>
        <v>NO</v>
      </c>
      <c r="J9" s="47" t="s">
        <v>3299</v>
      </c>
      <c r="K9" s="47" t="s">
        <v>3300</v>
      </c>
      <c r="L9" s="47">
        <v>1</v>
      </c>
      <c r="M9" s="47" t="s">
        <v>3301</v>
      </c>
      <c r="N9" s="47" t="s">
        <v>462</v>
      </c>
      <c r="O9" s="47">
        <v>2016</v>
      </c>
      <c r="P9" s="47">
        <v>29</v>
      </c>
      <c r="Q9" s="47"/>
      <c r="R9" s="47">
        <v>40</v>
      </c>
      <c r="S9" s="47">
        <v>45</v>
      </c>
    </row>
    <row r="10" spans="1:51">
      <c r="A10" s="23" t="s">
        <v>3270</v>
      </c>
      <c r="B10" s="23" t="s">
        <v>3271</v>
      </c>
      <c r="C10" s="23" t="s">
        <v>3272</v>
      </c>
      <c r="D10" s="47" t="s">
        <v>19</v>
      </c>
      <c r="E10" s="47">
        <f>VLOOKUP(M10,Revistas!$B$2:$H$64092,2,FALSE)</f>
        <v>1.81</v>
      </c>
      <c r="F10" s="47" t="str">
        <f>VLOOKUP(M10,Revistas!$B$2:$H$64092,3,FALSE)</f>
        <v>Q3</v>
      </c>
      <c r="G10" s="47" t="str">
        <f>VLOOKUP(M10,Revistas!$B$2:$H$64092,4,FALSE)</f>
        <v>GENETICS &amp; HEREDITY - SCIE</v>
      </c>
      <c r="H10" s="47" t="str">
        <f>VLOOKUP(M10,Revistas!$B$2:$H$64092,5,FALSE)</f>
        <v>122/166</v>
      </c>
      <c r="I10" s="47" t="str">
        <f>VLOOKUP(M10,Revistas!$B$2:$H$64092,6,FALSE)</f>
        <v>NO</v>
      </c>
      <c r="J10" s="47" t="s">
        <v>3273</v>
      </c>
      <c r="K10" s="47" t="s">
        <v>3274</v>
      </c>
      <c r="L10" s="47">
        <v>0</v>
      </c>
      <c r="M10" s="47" t="s">
        <v>3275</v>
      </c>
      <c r="N10" s="47" t="s">
        <v>127</v>
      </c>
      <c r="O10" s="47">
        <v>2016</v>
      </c>
      <c r="P10" s="47">
        <v>59</v>
      </c>
      <c r="Q10" s="47">
        <v>8</v>
      </c>
      <c r="R10" s="47">
        <v>363</v>
      </c>
      <c r="S10" s="47">
        <v>366</v>
      </c>
    </row>
    <row r="11" spans="1:51">
      <c r="A11" s="23" t="s">
        <v>3347</v>
      </c>
      <c r="B11" s="23" t="s">
        <v>3346</v>
      </c>
      <c r="C11" s="23" t="s">
        <v>3348</v>
      </c>
      <c r="D11" s="47" t="s">
        <v>19</v>
      </c>
      <c r="E11" s="47">
        <f>VLOOKUP(M11,Revistas!$B$2:$H$64092,2,FALSE)</f>
        <v>2.09</v>
      </c>
      <c r="F11" s="47" t="str">
        <f>VLOOKUP(M11,Revistas!$B$2:$H$64092,3,FALSE)</f>
        <v>Q3</v>
      </c>
      <c r="G11" s="47" t="str">
        <f>VLOOKUP(M11,Revistas!$B$2:$H$64092,4,FALSE)</f>
        <v>ONCOLOGY - SCIE;</v>
      </c>
      <c r="H11" s="47" t="str">
        <f>VLOOKUP(M11,Revistas!$B$2:$H$64092,5,FALSE)</f>
        <v>151/213</v>
      </c>
      <c r="I11" s="47" t="str">
        <f>VLOOKUP(M11,Revistas!$B$2:$H$64092,6,FALSE)</f>
        <v>NO</v>
      </c>
      <c r="J11" s="47" t="s">
        <v>3350</v>
      </c>
      <c r="K11" s="47"/>
      <c r="L11" s="47" t="s">
        <v>361</v>
      </c>
      <c r="M11" s="47" t="s">
        <v>3351</v>
      </c>
      <c r="N11" s="47" t="s">
        <v>3349</v>
      </c>
      <c r="O11" s="47">
        <v>2016</v>
      </c>
      <c r="P11" s="47"/>
      <c r="Q11" s="47"/>
      <c r="R11" s="47"/>
      <c r="S11" s="47"/>
      <c r="AV11" s="22">
        <v>42649</v>
      </c>
      <c r="AY11" s="21" t="s">
        <v>3352</v>
      </c>
    </row>
    <row r="12" spans="1:51">
      <c r="A12" s="23" t="s">
        <v>3290</v>
      </c>
      <c r="B12" s="23" t="s">
        <v>3291</v>
      </c>
      <c r="C12" s="23" t="s">
        <v>3292</v>
      </c>
      <c r="D12" s="47" t="s">
        <v>19</v>
      </c>
      <c r="E12" s="47">
        <f>VLOOKUP(M12,Revistas!$B$2:$H$64092,2,FALSE)</f>
        <v>5.1379999999999999</v>
      </c>
      <c r="F12" s="47" t="str">
        <f>VLOOKUP(M12,Revistas!$B$2:$H$64092,3,FALSE)</f>
        <v>Q1</v>
      </c>
      <c r="G12" s="47" t="str">
        <f>VLOOKUP(M12,Revistas!$B$2:$H$64092,4,FALSE)</f>
        <v>GENETICS &amp; HEREDITY - SCIE</v>
      </c>
      <c r="H12" s="47" t="str">
        <f>VLOOKUP(M12,Revistas!$B$2:$H$64092,5,FALSE)</f>
        <v>22/166</v>
      </c>
      <c r="I12" s="47" t="str">
        <f>VLOOKUP(M12,Revistas!$B$2:$H$64092,6,FALSE)</f>
        <v>NO</v>
      </c>
      <c r="J12" s="47" t="s">
        <v>3293</v>
      </c>
      <c r="K12" s="47" t="s">
        <v>3294</v>
      </c>
      <c r="L12" s="47">
        <v>3</v>
      </c>
      <c r="M12" s="47" t="s">
        <v>3295</v>
      </c>
      <c r="N12" s="47" t="s">
        <v>206</v>
      </c>
      <c r="O12" s="47">
        <v>2016</v>
      </c>
      <c r="P12" s="47">
        <v>135</v>
      </c>
      <c r="Q12" s="47">
        <v>5</v>
      </c>
      <c r="R12" s="47">
        <v>569</v>
      </c>
      <c r="S12" s="47">
        <v>586</v>
      </c>
    </row>
    <row r="13" spans="1:51">
      <c r="A13" s="23" t="s">
        <v>3320</v>
      </c>
      <c r="B13" s="23" t="s">
        <v>3321</v>
      </c>
      <c r="C13" s="23" t="s">
        <v>3292</v>
      </c>
      <c r="D13" s="47" t="s">
        <v>19</v>
      </c>
      <c r="E13" s="47">
        <f>VLOOKUP(M13,Revistas!$B$2:$H$64092,2,FALSE)</f>
        <v>5.1379999999999999</v>
      </c>
      <c r="F13" s="47" t="str">
        <f>VLOOKUP(M13,Revistas!$B$2:$H$64092,3,FALSE)</f>
        <v>Q1</v>
      </c>
      <c r="G13" s="47" t="str">
        <f>VLOOKUP(M13,Revistas!$B$2:$H$64092,4,FALSE)</f>
        <v>GENETICS &amp; HEREDITY - SCIE</v>
      </c>
      <c r="H13" s="47" t="str">
        <f>VLOOKUP(M13,Revistas!$B$2:$H$64092,5,FALSE)</f>
        <v>22/166</v>
      </c>
      <c r="I13" s="47" t="str">
        <f>VLOOKUP(M13,Revistas!$B$2:$H$64092,6,FALSE)</f>
        <v>NO</v>
      </c>
      <c r="J13" s="47" t="s">
        <v>3322</v>
      </c>
      <c r="K13" s="47" t="s">
        <v>3323</v>
      </c>
      <c r="L13" s="47">
        <v>6</v>
      </c>
      <c r="M13" s="47" t="s">
        <v>3295</v>
      </c>
      <c r="N13" s="47" t="s">
        <v>240</v>
      </c>
      <c r="O13" s="47">
        <v>2016</v>
      </c>
      <c r="P13" s="47">
        <v>135</v>
      </c>
      <c r="Q13" s="47">
        <v>2</v>
      </c>
      <c r="R13" s="47">
        <v>209</v>
      </c>
      <c r="S13" s="47">
        <v>222</v>
      </c>
    </row>
    <row r="14" spans="1:51">
      <c r="A14" s="23" t="s">
        <v>3306</v>
      </c>
      <c r="B14" s="23" t="s">
        <v>3307</v>
      </c>
      <c r="C14" s="23" t="s">
        <v>3308</v>
      </c>
      <c r="D14" s="47" t="s">
        <v>19</v>
      </c>
      <c r="E14" s="47">
        <f>VLOOKUP(M14,Revistas!$B$2:$H$64092,2,FALSE)</f>
        <v>0.84</v>
      </c>
      <c r="F14" s="47" t="str">
        <f>VLOOKUP(M14,Revistas!$B$2:$H$64092,3,FALSE)</f>
        <v>Q4</v>
      </c>
      <c r="G14" s="47" t="str">
        <f>VLOOKUP(M14,Revistas!$B$2:$H$64092,4,FALSE)</f>
        <v>OBSTETRICS &amp; GYNECOLOGY - SCIE</v>
      </c>
      <c r="H14" s="47" t="str">
        <f>VLOOKUP(M14,Revistas!$B$2:$H$64092,5,FALSE)</f>
        <v>73/80</v>
      </c>
      <c r="I14" s="47" t="str">
        <f>VLOOKUP(M14,Revistas!$B$2:$H$64092,6,FALSE)</f>
        <v>NO</v>
      </c>
      <c r="J14" s="47" t="s">
        <v>3309</v>
      </c>
      <c r="K14" s="47" t="s">
        <v>3310</v>
      </c>
      <c r="L14" s="47">
        <v>0</v>
      </c>
      <c r="M14" s="47" t="s">
        <v>3311</v>
      </c>
      <c r="N14" s="47" t="s">
        <v>754</v>
      </c>
      <c r="O14" s="47">
        <v>2016</v>
      </c>
      <c r="P14" s="47">
        <v>61</v>
      </c>
      <c r="Q14" s="47" t="s">
        <v>7193</v>
      </c>
      <c r="R14" s="47">
        <v>167</v>
      </c>
      <c r="S14" s="47">
        <v>170</v>
      </c>
    </row>
    <row r="15" spans="1:51">
      <c r="A15" s="23" t="s">
        <v>3354</v>
      </c>
      <c r="B15" s="23" t="s">
        <v>3353</v>
      </c>
      <c r="C15" s="23" t="s">
        <v>3355</v>
      </c>
      <c r="D15" s="47" t="s">
        <v>19</v>
      </c>
      <c r="E15" s="47" t="str">
        <f>VLOOKUP(M15,Revistas!$B$2:$H$64092,2,FALSE)</f>
        <v>NO TIENE</v>
      </c>
      <c r="F15" s="47" t="str">
        <f>VLOOKUP(M15,Revistas!$B$2:$H$64092,3,FALSE)</f>
        <v>NO TIENE</v>
      </c>
      <c r="G15" s="47" t="str">
        <f>VLOOKUP(M15,Revistas!$B$2:$H$64092,4,FALSE)</f>
        <v>NO TIENE</v>
      </c>
      <c r="H15" s="47" t="str">
        <f>VLOOKUP(M15,Revistas!$B$2:$H$64092,5,FALSE)</f>
        <v>NO TIENE</v>
      </c>
      <c r="I15" s="47" t="str">
        <f>VLOOKUP(M15,Revistas!$B$2:$H$64092,6,FALSE)</f>
        <v>NO</v>
      </c>
      <c r="J15" s="47" t="s">
        <v>3357</v>
      </c>
      <c r="K15" s="47"/>
      <c r="L15" s="47" t="s">
        <v>361</v>
      </c>
      <c r="M15" s="47" t="s">
        <v>3358</v>
      </c>
      <c r="N15" s="47" t="s">
        <v>3356</v>
      </c>
      <c r="O15" s="47">
        <v>2016</v>
      </c>
      <c r="P15" s="47">
        <v>4</v>
      </c>
      <c r="Q15" s="47">
        <v>3</v>
      </c>
      <c r="R15" s="47">
        <v>359</v>
      </c>
      <c r="S15" s="47">
        <v>366</v>
      </c>
      <c r="AV15" s="22">
        <v>42424</v>
      </c>
      <c r="AX15" s="21" t="s">
        <v>3360</v>
      </c>
      <c r="AY15" s="21" t="s">
        <v>3361</v>
      </c>
    </row>
    <row r="16" spans="1:51">
      <c r="A16" s="23" t="s">
        <v>3312</v>
      </c>
      <c r="B16" s="23" t="s">
        <v>3313</v>
      </c>
      <c r="C16" s="23" t="s">
        <v>3314</v>
      </c>
      <c r="D16" s="47" t="s">
        <v>19</v>
      </c>
      <c r="E16" s="47">
        <f>VLOOKUP(M16,Revistas!$B$2:$H$64092,2,FALSE)</f>
        <v>1.163</v>
      </c>
      <c r="F16" s="47" t="str">
        <f>VLOOKUP(M16,Revistas!$B$2:$H$64092,3,FALSE)</f>
        <v>Q3</v>
      </c>
      <c r="G16" s="47" t="str">
        <f>VLOOKUP(M16,Revistas!$B$2:$H$64092,4,FALSE)</f>
        <v>PEDIATRICS - SCIE;</v>
      </c>
      <c r="H16" s="47" t="str">
        <f>VLOOKUP(M16,Revistas!$B$2:$H$64092,5,FALSE)</f>
        <v>73/129</v>
      </c>
      <c r="I16" s="47" t="str">
        <f>VLOOKUP(M16,Revistas!$B$2:$H$64092,6,FALSE)</f>
        <v>NO</v>
      </c>
      <c r="J16" s="47" t="s">
        <v>3315</v>
      </c>
      <c r="K16" s="47" t="s">
        <v>3316</v>
      </c>
      <c r="L16" s="47">
        <v>0</v>
      </c>
      <c r="M16" s="47" t="s">
        <v>3317</v>
      </c>
      <c r="N16" s="47" t="s">
        <v>754</v>
      </c>
      <c r="O16" s="47">
        <v>2016</v>
      </c>
      <c r="P16" s="47">
        <v>33</v>
      </c>
      <c r="Q16" s="47">
        <v>2</v>
      </c>
      <c r="R16" s="47" t="s">
        <v>3318</v>
      </c>
      <c r="S16" s="47" t="s">
        <v>3319</v>
      </c>
    </row>
    <row r="17" spans="1:56">
      <c r="A17" s="23" t="s">
        <v>3324</v>
      </c>
      <c r="B17" s="23" t="s">
        <v>3325</v>
      </c>
      <c r="C17" s="23" t="s">
        <v>3326</v>
      </c>
      <c r="D17" s="47" t="s">
        <v>19</v>
      </c>
      <c r="E17" s="47">
        <f>VLOOKUP(M17,Revistas!$B$2:$H$64092,2,FALSE)</f>
        <v>1.0900000000000001</v>
      </c>
      <c r="F17" s="47" t="str">
        <f>VLOOKUP(M17,Revistas!$B$2:$H$64092,3,FALSE)</f>
        <v>Q3</v>
      </c>
      <c r="G17" s="47" t="str">
        <f>VLOOKUP(M17,Revistas!$B$2:$H$64092,4,FALSE)</f>
        <v>PEDIATRICS - SCIE;</v>
      </c>
      <c r="H17" s="47" t="str">
        <f>VLOOKUP(M17,Revistas!$B$2:$H$64092,5,FALSE)</f>
        <v>85/120</v>
      </c>
      <c r="I17" s="47" t="str">
        <f>VLOOKUP(M17,Revistas!$B$2:$H$64092,6,FALSE)</f>
        <v>NO</v>
      </c>
      <c r="J17" s="47" t="s">
        <v>3327</v>
      </c>
      <c r="K17" s="47" t="s">
        <v>3328</v>
      </c>
      <c r="L17" s="47">
        <v>0</v>
      </c>
      <c r="M17" s="47" t="s">
        <v>3329</v>
      </c>
      <c r="N17" s="47"/>
      <c r="O17" s="47">
        <v>2016</v>
      </c>
      <c r="P17" s="47">
        <v>33</v>
      </c>
      <c r="Q17" s="47" t="s">
        <v>7194</v>
      </c>
      <c r="R17" s="47">
        <v>415</v>
      </c>
      <c r="S17" s="47">
        <v>422</v>
      </c>
    </row>
    <row r="18" spans="1:56">
      <c r="A18" s="23" t="s">
        <v>3266</v>
      </c>
      <c r="B18" s="23" t="s">
        <v>3267</v>
      </c>
      <c r="C18" s="23" t="s">
        <v>2176</v>
      </c>
      <c r="D18" s="47" t="s">
        <v>215</v>
      </c>
      <c r="E18" s="47">
        <f>VLOOKUP(M18,Revistas!$B$2:$H$64092,2,FALSE)</f>
        <v>0.77300000000000002</v>
      </c>
      <c r="F18" s="47" t="str">
        <f>VLOOKUP(M18,Revistas!$B$2:$H$64092,3,FALSE)</f>
        <v>Q4</v>
      </c>
      <c r="G18" s="47" t="str">
        <f>VLOOKUP(M18,Revistas!$B$2:$H$64092,4,FALSE)</f>
        <v>PEDIATRICS - SCIE</v>
      </c>
      <c r="H18" s="47" t="str">
        <f>VLOOKUP(M18,Revistas!$B$2:$H$64092,5,FALSE)</f>
        <v>106/120</v>
      </c>
      <c r="I18" s="47" t="str">
        <f>VLOOKUP(M18,Revistas!$B$2:$H$64092,6,FALSE)</f>
        <v>NO</v>
      </c>
      <c r="J18" s="47" t="s">
        <v>3268</v>
      </c>
      <c r="K18" s="47" t="s">
        <v>3269</v>
      </c>
      <c r="L18" s="47">
        <v>0</v>
      </c>
      <c r="M18" s="47" t="s">
        <v>2179</v>
      </c>
      <c r="N18" s="47" t="s">
        <v>127</v>
      </c>
      <c r="O18" s="47">
        <v>2016</v>
      </c>
      <c r="P18" s="47">
        <v>85</v>
      </c>
      <c r="Q18" s="47">
        <v>2</v>
      </c>
      <c r="R18" s="47">
        <v>104</v>
      </c>
      <c r="S18" s="47">
        <v>105</v>
      </c>
    </row>
    <row r="19" spans="1:56">
      <c r="A19" s="23" t="s">
        <v>3256</v>
      </c>
      <c r="B19" s="23" t="s">
        <v>3257</v>
      </c>
      <c r="C19" s="23" t="s">
        <v>3180</v>
      </c>
      <c r="D19" s="47" t="s">
        <v>215</v>
      </c>
      <c r="E19" s="47">
        <f>VLOOKUP(M19,Revistas!$B$2:$H$64092,2,FALSE)</f>
        <v>2.4769999999999999</v>
      </c>
      <c r="F19" s="47" t="str">
        <f>VLOOKUP(M19,Revistas!$B$2:$H$64092,3,FALSE)</f>
        <v>Q2</v>
      </c>
      <c r="G19" s="47" t="str">
        <f>VLOOKUP(M19,Revistas!$B$2:$H$64092,4,FALSE)</f>
        <v>ENDOCRINOLOGY &amp; METABOLISM - SCIE</v>
      </c>
      <c r="H19" s="47" t="str">
        <f>VLOOKUP(M19,Revistas!$B$2:$H$64092,5,FALSE)</f>
        <v>44/133</v>
      </c>
      <c r="I19" s="47" t="str">
        <f>VLOOKUP(M19,Revistas!$B$2:$H$64092,6,FALSE)</f>
        <v>NO</v>
      </c>
      <c r="J19" s="47" t="s">
        <v>3258</v>
      </c>
      <c r="K19" s="47" t="s">
        <v>3259</v>
      </c>
      <c r="L19" s="47">
        <v>2</v>
      </c>
      <c r="M19" s="47" t="s">
        <v>3183</v>
      </c>
      <c r="N19" s="47" t="s">
        <v>75</v>
      </c>
      <c r="O19" s="47">
        <v>2016</v>
      </c>
      <c r="P19" s="47">
        <v>85</v>
      </c>
      <c r="Q19" s="47">
        <v>4</v>
      </c>
      <c r="R19" s="47">
        <v>673</v>
      </c>
      <c r="S19" s="47">
        <v>675</v>
      </c>
    </row>
    <row r="20" spans="1:56">
      <c r="A20" s="23" t="s">
        <v>3253</v>
      </c>
      <c r="B20" s="23" t="s">
        <v>3254</v>
      </c>
      <c r="C20" s="23" t="s">
        <v>1705</v>
      </c>
      <c r="D20" s="47" t="s">
        <v>103</v>
      </c>
      <c r="E20" s="47">
        <f>VLOOKUP(M20,Revistas!$B$2:$H$64092,2,FALSE)</f>
        <v>3.097</v>
      </c>
      <c r="F20" s="47" t="str">
        <f>VLOOKUP(M20,Revistas!$B$2:$H$64092,3,FALSE)</f>
        <v>Q2</v>
      </c>
      <c r="G20" s="47" t="str">
        <f>VLOOKUP(M20,Revistas!$B$2:$H$64092,4,FALSE)</f>
        <v>TOXICOLOGY - SCIE;</v>
      </c>
      <c r="H20" s="47" t="str">
        <f>VLOOKUP(M20,Revistas!$B$2:$H$64092,5,FALSE)</f>
        <v>24/90</v>
      </c>
      <c r="I20" s="47" t="str">
        <f>VLOOKUP(M20,Revistas!$B$2:$H$64092,6,FALSE)</f>
        <v>NO</v>
      </c>
      <c r="J20" s="47" t="s">
        <v>3255</v>
      </c>
      <c r="K20" s="47"/>
      <c r="L20" s="47">
        <v>0</v>
      </c>
      <c r="M20" s="47" t="s">
        <v>1707</v>
      </c>
      <c r="N20" s="47" t="s">
        <v>75</v>
      </c>
      <c r="O20" s="47">
        <v>2016</v>
      </c>
      <c r="P20" s="47">
        <v>119</v>
      </c>
      <c r="Q20" s="47"/>
      <c r="R20" s="47">
        <v>53</v>
      </c>
      <c r="S20" s="47">
        <v>53</v>
      </c>
    </row>
    <row r="21" spans="1:56">
      <c r="A21" s="23" t="s">
        <v>3250</v>
      </c>
      <c r="B21" s="23" t="s">
        <v>3251</v>
      </c>
      <c r="C21" s="23" t="s">
        <v>1705</v>
      </c>
      <c r="D21" s="47" t="s">
        <v>103</v>
      </c>
      <c r="E21" s="47">
        <f>VLOOKUP(M21,Revistas!$B$2:$H$64092,2,FALSE)</f>
        <v>3.097</v>
      </c>
      <c r="F21" s="47" t="str">
        <f>VLOOKUP(M21,Revistas!$B$2:$H$64092,3,FALSE)</f>
        <v>Q2</v>
      </c>
      <c r="G21" s="47" t="str">
        <f>VLOOKUP(M21,Revistas!$B$2:$H$64092,4,FALSE)</f>
        <v>TOXICOLOGY - SCIE;</v>
      </c>
      <c r="H21" s="47" t="str">
        <f>VLOOKUP(M21,Revistas!$B$2:$H$64092,5,FALSE)</f>
        <v>24/90</v>
      </c>
      <c r="I21" s="47" t="str">
        <f>VLOOKUP(M21,Revistas!$B$2:$H$64092,6,FALSE)</f>
        <v>NO</v>
      </c>
      <c r="J21" s="47" t="s">
        <v>3252</v>
      </c>
      <c r="K21" s="47"/>
      <c r="L21" s="47">
        <v>0</v>
      </c>
      <c r="M21" s="47" t="s">
        <v>1707</v>
      </c>
      <c r="N21" s="47" t="s">
        <v>75</v>
      </c>
      <c r="O21" s="47">
        <v>2016</v>
      </c>
      <c r="P21" s="47">
        <v>119</v>
      </c>
      <c r="Q21" s="47"/>
      <c r="R21" s="47">
        <v>34</v>
      </c>
      <c r="S21" s="47">
        <v>34</v>
      </c>
    </row>
    <row r="22" spans="1:56">
      <c r="A22" s="23" t="s">
        <v>7445</v>
      </c>
      <c r="B22" s="23" t="s">
        <v>7446</v>
      </c>
      <c r="C22" s="23" t="s">
        <v>593</v>
      </c>
      <c r="D22" s="47" t="s">
        <v>103</v>
      </c>
      <c r="E22" s="47">
        <f>VLOOKUP(M22,Revistas!$B$2:$H$64092,2,FALSE)</f>
        <v>15.064</v>
      </c>
      <c r="F22" s="47" t="str">
        <f>VLOOKUP(M22,Revistas!$B$2:$H$64092,3,FALSE)</f>
        <v>Q1</v>
      </c>
      <c r="G22" s="47" t="str">
        <f>VLOOKUP(M22,Revistas!$B$2:$H$64092,4,FALSE)</f>
        <v>CARDIAC &amp; CARDIOVASCULAR SYSTEMS - SCIE</v>
      </c>
      <c r="H22" s="47" t="str">
        <f>VLOOKUP(M22,Revistas!$B$2:$H$64092,5,FALSE)</f>
        <v>3/124</v>
      </c>
      <c r="I22" s="47" t="str">
        <f>VLOOKUP(M22,Revistas!$B$2:$H$64092,6,FALSE)</f>
        <v>SI</v>
      </c>
      <c r="J22" s="47" t="s">
        <v>7447</v>
      </c>
      <c r="K22" s="47"/>
      <c r="L22" s="47">
        <v>0</v>
      </c>
      <c r="M22" s="47" t="s">
        <v>595</v>
      </c>
      <c r="N22" s="47" t="s">
        <v>119</v>
      </c>
      <c r="O22" s="47">
        <v>2016</v>
      </c>
      <c r="P22" s="47">
        <v>37</v>
      </c>
      <c r="Q22" s="47"/>
      <c r="R22" s="47">
        <v>1187</v>
      </c>
      <c r="S22" s="47">
        <v>1187</v>
      </c>
      <c r="AZ22" s="29"/>
      <c r="BA22" s="29"/>
      <c r="BB22" s="29"/>
      <c r="BC22" s="29"/>
      <c r="BD22" s="29"/>
    </row>
    <row r="23" spans="1:56">
      <c r="A23" s="23" t="s">
        <v>7442</v>
      </c>
      <c r="B23" s="23" t="s">
        <v>7443</v>
      </c>
      <c r="C23" s="23" t="s">
        <v>593</v>
      </c>
      <c r="D23" s="47" t="s">
        <v>103</v>
      </c>
      <c r="E23" s="47">
        <f>VLOOKUP(M23,Revistas!$B$2:$H$64092,2,FALSE)</f>
        <v>15.064</v>
      </c>
      <c r="F23" s="47" t="str">
        <f>VLOOKUP(M23,Revistas!$B$2:$H$64092,3,FALSE)</f>
        <v>Q1</v>
      </c>
      <c r="G23" s="47" t="str">
        <f>VLOOKUP(M23,Revistas!$B$2:$H$64092,4,FALSE)</f>
        <v>CARDIAC &amp; CARDIOVASCULAR SYSTEMS - SCIE</v>
      </c>
      <c r="H23" s="47" t="str">
        <f>VLOOKUP(M23,Revistas!$B$2:$H$64092,5,FALSE)</f>
        <v>3/124</v>
      </c>
      <c r="I23" s="47" t="str">
        <f>VLOOKUP(M23,Revistas!$B$2:$H$64092,6,FALSE)</f>
        <v>SI</v>
      </c>
      <c r="J23" s="47" t="s">
        <v>7444</v>
      </c>
      <c r="K23" s="47"/>
      <c r="L23" s="47">
        <v>0</v>
      </c>
      <c r="M23" s="47" t="s">
        <v>595</v>
      </c>
      <c r="N23" s="47" t="s">
        <v>119</v>
      </c>
      <c r="O23" s="47">
        <v>2016</v>
      </c>
      <c r="P23" s="47">
        <v>37</v>
      </c>
      <c r="Q23" s="47"/>
      <c r="R23" s="47">
        <v>1187</v>
      </c>
      <c r="S23" s="47">
        <v>1187</v>
      </c>
      <c r="AZ23" s="29"/>
      <c r="BA23" s="29"/>
      <c r="BB23" s="29"/>
      <c r="BC23" s="29"/>
      <c r="BD23" s="29"/>
    </row>
    <row r="24" spans="1:56">
      <c r="A24" s="23" t="s">
        <v>3330</v>
      </c>
      <c r="B24" s="23" t="s">
        <v>3331</v>
      </c>
      <c r="C24" s="23" t="s">
        <v>3190</v>
      </c>
      <c r="D24" s="47" t="s">
        <v>103</v>
      </c>
      <c r="E24" s="47">
        <f>VLOOKUP(M24,Revistas!$B$2:$H$64092,2,FALSE)</f>
        <v>1.661</v>
      </c>
      <c r="F24" s="47" t="str">
        <f>VLOOKUP(M24,Revistas!$B$2:$H$64092,3,FALSE)</f>
        <v>Q2</v>
      </c>
      <c r="G24" s="47" t="str">
        <f>VLOOKUP(M24,Revistas!$B$2:$H$64092,4,FALSE)</f>
        <v>PEDIATRICS - SCIE;</v>
      </c>
      <c r="H24" s="47" t="str">
        <f>VLOOKUP(M24,Revistas!$B$2:$H$64092,5,FALSE)</f>
        <v>52/120</v>
      </c>
      <c r="I24" s="47" t="str">
        <f>VLOOKUP(M24,Revistas!$B$2:$H$64092,6,FALSE)</f>
        <v>NO</v>
      </c>
      <c r="J24" s="47" t="s">
        <v>3332</v>
      </c>
      <c r="K24" s="47"/>
      <c r="L24" s="47">
        <v>0</v>
      </c>
      <c r="M24" s="47" t="s">
        <v>3192</v>
      </c>
      <c r="N24" s="47"/>
      <c r="O24" s="47">
        <v>2016</v>
      </c>
      <c r="P24" s="47">
        <v>86</v>
      </c>
      <c r="Q24" s="47"/>
      <c r="R24" s="47">
        <v>104</v>
      </c>
      <c r="S24" s="47">
        <v>105</v>
      </c>
    </row>
    <row r="25" spans="1:56">
      <c r="A25" s="23" t="s">
        <v>3339</v>
      </c>
      <c r="B25" s="23" t="s">
        <v>3340</v>
      </c>
      <c r="C25" s="23" t="s">
        <v>3190</v>
      </c>
      <c r="D25" s="47" t="s">
        <v>103</v>
      </c>
      <c r="E25" s="47">
        <f>VLOOKUP(M25,Revistas!$B$2:$H$64092,2,FALSE)</f>
        <v>1.661</v>
      </c>
      <c r="F25" s="47" t="str">
        <f>VLOOKUP(M25,Revistas!$B$2:$H$64092,3,FALSE)</f>
        <v>Q2</v>
      </c>
      <c r="G25" s="47" t="str">
        <f>VLOOKUP(M25,Revistas!$B$2:$H$64092,4,FALSE)</f>
        <v>PEDIATRICS - SCIE;</v>
      </c>
      <c r="H25" s="47" t="str">
        <f>VLOOKUP(M25,Revistas!$B$2:$H$64092,5,FALSE)</f>
        <v>52/120</v>
      </c>
      <c r="I25" s="47" t="str">
        <f>VLOOKUP(M25,Revistas!$B$2:$H$64092,6,FALSE)</f>
        <v>NO</v>
      </c>
      <c r="J25" s="47" t="s">
        <v>3341</v>
      </c>
      <c r="K25" s="47"/>
      <c r="L25" s="47">
        <v>0</v>
      </c>
      <c r="M25" s="47" t="s">
        <v>3192</v>
      </c>
      <c r="N25" s="47"/>
      <c r="O25" s="47">
        <v>2016</v>
      </c>
      <c r="P25" s="47">
        <v>86</v>
      </c>
      <c r="Q25" s="47"/>
      <c r="R25" s="47">
        <v>24</v>
      </c>
      <c r="S25" s="47">
        <v>24</v>
      </c>
    </row>
    <row r="26" spans="1:56">
      <c r="A26" s="23" t="s">
        <v>3333</v>
      </c>
      <c r="B26" s="23" t="s">
        <v>3334</v>
      </c>
      <c r="C26" s="23" t="s">
        <v>3190</v>
      </c>
      <c r="D26" s="47" t="s">
        <v>103</v>
      </c>
      <c r="E26" s="47">
        <f>VLOOKUP(M26,Revistas!$B$2:$H$64092,2,FALSE)</f>
        <v>1.661</v>
      </c>
      <c r="F26" s="47" t="str">
        <f>VLOOKUP(M26,Revistas!$B$2:$H$64092,3,FALSE)</f>
        <v>Q2</v>
      </c>
      <c r="G26" s="47" t="str">
        <f>VLOOKUP(M26,Revistas!$B$2:$H$64092,4,FALSE)</f>
        <v>PEDIATRICS - SCIE;</v>
      </c>
      <c r="H26" s="47" t="str">
        <f>VLOOKUP(M26,Revistas!$B$2:$H$64092,5,FALSE)</f>
        <v>52/120</v>
      </c>
      <c r="I26" s="47" t="str">
        <f>VLOOKUP(M26,Revistas!$B$2:$H$64092,6,FALSE)</f>
        <v>NO</v>
      </c>
      <c r="J26" s="47" t="s">
        <v>3335</v>
      </c>
      <c r="K26" s="47"/>
      <c r="L26" s="47">
        <v>0</v>
      </c>
      <c r="M26" s="47" t="s">
        <v>3192</v>
      </c>
      <c r="N26" s="47"/>
      <c r="O26" s="47">
        <v>2016</v>
      </c>
      <c r="P26" s="47">
        <v>86</v>
      </c>
      <c r="Q26" s="47"/>
      <c r="R26" s="47">
        <v>113</v>
      </c>
      <c r="S26" s="47">
        <v>114</v>
      </c>
    </row>
    <row r="27" spans="1:56">
      <c r="A27" s="23" t="s">
        <v>3336</v>
      </c>
      <c r="B27" s="23" t="s">
        <v>3337</v>
      </c>
      <c r="C27" s="23" t="s">
        <v>3190</v>
      </c>
      <c r="D27" s="47" t="s">
        <v>103</v>
      </c>
      <c r="E27" s="47">
        <f>VLOOKUP(M27,Revistas!$B$2:$H$64092,2,FALSE)</f>
        <v>1.661</v>
      </c>
      <c r="F27" s="47" t="str">
        <f>VLOOKUP(M27,Revistas!$B$2:$H$64092,3,FALSE)</f>
        <v>Q2</v>
      </c>
      <c r="G27" s="47" t="str">
        <f>VLOOKUP(M27,Revistas!$B$2:$H$64092,4,FALSE)</f>
        <v>PEDIATRICS - SCIE;</v>
      </c>
      <c r="H27" s="47" t="str">
        <f>VLOOKUP(M27,Revistas!$B$2:$H$64092,5,FALSE)</f>
        <v>52/120</v>
      </c>
      <c r="I27" s="47" t="str">
        <f>VLOOKUP(M27,Revistas!$B$2:$H$64092,6,FALSE)</f>
        <v>NO</v>
      </c>
      <c r="J27" s="47" t="s">
        <v>3338</v>
      </c>
      <c r="K27" s="47"/>
      <c r="L27" s="47">
        <v>0</v>
      </c>
      <c r="M27" s="47" t="s">
        <v>3192</v>
      </c>
      <c r="N27" s="47"/>
      <c r="O27" s="47">
        <v>2016</v>
      </c>
      <c r="P27" s="47">
        <v>86</v>
      </c>
      <c r="Q27" s="47"/>
      <c r="R27" s="47">
        <v>491</v>
      </c>
      <c r="S27" s="47">
        <v>491</v>
      </c>
    </row>
    <row r="28" spans="1:56">
      <c r="A28" s="23" t="s">
        <v>3286</v>
      </c>
      <c r="B28" s="23" t="s">
        <v>3287</v>
      </c>
      <c r="C28" s="23" t="s">
        <v>3262</v>
      </c>
      <c r="D28" s="47" t="s">
        <v>10</v>
      </c>
      <c r="E28" s="47">
        <f>VLOOKUP(M28,Revistas!$B$2:$H$64092,2,FALSE)</f>
        <v>4.58</v>
      </c>
      <c r="F28" s="47" t="str">
        <f>VLOOKUP(M28,Revistas!$B$2:$H$64092,3,FALSE)</f>
        <v>Q1</v>
      </c>
      <c r="G28" s="47" t="str">
        <f>VLOOKUP(M28,Revistas!$B$2:$H$64092,4,FALSE)</f>
        <v>BIOCHEMISTRY &amp; MOLECULAR BIOLOGY - SCIE;</v>
      </c>
      <c r="H28" s="47" t="str">
        <f>VLOOKUP(M28,Revistas!$B$2:$H$64092,5,FALSE)</f>
        <v>60/289</v>
      </c>
      <c r="I28" s="47" t="str">
        <f>VLOOKUP(M28,Revistas!$B$2:$H$64092,6,FALSE)</f>
        <v>NO</v>
      </c>
      <c r="J28" s="47" t="s">
        <v>3288</v>
      </c>
      <c r="K28" s="47" t="s">
        <v>3289</v>
      </c>
      <c r="L28" s="47">
        <v>2</v>
      </c>
      <c r="M28" s="47" t="s">
        <v>3265</v>
      </c>
      <c r="N28" s="47" t="s">
        <v>189</v>
      </c>
      <c r="O28" s="47">
        <v>2016</v>
      </c>
      <c r="P28" s="47">
        <v>24</v>
      </c>
      <c r="Q28" s="47">
        <v>6</v>
      </c>
      <c r="R28" s="47">
        <v>784</v>
      </c>
      <c r="S28" s="47">
        <v>793</v>
      </c>
    </row>
    <row r="29" spans="1:56">
      <c r="A29" s="23" t="s">
        <v>3276</v>
      </c>
      <c r="B29" s="23" t="s">
        <v>3277</v>
      </c>
      <c r="C29" s="23" t="s">
        <v>3278</v>
      </c>
      <c r="D29" s="47" t="s">
        <v>10</v>
      </c>
      <c r="E29" s="47">
        <f>VLOOKUP(M29,Revistas!$B$2:$H$64092,2,FALSE)</f>
        <v>9.8580000000000005</v>
      </c>
      <c r="F29" s="47" t="str">
        <f>VLOOKUP(M29,Revistas!$B$2:$H$64092,3,FALSE)</f>
        <v>Q1</v>
      </c>
      <c r="G29" s="47" t="str">
        <f>VLOOKUP(M29,Revistas!$B$2:$H$64092,4,FALSE)</f>
        <v>GENETICS &amp; HEREDITY - SCIE</v>
      </c>
      <c r="H29" s="47" t="str">
        <f>VLOOKUP(M29,Revistas!$B$2:$H$64092,5,FALSE)</f>
        <v>10/166</v>
      </c>
      <c r="I29" s="47" t="str">
        <f>VLOOKUP(M29,Revistas!$B$2:$H$64092,6,FALSE)</f>
        <v>SI</v>
      </c>
      <c r="J29" s="47" t="s">
        <v>3279</v>
      </c>
      <c r="K29" s="47" t="s">
        <v>3280</v>
      </c>
      <c r="L29" s="47">
        <v>0</v>
      </c>
      <c r="M29" s="47" t="s">
        <v>3281</v>
      </c>
      <c r="N29" s="47" t="s">
        <v>153</v>
      </c>
      <c r="O29" s="47">
        <v>2016</v>
      </c>
      <c r="P29" s="47">
        <v>32</v>
      </c>
      <c r="Q29" s="47">
        <v>7</v>
      </c>
      <c r="R29" s="47">
        <v>444</v>
      </c>
      <c r="S29" s="47">
        <v>455</v>
      </c>
    </row>
    <row r="30" spans="1:56" hidden="1"/>
    <row r="31" spans="1:56" hidden="1"/>
    <row r="32" spans="1:5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hidden="1"/>
    <row r="83" spans="1:19" s="33" customFormat="1" hidden="1">
      <c r="A83" s="32" t="s">
        <v>41</v>
      </c>
      <c r="B83" s="32" t="s">
        <v>41</v>
      </c>
      <c r="C83" s="32" t="s">
        <v>41</v>
      </c>
      <c r="D83" s="36" t="s">
        <v>42</v>
      </c>
      <c r="E83" s="36" t="s">
        <v>41</v>
      </c>
      <c r="F83" s="36" t="s">
        <v>43</v>
      </c>
      <c r="G83" s="36" t="s">
        <v>7165</v>
      </c>
      <c r="H83" s="36" t="s">
        <v>41</v>
      </c>
      <c r="I83" s="36" t="s">
        <v>46</v>
      </c>
      <c r="J83" s="36" t="s">
        <v>7166</v>
      </c>
      <c r="K83" s="37"/>
      <c r="L83" s="37"/>
      <c r="M83" s="37"/>
      <c r="N83" s="37"/>
      <c r="O83" s="37"/>
      <c r="P83" s="37"/>
      <c r="Q83" s="37"/>
      <c r="R83" s="37"/>
      <c r="S83" s="37"/>
    </row>
    <row r="84" spans="1:19" s="33" customFormat="1" hidden="1">
      <c r="A84" s="32" t="s">
        <v>19</v>
      </c>
      <c r="B84" s="32">
        <f>DCOUNTA(A1:S79,A83,A83:A84)</f>
        <v>16</v>
      </c>
      <c r="C84" s="32" t="s">
        <v>19</v>
      </c>
      <c r="D84" s="36">
        <f>DSUM(A1:S79,E1,C83:C84)</f>
        <v>36.932000000000002</v>
      </c>
      <c r="E84" s="36" t="s">
        <v>19</v>
      </c>
      <c r="F84" s="36" t="s">
        <v>4330</v>
      </c>
      <c r="G84" s="36">
        <f>DCOUNTA(A1:S79,F1,E83:F84)</f>
        <v>4</v>
      </c>
      <c r="H84" s="36" t="s">
        <v>19</v>
      </c>
      <c r="I84" s="36" t="s">
        <v>1827</v>
      </c>
      <c r="J84" s="36">
        <f>DCOUNTA(A1:S79,I1,H83:I84)</f>
        <v>0</v>
      </c>
      <c r="K84" s="37"/>
      <c r="L84" s="37"/>
      <c r="M84" s="37"/>
      <c r="N84" s="37"/>
      <c r="O84" s="37"/>
      <c r="P84" s="37"/>
      <c r="Q84" s="37"/>
      <c r="R84" s="37"/>
      <c r="S84" s="37"/>
    </row>
    <row r="85" spans="1:19" s="33" customFormat="1" hidden="1">
      <c r="D85" s="37"/>
      <c r="E85" s="37"/>
      <c r="F85" s="37"/>
      <c r="G85" s="37"/>
      <c r="H85" s="37"/>
      <c r="I85" s="37"/>
      <c r="J85" s="37"/>
      <c r="K85" s="37"/>
      <c r="L85" s="37"/>
      <c r="M85" s="37"/>
      <c r="N85" s="37"/>
      <c r="O85" s="37"/>
      <c r="P85" s="37"/>
      <c r="Q85" s="37"/>
      <c r="R85" s="37"/>
      <c r="S85" s="37"/>
    </row>
    <row r="86" spans="1:19" s="33" customFormat="1" hidden="1">
      <c r="A86" s="32" t="s">
        <v>41</v>
      </c>
      <c r="B86" s="32" t="s">
        <v>41</v>
      </c>
      <c r="C86" s="32" t="s">
        <v>41</v>
      </c>
      <c r="D86" s="36" t="s">
        <v>42</v>
      </c>
      <c r="E86" s="36" t="s">
        <v>41</v>
      </c>
      <c r="F86" s="36" t="s">
        <v>43</v>
      </c>
      <c r="G86" s="36" t="s">
        <v>7165</v>
      </c>
      <c r="H86" s="36" t="s">
        <v>41</v>
      </c>
      <c r="I86" s="36" t="s">
        <v>46</v>
      </c>
      <c r="J86" s="36" t="s">
        <v>7166</v>
      </c>
      <c r="K86" s="37"/>
      <c r="L86" s="37"/>
      <c r="M86" s="37"/>
      <c r="N86" s="37"/>
      <c r="O86" s="37"/>
      <c r="P86" s="37"/>
      <c r="Q86" s="37"/>
      <c r="R86" s="37"/>
      <c r="S86" s="37"/>
    </row>
    <row r="87" spans="1:19" s="33" customFormat="1" hidden="1">
      <c r="A87" s="32" t="s">
        <v>215</v>
      </c>
      <c r="B87" s="32">
        <f>DCOUNTA(A1:S79,D1,A86:A87)</f>
        <v>2</v>
      </c>
      <c r="C87" s="32" t="s">
        <v>215</v>
      </c>
      <c r="D87" s="36">
        <f>DSUM(A1:S79,E1,C86:C87)</f>
        <v>3.25</v>
      </c>
      <c r="E87" s="36" t="s">
        <v>215</v>
      </c>
      <c r="F87" s="36" t="s">
        <v>4330</v>
      </c>
      <c r="G87" s="36">
        <f>DCOUNTA(A1:S79,F1,E86:F87)</f>
        <v>0</v>
      </c>
      <c r="H87" s="36" t="s">
        <v>215</v>
      </c>
      <c r="I87" s="36" t="s">
        <v>1827</v>
      </c>
      <c r="J87" s="36">
        <f>DCOUNTA(F1:S79,I1,H86:I87)</f>
        <v>0</v>
      </c>
      <c r="K87" s="37"/>
      <c r="L87" s="37"/>
      <c r="M87" s="37"/>
      <c r="N87" s="37"/>
      <c r="O87" s="37"/>
      <c r="P87" s="37"/>
      <c r="Q87" s="37"/>
      <c r="R87" s="37"/>
      <c r="S87" s="37"/>
    </row>
    <row r="88" spans="1:19" s="33" customFormat="1" hidden="1">
      <c r="D88" s="37"/>
      <c r="E88" s="37"/>
      <c r="F88" s="37"/>
      <c r="G88" s="37"/>
      <c r="H88" s="37"/>
      <c r="I88" s="37"/>
      <c r="J88" s="37"/>
      <c r="K88" s="37"/>
      <c r="L88" s="37"/>
      <c r="M88" s="37"/>
      <c r="N88" s="37"/>
      <c r="O88" s="37"/>
      <c r="P88" s="37"/>
      <c r="Q88" s="37"/>
      <c r="R88" s="37"/>
      <c r="S88" s="37"/>
    </row>
    <row r="89" spans="1:19" s="33" customFormat="1" hidden="1">
      <c r="A89" s="32" t="s">
        <v>41</v>
      </c>
      <c r="B89" s="32" t="s">
        <v>41</v>
      </c>
      <c r="C89" s="32" t="s">
        <v>41</v>
      </c>
      <c r="D89" s="36" t="s">
        <v>42</v>
      </c>
      <c r="E89" s="36" t="s">
        <v>41</v>
      </c>
      <c r="F89" s="36" t="s">
        <v>43</v>
      </c>
      <c r="G89" s="36" t="s">
        <v>7165</v>
      </c>
      <c r="H89" s="36" t="s">
        <v>41</v>
      </c>
      <c r="I89" s="36" t="s">
        <v>46</v>
      </c>
      <c r="J89" s="36" t="s">
        <v>7166</v>
      </c>
      <c r="K89" s="37"/>
      <c r="L89" s="37"/>
      <c r="M89" s="37"/>
      <c r="N89" s="37"/>
      <c r="O89" s="37"/>
      <c r="P89" s="37"/>
      <c r="Q89" s="37"/>
      <c r="R89" s="37"/>
      <c r="S89" s="37"/>
    </row>
    <row r="90" spans="1:19" s="33" customFormat="1" hidden="1">
      <c r="A90" s="32" t="s">
        <v>458</v>
      </c>
      <c r="B90" s="32">
        <f>DCOUNTA(A1:S79,D1,A89:A90)</f>
        <v>0</v>
      </c>
      <c r="C90" s="32" t="s">
        <v>458</v>
      </c>
      <c r="D90" s="36">
        <f>DSUM(A1:S79,D89,C89:C90)</f>
        <v>0</v>
      </c>
      <c r="E90" s="36" t="s">
        <v>458</v>
      </c>
      <c r="F90" s="36" t="s">
        <v>4330</v>
      </c>
      <c r="G90" s="36">
        <f>DCOUNTA(A1:S79,F1,E89:F90)</f>
        <v>0</v>
      </c>
      <c r="H90" s="36" t="s">
        <v>458</v>
      </c>
      <c r="I90" s="36" t="s">
        <v>1827</v>
      </c>
      <c r="J90" s="36">
        <f>DCOUNTA(A1:S79,I1,H89:I90)</f>
        <v>0</v>
      </c>
      <c r="K90" s="37"/>
      <c r="L90" s="37"/>
      <c r="M90" s="37"/>
      <c r="N90" s="37"/>
      <c r="O90" s="37"/>
      <c r="P90" s="37"/>
      <c r="Q90" s="37"/>
      <c r="R90" s="37"/>
      <c r="S90" s="37"/>
    </row>
    <row r="91" spans="1:19" s="33" customFormat="1" hidden="1">
      <c r="D91" s="37"/>
      <c r="E91" s="37"/>
      <c r="F91" s="37"/>
      <c r="G91" s="37"/>
      <c r="H91" s="37"/>
      <c r="I91" s="37"/>
      <c r="J91" s="37"/>
      <c r="K91" s="37"/>
      <c r="L91" s="37"/>
      <c r="M91" s="37"/>
      <c r="N91" s="37"/>
      <c r="O91" s="37"/>
      <c r="P91" s="37"/>
      <c r="Q91" s="37"/>
      <c r="R91" s="37"/>
      <c r="S91" s="37"/>
    </row>
    <row r="92" spans="1:19" s="33" customFormat="1" hidden="1">
      <c r="A92" s="32" t="s">
        <v>41</v>
      </c>
      <c r="B92" s="32" t="s">
        <v>41</v>
      </c>
      <c r="C92" s="32" t="s">
        <v>41</v>
      </c>
      <c r="D92" s="36" t="s">
        <v>42</v>
      </c>
      <c r="E92" s="36" t="s">
        <v>41</v>
      </c>
      <c r="F92" s="36" t="s">
        <v>43</v>
      </c>
      <c r="G92" s="36" t="s">
        <v>7165</v>
      </c>
      <c r="H92" s="36" t="s">
        <v>41</v>
      </c>
      <c r="I92" s="36" t="s">
        <v>46</v>
      </c>
      <c r="J92" s="36" t="s">
        <v>7166</v>
      </c>
      <c r="K92" s="37"/>
      <c r="L92" s="37"/>
      <c r="M92" s="37"/>
      <c r="N92" s="37"/>
      <c r="O92" s="37"/>
      <c r="P92" s="37"/>
      <c r="Q92" s="37"/>
      <c r="R92" s="37"/>
      <c r="S92" s="37"/>
    </row>
    <row r="93" spans="1:19" s="33" customFormat="1" hidden="1">
      <c r="A93" s="32" t="s">
        <v>294</v>
      </c>
      <c r="B93" s="32">
        <f>DCOUNTA(A1:S79,B92,A92:A93)</f>
        <v>0</v>
      </c>
      <c r="C93" s="32" t="s">
        <v>294</v>
      </c>
      <c r="D93" s="36">
        <f>DSUM(A1:S79,E1,C92:C93)</f>
        <v>0</v>
      </c>
      <c r="E93" s="36" t="s">
        <v>294</v>
      </c>
      <c r="F93" s="36" t="s">
        <v>4330</v>
      </c>
      <c r="G93" s="36">
        <f>DCOUNTA(A1:S79,F1,E92:F93)</f>
        <v>0</v>
      </c>
      <c r="H93" s="36" t="s">
        <v>294</v>
      </c>
      <c r="I93" s="36" t="s">
        <v>1827</v>
      </c>
      <c r="J93" s="36">
        <f>DCOUNTA(A1:S79,I92,H92:I93)</f>
        <v>0</v>
      </c>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D95" s="37"/>
      <c r="E95" s="37"/>
      <c r="F95" s="37"/>
      <c r="G95" s="37"/>
      <c r="H95" s="37"/>
      <c r="I95" s="37"/>
      <c r="J95" s="37"/>
      <c r="K95" s="37"/>
      <c r="L95" s="37"/>
      <c r="M95" s="37"/>
      <c r="N95" s="37"/>
      <c r="O95" s="37"/>
      <c r="P95" s="37"/>
      <c r="Q95" s="37"/>
      <c r="R95" s="37"/>
      <c r="S95" s="37"/>
    </row>
    <row r="96" spans="1:19" s="33" customFormat="1" hidden="1">
      <c r="A96" s="32" t="s">
        <v>41</v>
      </c>
      <c r="B96" s="32" t="s">
        <v>41</v>
      </c>
      <c r="C96" s="32" t="s">
        <v>41</v>
      </c>
      <c r="D96" s="36" t="s">
        <v>42</v>
      </c>
      <c r="E96" s="36" t="s">
        <v>41</v>
      </c>
      <c r="F96" s="36" t="s">
        <v>43</v>
      </c>
      <c r="G96" s="36" t="s">
        <v>7165</v>
      </c>
      <c r="H96" s="36" t="s">
        <v>41</v>
      </c>
      <c r="I96" s="36" t="s">
        <v>46</v>
      </c>
      <c r="J96" s="36" t="s">
        <v>7166</v>
      </c>
      <c r="K96" s="37"/>
      <c r="L96" s="37"/>
      <c r="M96" s="37"/>
      <c r="N96" s="37"/>
      <c r="O96" s="37"/>
      <c r="P96" s="37"/>
      <c r="Q96" s="37"/>
      <c r="R96" s="37"/>
      <c r="S96" s="37"/>
    </row>
    <row r="97" spans="1:19" s="33" customFormat="1" hidden="1">
      <c r="A97" s="32" t="s">
        <v>103</v>
      </c>
      <c r="B97" s="32">
        <f>DCOUNTA(A1:S79,D1,A96:A97)</f>
        <v>8</v>
      </c>
      <c r="C97" s="32" t="s">
        <v>103</v>
      </c>
      <c r="D97" s="36">
        <f>DSUM(A1:S79,E1,C96:C97)</f>
        <v>42.966000000000008</v>
      </c>
      <c r="E97" s="36" t="s">
        <v>103</v>
      </c>
      <c r="F97" s="36" t="s">
        <v>4330</v>
      </c>
      <c r="G97" s="36">
        <f>DCOUNTA(A1:S79,F96,E96:F97)</f>
        <v>2</v>
      </c>
      <c r="H97" s="36" t="s">
        <v>103</v>
      </c>
      <c r="I97" s="36" t="s">
        <v>1827</v>
      </c>
      <c r="J97" s="36">
        <f>DCOUNTA(A1:S79,I1,H96:I97)</f>
        <v>2</v>
      </c>
      <c r="K97" s="37"/>
      <c r="L97" s="37"/>
      <c r="M97" s="37"/>
      <c r="N97" s="37"/>
      <c r="O97" s="37"/>
      <c r="P97" s="37"/>
      <c r="Q97" s="37"/>
      <c r="R97" s="37"/>
      <c r="S97" s="37"/>
    </row>
    <row r="98" spans="1:19" s="33" customFormat="1" hidden="1">
      <c r="D98" s="37"/>
      <c r="E98" s="37"/>
      <c r="F98" s="37"/>
      <c r="G98" s="37"/>
      <c r="H98" s="37"/>
      <c r="I98" s="37"/>
      <c r="J98" s="37"/>
      <c r="K98" s="37"/>
      <c r="L98" s="37"/>
      <c r="M98" s="37"/>
      <c r="N98" s="37"/>
      <c r="O98" s="37"/>
      <c r="P98" s="37"/>
      <c r="Q98" s="37"/>
      <c r="R98" s="37"/>
      <c r="S98" s="37"/>
    </row>
    <row r="99" spans="1:19" s="33" customFormat="1" hidden="1">
      <c r="A99" s="32" t="s">
        <v>41</v>
      </c>
      <c r="B99" s="32" t="s">
        <v>41</v>
      </c>
      <c r="C99" s="32" t="s">
        <v>41</v>
      </c>
      <c r="D99" s="36" t="s">
        <v>42</v>
      </c>
      <c r="E99" s="36" t="s">
        <v>41</v>
      </c>
      <c r="F99" s="36" t="s">
        <v>43</v>
      </c>
      <c r="G99" s="36" t="s">
        <v>7165</v>
      </c>
      <c r="H99" s="36" t="s">
        <v>41</v>
      </c>
      <c r="I99" s="36" t="s">
        <v>46</v>
      </c>
      <c r="J99" s="36" t="s">
        <v>7166</v>
      </c>
      <c r="K99" s="37"/>
      <c r="L99" s="37"/>
      <c r="M99" s="37"/>
      <c r="N99" s="37"/>
      <c r="O99" s="37"/>
      <c r="P99" s="37"/>
      <c r="Q99" s="37"/>
      <c r="R99" s="37"/>
      <c r="S99" s="37"/>
    </row>
    <row r="100" spans="1:19" s="33" customFormat="1" hidden="1">
      <c r="A100" s="32" t="s">
        <v>10</v>
      </c>
      <c r="B100" s="32">
        <f>DCOUNTA(A1:S79,D1,A99:A100)</f>
        <v>2</v>
      </c>
      <c r="C100" s="32" t="s">
        <v>10</v>
      </c>
      <c r="D100" s="36">
        <f>DSUM(A1:S79,D99,C99:C100)</f>
        <v>14.438000000000001</v>
      </c>
      <c r="E100" s="36" t="s">
        <v>10</v>
      </c>
      <c r="F100" s="36" t="s">
        <v>4330</v>
      </c>
      <c r="G100" s="36">
        <f>DCOUNTA(A1:S79,F1,E99:F100)</f>
        <v>2</v>
      </c>
      <c r="H100" s="36" t="s">
        <v>10</v>
      </c>
      <c r="I100" s="36" t="s">
        <v>1827</v>
      </c>
      <c r="J100" s="36">
        <f>DCOUNTA(A1:S79,I1,H99:I100)</f>
        <v>1</v>
      </c>
      <c r="K100" s="37"/>
      <c r="L100" s="37"/>
      <c r="M100" s="37"/>
      <c r="N100" s="37"/>
      <c r="O100" s="37"/>
      <c r="P100" s="37"/>
      <c r="Q100" s="37"/>
      <c r="R100" s="37"/>
      <c r="S100" s="37"/>
    </row>
    <row r="101" spans="1:19" s="33" customFormat="1" hidden="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c r="D103" s="37"/>
      <c r="E103" s="37"/>
      <c r="F103" s="37"/>
      <c r="G103" s="37"/>
      <c r="H103" s="37"/>
      <c r="I103" s="37"/>
      <c r="J103" s="37"/>
      <c r="K103" s="37"/>
      <c r="L103" s="37"/>
      <c r="M103" s="37"/>
      <c r="N103" s="37"/>
      <c r="O103" s="37"/>
      <c r="P103" s="37"/>
      <c r="Q103" s="37"/>
      <c r="R103" s="37"/>
      <c r="S103" s="37"/>
    </row>
    <row r="104" spans="1:19" s="33" customFormat="1" ht="16.8">
      <c r="B104" s="59" t="s">
        <v>7167</v>
      </c>
      <c r="C104" s="59" t="s">
        <v>7168</v>
      </c>
      <c r="D104" s="59" t="s">
        <v>4326</v>
      </c>
      <c r="E104" s="60" t="s">
        <v>7169</v>
      </c>
      <c r="F104" s="60" t="s">
        <v>7170</v>
      </c>
      <c r="G104" s="37"/>
      <c r="H104" s="37"/>
      <c r="I104" s="37"/>
      <c r="J104" s="37"/>
      <c r="K104" s="37"/>
      <c r="L104" s="37"/>
      <c r="M104" s="37"/>
      <c r="N104" s="37"/>
      <c r="O104" s="37"/>
      <c r="P104" s="37"/>
      <c r="Q104" s="37"/>
      <c r="R104" s="37"/>
      <c r="S104" s="37"/>
    </row>
    <row r="105" spans="1:19" s="33" customFormat="1" ht="16.8">
      <c r="B105" s="57">
        <f>B84</f>
        <v>16</v>
      </c>
      <c r="C105" s="57" t="s">
        <v>7171</v>
      </c>
      <c r="D105" s="57">
        <f>D84</f>
        <v>36.932000000000002</v>
      </c>
      <c r="E105" s="57">
        <f>G84</f>
        <v>4</v>
      </c>
      <c r="F105" s="57">
        <f>J84</f>
        <v>0</v>
      </c>
      <c r="G105" s="37"/>
      <c r="H105" s="37"/>
      <c r="I105" s="37"/>
      <c r="J105" s="37"/>
      <c r="K105" s="37"/>
      <c r="L105" s="37"/>
      <c r="M105" s="37"/>
      <c r="N105" s="37"/>
      <c r="O105" s="37"/>
      <c r="P105" s="37"/>
      <c r="Q105" s="37"/>
      <c r="R105" s="37"/>
      <c r="S105" s="37"/>
    </row>
    <row r="106" spans="1:19" s="33" customFormat="1" ht="16.8">
      <c r="B106" s="57">
        <f>B87</f>
        <v>2</v>
      </c>
      <c r="C106" s="57" t="s">
        <v>7172</v>
      </c>
      <c r="D106" s="57">
        <f>D87</f>
        <v>3.25</v>
      </c>
      <c r="E106" s="57">
        <f>G87</f>
        <v>0</v>
      </c>
      <c r="F106" s="57">
        <f>J87</f>
        <v>0</v>
      </c>
      <c r="G106" s="37"/>
      <c r="H106" s="37"/>
      <c r="I106" s="37"/>
      <c r="J106" s="37"/>
      <c r="K106" s="37"/>
      <c r="L106" s="37"/>
      <c r="M106" s="37"/>
      <c r="N106" s="37"/>
      <c r="O106" s="37"/>
      <c r="P106" s="37"/>
      <c r="Q106" s="37"/>
      <c r="R106" s="37"/>
      <c r="S106" s="37"/>
    </row>
    <row r="107" spans="1:19" s="33" customFormat="1" ht="16.8">
      <c r="B107" s="58">
        <f>B90</f>
        <v>0</v>
      </c>
      <c r="C107" s="58" t="s">
        <v>7173</v>
      </c>
      <c r="D107" s="58">
        <f>D90</f>
        <v>0</v>
      </c>
      <c r="E107" s="58">
        <f>G90</f>
        <v>0</v>
      </c>
      <c r="F107" s="58">
        <f>J90</f>
        <v>0</v>
      </c>
      <c r="G107" s="37"/>
      <c r="H107" s="37"/>
      <c r="I107" s="37"/>
      <c r="J107" s="37"/>
      <c r="K107" s="37"/>
      <c r="L107" s="37"/>
      <c r="M107" s="37"/>
      <c r="N107" s="37"/>
      <c r="O107" s="37"/>
      <c r="P107" s="37"/>
      <c r="Q107" s="37"/>
      <c r="R107" s="37"/>
      <c r="S107" s="37"/>
    </row>
    <row r="108" spans="1:19" s="33" customFormat="1" ht="16.8">
      <c r="B108" s="58">
        <f>B93</f>
        <v>0</v>
      </c>
      <c r="C108" s="58" t="s">
        <v>7174</v>
      </c>
      <c r="D108" s="58">
        <f>D93</f>
        <v>0</v>
      </c>
      <c r="E108" s="58">
        <f>G93</f>
        <v>0</v>
      </c>
      <c r="F108" s="58">
        <f>J93</f>
        <v>0</v>
      </c>
      <c r="G108" s="37"/>
      <c r="H108" s="37"/>
      <c r="I108" s="37"/>
      <c r="J108" s="37"/>
      <c r="K108" s="37"/>
      <c r="L108" s="37"/>
      <c r="M108" s="37"/>
      <c r="N108" s="37"/>
      <c r="O108" s="37"/>
      <c r="P108" s="37"/>
      <c r="Q108" s="37"/>
      <c r="R108" s="37"/>
      <c r="S108" s="37"/>
    </row>
    <row r="109" spans="1:19" s="33" customFormat="1" ht="16.8">
      <c r="B109" s="57">
        <f>B97</f>
        <v>8</v>
      </c>
      <c r="C109" s="57" t="s">
        <v>103</v>
      </c>
      <c r="D109" s="57">
        <f>D97</f>
        <v>42.966000000000008</v>
      </c>
      <c r="E109" s="57">
        <f>G97</f>
        <v>2</v>
      </c>
      <c r="F109" s="57">
        <f>J97</f>
        <v>2</v>
      </c>
      <c r="G109" s="37"/>
      <c r="H109" s="37"/>
      <c r="I109" s="37"/>
      <c r="J109" s="37"/>
      <c r="K109" s="37"/>
      <c r="L109" s="37"/>
      <c r="M109" s="37"/>
      <c r="N109" s="37"/>
      <c r="O109" s="37"/>
      <c r="P109" s="37"/>
      <c r="Q109" s="37"/>
      <c r="R109" s="37"/>
      <c r="S109" s="37"/>
    </row>
    <row r="110" spans="1:19" s="33" customFormat="1" ht="16.8">
      <c r="B110" s="57">
        <f>B100</f>
        <v>2</v>
      </c>
      <c r="C110" s="58" t="s">
        <v>7175</v>
      </c>
      <c r="D110" s="57">
        <f>D100</f>
        <v>14.438000000000001</v>
      </c>
      <c r="E110" s="57">
        <f>G100</f>
        <v>2</v>
      </c>
      <c r="F110" s="57">
        <f>J100</f>
        <v>1</v>
      </c>
      <c r="G110" s="37"/>
      <c r="H110" s="37"/>
      <c r="I110" s="37"/>
      <c r="J110" s="37"/>
      <c r="K110" s="37"/>
      <c r="L110" s="37"/>
      <c r="M110" s="37"/>
      <c r="N110" s="37"/>
      <c r="O110" s="37"/>
      <c r="P110" s="37"/>
      <c r="Q110" s="37"/>
      <c r="R110" s="37"/>
      <c r="S110" s="37"/>
    </row>
    <row r="111" spans="1:19" s="33" customFormat="1" ht="16.8">
      <c r="B111" s="34"/>
      <c r="C111" s="59" t="s">
        <v>7176</v>
      </c>
      <c r="D111" s="62">
        <f>D105</f>
        <v>36.932000000000002</v>
      </c>
      <c r="E111" s="38"/>
      <c r="F111" s="39"/>
      <c r="G111" s="37"/>
      <c r="H111" s="37"/>
      <c r="I111" s="37"/>
      <c r="J111" s="37"/>
      <c r="K111" s="37"/>
      <c r="L111" s="37"/>
      <c r="M111" s="37"/>
      <c r="N111" s="37"/>
      <c r="O111" s="37"/>
      <c r="P111" s="37"/>
      <c r="Q111" s="37"/>
      <c r="R111" s="37"/>
      <c r="S111" s="37"/>
    </row>
    <row r="112" spans="1:19" s="33" customFormat="1" ht="16.8">
      <c r="B112" s="34"/>
      <c r="C112" s="61" t="s">
        <v>7177</v>
      </c>
      <c r="D112" s="59">
        <f>D105+D106+D107+D108+D109+D110</f>
        <v>97.586000000000013</v>
      </c>
      <c r="E112" s="39"/>
      <c r="F112" s="39"/>
      <c r="G112" s="37"/>
      <c r="H112" s="37"/>
      <c r="I112" s="37"/>
      <c r="J112" s="37"/>
      <c r="K112" s="37"/>
      <c r="L112" s="37"/>
      <c r="M112" s="37"/>
      <c r="N112" s="37"/>
      <c r="O112" s="37"/>
      <c r="P112" s="37"/>
      <c r="Q112" s="37"/>
      <c r="R112" s="37"/>
      <c r="S112" s="37"/>
    </row>
    <row r="113" spans="4:19" s="33" customFormat="1">
      <c r="D113" s="37"/>
      <c r="E113" s="37"/>
      <c r="F113" s="37"/>
      <c r="G113" s="37"/>
      <c r="H113" s="37"/>
      <c r="I113" s="37"/>
      <c r="J113" s="37"/>
      <c r="K113" s="37"/>
      <c r="L113" s="37"/>
      <c r="M113" s="37"/>
      <c r="N113" s="37"/>
      <c r="O113" s="37"/>
      <c r="P113" s="37"/>
      <c r="Q113" s="37"/>
      <c r="R113" s="37"/>
      <c r="S113" s="37"/>
    </row>
  </sheetData>
  <sortState ref="A2:BE29">
    <sortCondition ref="D2:D29"/>
    <sortCondition ref="C2:C29"/>
    <sortCondition ref="B2:B29"/>
  </sortState>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theme="9" tint="0.39997558519241921"/>
  </sheetPr>
  <dimension ref="A1:AY112"/>
  <sheetViews>
    <sheetView workbookViewId="0">
      <selection activeCell="E2" sqref="E2:E101"/>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9" width="6.109375" style="40" customWidth="1"/>
    <col min="20" max="16384" width="7.33203125" style="21"/>
  </cols>
  <sheetData>
    <row r="1" spans="1:44" s="25" customFormat="1" ht="45"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4">
      <c r="A2" s="24" t="s">
        <v>3528</v>
      </c>
      <c r="B2" s="24" t="s">
        <v>3529</v>
      </c>
      <c r="C2" s="24" t="s">
        <v>3530</v>
      </c>
      <c r="D2" s="46" t="s">
        <v>19</v>
      </c>
      <c r="E2" s="46">
        <f>VLOOKUP(M2,Revistas!$B$2:$H$64092,2,FALSE)</f>
        <v>1.645</v>
      </c>
      <c r="F2" s="46" t="str">
        <f>VLOOKUP(M2,Revistas!$B$2:$H$64092,3,FALSE)</f>
        <v>Q3</v>
      </c>
      <c r="G2" s="46" t="str">
        <f>VLOOKUP(M2,Revistas!$B$2:$H$64092,4,FALSE)</f>
        <v>OBSTETRICS &amp; GYNECOLOGY - SCIE;</v>
      </c>
      <c r="H2" s="46" t="str">
        <f>VLOOKUP(M2,Revistas!$B$2:$H$64092,5,FALSE)</f>
        <v>173/213</v>
      </c>
      <c r="I2" s="46" t="str">
        <f>VLOOKUP(M2,Revistas!$B$2:$H$64092,6,FALSE)</f>
        <v>NO</v>
      </c>
      <c r="J2" s="46" t="s">
        <v>3531</v>
      </c>
      <c r="K2" s="46" t="s">
        <v>3532</v>
      </c>
      <c r="L2" s="46">
        <v>0</v>
      </c>
      <c r="M2" s="46" t="s">
        <v>3533</v>
      </c>
      <c r="N2" s="46"/>
      <c r="O2" s="46">
        <v>2016</v>
      </c>
      <c r="P2" s="46">
        <v>11</v>
      </c>
      <c r="Q2" s="46">
        <v>2</v>
      </c>
      <c r="R2" s="46">
        <v>133</v>
      </c>
      <c r="S2" s="46">
        <v>138</v>
      </c>
      <c r="U2" s="29"/>
    </row>
    <row r="3" spans="1:44">
      <c r="A3" s="23" t="s">
        <v>3415</v>
      </c>
      <c r="B3" s="23" t="s">
        <v>3416</v>
      </c>
      <c r="C3" s="23" t="s">
        <v>2166</v>
      </c>
      <c r="D3" s="47" t="s">
        <v>19</v>
      </c>
      <c r="E3" s="47">
        <f>VLOOKUP(M3,Revistas!$B$2:$H$64092,2,FALSE)</f>
        <v>2.0750000000000002</v>
      </c>
      <c r="F3" s="47" t="str">
        <f>VLOOKUP(M3,Revistas!$B$2:$H$64092,3,FALSE)</f>
        <v>Q3</v>
      </c>
      <c r="G3" s="47" t="str">
        <f>VLOOKUP(M3,Revistas!$B$2:$H$64092,4,FALSE)</f>
        <v>ONCOLOGY - SCIE</v>
      </c>
      <c r="H3" s="47" t="str">
        <f>VLOOKUP(M3,Revistas!$B$2:$H$64092,5,FALSE)</f>
        <v>153/213</v>
      </c>
      <c r="I3" s="47" t="str">
        <f>VLOOKUP(M3,Revistas!$B$2:$H$64092,6,FALSE)</f>
        <v>NO</v>
      </c>
      <c r="J3" s="47" t="s">
        <v>3417</v>
      </c>
      <c r="K3" s="47" t="s">
        <v>3418</v>
      </c>
      <c r="L3" s="47">
        <v>0</v>
      </c>
      <c r="M3" s="47" t="s">
        <v>2169</v>
      </c>
      <c r="N3" s="47" t="s">
        <v>75</v>
      </c>
      <c r="O3" s="47">
        <v>2016</v>
      </c>
      <c r="P3" s="47">
        <v>18</v>
      </c>
      <c r="Q3" s="47">
        <v>10</v>
      </c>
      <c r="R3" s="47">
        <v>1044</v>
      </c>
      <c r="S3" s="47">
        <v>1050</v>
      </c>
    </row>
    <row r="4" spans="1:44">
      <c r="A4" s="23" t="s">
        <v>3542</v>
      </c>
      <c r="B4" s="23" t="s">
        <v>3541</v>
      </c>
      <c r="C4" s="23" t="s">
        <v>2166</v>
      </c>
      <c r="D4" s="47" t="s">
        <v>19</v>
      </c>
      <c r="E4" s="47">
        <f>VLOOKUP(M4,Revistas!$B$2:$H$64092,2,FALSE)</f>
        <v>2.0750000000000002</v>
      </c>
      <c r="F4" s="47" t="str">
        <f>VLOOKUP(M4,Revistas!$B$2:$H$64092,3,FALSE)</f>
        <v>Q3</v>
      </c>
      <c r="G4" s="47" t="str">
        <f>VLOOKUP(M4,Revistas!$B$2:$H$64092,4,FALSE)</f>
        <v>ONCOLOGY - SCIE</v>
      </c>
      <c r="H4" s="47" t="str">
        <f>VLOOKUP(M4,Revistas!$B$2:$H$64092,5,FALSE)</f>
        <v>153/213</v>
      </c>
      <c r="I4" s="47" t="str">
        <f>VLOOKUP(M4,Revistas!$B$2:$H$64092,6,FALSE)</f>
        <v>NO</v>
      </c>
      <c r="J4" s="47" t="s">
        <v>3545</v>
      </c>
      <c r="K4" s="47"/>
      <c r="L4" s="47" t="s">
        <v>361</v>
      </c>
      <c r="M4" s="47" t="s">
        <v>2170</v>
      </c>
      <c r="N4" s="47" t="s">
        <v>3544</v>
      </c>
      <c r="O4" s="47">
        <v>2016</v>
      </c>
      <c r="P4" s="47"/>
      <c r="Q4" s="47"/>
      <c r="R4" s="47"/>
      <c r="S4" s="47"/>
      <c r="AR4" s="22"/>
    </row>
    <row r="5" spans="1:44">
      <c r="A5" s="23" t="s">
        <v>3401</v>
      </c>
      <c r="B5" s="23" t="s">
        <v>3402</v>
      </c>
      <c r="C5" s="23" t="s">
        <v>2166</v>
      </c>
      <c r="D5" s="47" t="s">
        <v>19</v>
      </c>
      <c r="E5" s="47">
        <f>VLOOKUP(M5,Revistas!$B$2:$H$64092,2,FALSE)</f>
        <v>2.0750000000000002</v>
      </c>
      <c r="F5" s="47" t="str">
        <f>VLOOKUP(M5,Revistas!$B$2:$H$64092,3,FALSE)</f>
        <v>Q3</v>
      </c>
      <c r="G5" s="47" t="str">
        <f>VLOOKUP(M5,Revistas!$B$2:$H$64092,4,FALSE)</f>
        <v>ONCOLOGY - SCIE</v>
      </c>
      <c r="H5" s="47" t="str">
        <f>VLOOKUP(M5,Revistas!$B$2:$H$64092,5,FALSE)</f>
        <v>153/213</v>
      </c>
      <c r="I5" s="47" t="str">
        <f>VLOOKUP(M5,Revistas!$B$2:$H$64092,6,FALSE)</f>
        <v>NO</v>
      </c>
      <c r="J5" s="47" t="s">
        <v>3403</v>
      </c>
      <c r="K5" s="47" t="s">
        <v>3404</v>
      </c>
      <c r="L5" s="47">
        <v>0</v>
      </c>
      <c r="M5" s="47" t="s">
        <v>2169</v>
      </c>
      <c r="N5" s="47" t="s">
        <v>548</v>
      </c>
      <c r="O5" s="47">
        <v>2016</v>
      </c>
      <c r="P5" s="47">
        <v>18</v>
      </c>
      <c r="Q5" s="47">
        <v>11</v>
      </c>
      <c r="R5" s="47">
        <v>1147</v>
      </c>
      <c r="S5" s="47">
        <v>1157</v>
      </c>
    </row>
    <row r="6" spans="1:44">
      <c r="A6" s="23" t="s">
        <v>3373</v>
      </c>
      <c r="B6" s="23" t="s">
        <v>3374</v>
      </c>
      <c r="C6" s="23" t="s">
        <v>2166</v>
      </c>
      <c r="D6" s="47" t="s">
        <v>19</v>
      </c>
      <c r="E6" s="47">
        <f>VLOOKUP(M6,Revistas!$B$2:$H$64092,2,FALSE)</f>
        <v>2.0750000000000002</v>
      </c>
      <c r="F6" s="47" t="str">
        <f>VLOOKUP(M6,Revistas!$B$2:$H$64092,3,FALSE)</f>
        <v>Q3</v>
      </c>
      <c r="G6" s="47" t="str">
        <f>VLOOKUP(M6,Revistas!$B$2:$H$64092,4,FALSE)</f>
        <v>ONCOLOGY - SCIE</v>
      </c>
      <c r="H6" s="47" t="str">
        <f>VLOOKUP(M6,Revistas!$B$2:$H$64092,5,FALSE)</f>
        <v>153/213</v>
      </c>
      <c r="I6" s="47" t="str">
        <f>VLOOKUP(M6,Revistas!$B$2:$H$64092,6,FALSE)</f>
        <v>NO</v>
      </c>
      <c r="J6" s="47" t="s">
        <v>3375</v>
      </c>
      <c r="K6" s="47" t="s">
        <v>3376</v>
      </c>
      <c r="L6" s="47">
        <v>1</v>
      </c>
      <c r="M6" s="47" t="s">
        <v>2169</v>
      </c>
      <c r="N6" s="47" t="s">
        <v>393</v>
      </c>
      <c r="O6" s="47">
        <v>2016</v>
      </c>
      <c r="P6" s="47">
        <v>18</v>
      </c>
      <c r="Q6" s="47">
        <v>12</v>
      </c>
      <c r="R6" s="47">
        <v>1179</v>
      </c>
      <c r="S6" s="47">
        <v>1186</v>
      </c>
    </row>
    <row r="7" spans="1:44">
      <c r="A7" s="23" t="s">
        <v>3369</v>
      </c>
      <c r="B7" s="23" t="s">
        <v>3370</v>
      </c>
      <c r="C7" s="23" t="s">
        <v>2166</v>
      </c>
      <c r="D7" s="47" t="s">
        <v>19</v>
      </c>
      <c r="E7" s="47">
        <f>VLOOKUP(M7,Revistas!$B$2:$H$64092,2,FALSE)</f>
        <v>2.0750000000000002</v>
      </c>
      <c r="F7" s="47" t="str">
        <f>VLOOKUP(M7,Revistas!$B$2:$H$64092,3,FALSE)</f>
        <v>Q3</v>
      </c>
      <c r="G7" s="47" t="str">
        <f>VLOOKUP(M7,Revistas!$B$2:$H$64092,4,FALSE)</f>
        <v>ONCOLOGY - SCIE</v>
      </c>
      <c r="H7" s="47" t="str">
        <f>VLOOKUP(M7,Revistas!$B$2:$H$64092,5,FALSE)</f>
        <v>153/213</v>
      </c>
      <c r="I7" s="47" t="str">
        <f>VLOOKUP(M7,Revistas!$B$2:$H$64092,6,FALSE)</f>
        <v>NO</v>
      </c>
      <c r="J7" s="47" t="s">
        <v>3371</v>
      </c>
      <c r="K7" s="47" t="s">
        <v>3372</v>
      </c>
      <c r="L7" s="47">
        <v>1</v>
      </c>
      <c r="M7" s="47" t="s">
        <v>2169</v>
      </c>
      <c r="N7" s="47" t="s">
        <v>393</v>
      </c>
      <c r="O7" s="47">
        <v>2016</v>
      </c>
      <c r="P7" s="47">
        <v>18</v>
      </c>
      <c r="Q7" s="47">
        <v>12</v>
      </c>
      <c r="R7" s="47">
        <v>1172</v>
      </c>
      <c r="S7" s="47">
        <v>1178</v>
      </c>
    </row>
    <row r="8" spans="1:44">
      <c r="A8" s="23" t="s">
        <v>3377</v>
      </c>
      <c r="B8" s="23" t="s">
        <v>3378</v>
      </c>
      <c r="C8" s="23" t="s">
        <v>2166</v>
      </c>
      <c r="D8" s="47" t="s">
        <v>19</v>
      </c>
      <c r="E8" s="47">
        <f>VLOOKUP(M8,Revistas!$B$2:$H$64092,2,FALSE)</f>
        <v>2.0750000000000002</v>
      </c>
      <c r="F8" s="47" t="str">
        <f>VLOOKUP(M8,Revistas!$B$2:$H$64092,3,FALSE)</f>
        <v>Q3</v>
      </c>
      <c r="G8" s="47" t="str">
        <f>VLOOKUP(M8,Revistas!$B$2:$H$64092,4,FALSE)</f>
        <v>ONCOLOGY - SCIE</v>
      </c>
      <c r="H8" s="47" t="str">
        <f>VLOOKUP(M8,Revistas!$B$2:$H$64092,5,FALSE)</f>
        <v>153/213</v>
      </c>
      <c r="I8" s="47" t="str">
        <f>VLOOKUP(M8,Revistas!$B$2:$H$64092,6,FALSE)</f>
        <v>NO</v>
      </c>
      <c r="J8" s="47" t="s">
        <v>3379</v>
      </c>
      <c r="K8" s="47" t="s">
        <v>3380</v>
      </c>
      <c r="L8" s="47">
        <v>1</v>
      </c>
      <c r="M8" s="47" t="s">
        <v>2169</v>
      </c>
      <c r="N8" s="47" t="s">
        <v>393</v>
      </c>
      <c r="O8" s="47">
        <v>2016</v>
      </c>
      <c r="P8" s="47">
        <v>18</v>
      </c>
      <c r="Q8" s="47">
        <v>12</v>
      </c>
      <c r="R8" s="47">
        <v>1206</v>
      </c>
      <c r="S8" s="47">
        <v>1212</v>
      </c>
    </row>
    <row r="9" spans="1:44">
      <c r="A9" s="23" t="s">
        <v>3448</v>
      </c>
      <c r="B9" s="23" t="s">
        <v>3449</v>
      </c>
      <c r="C9" s="23" t="s">
        <v>3450</v>
      </c>
      <c r="D9" s="47" t="s">
        <v>19</v>
      </c>
      <c r="E9" s="47" t="str">
        <f>VLOOKUP(M9,Revistas!$B$2:$H$64092,2,FALSE)</f>
        <v>NO TIENE</v>
      </c>
      <c r="F9" s="47" t="str">
        <f>VLOOKUP(M9,Revistas!$B$2:$H$64092,3,FALSE)</f>
        <v>NO TIENE</v>
      </c>
      <c r="G9" s="47" t="str">
        <f>VLOOKUP(M9,Revistas!$B$2:$H$64092,4,FALSE)</f>
        <v>NO TIENE</v>
      </c>
      <c r="H9" s="47" t="str">
        <f>VLOOKUP(M9,Revistas!$B$2:$H$64092,5,FALSE)</f>
        <v>NO TIENE</v>
      </c>
      <c r="I9" s="47" t="str">
        <f>VLOOKUP(M9,Revistas!$B$2:$H$64092,6,FALSE)</f>
        <v>NO</v>
      </c>
      <c r="J9" s="47" t="s">
        <v>3451</v>
      </c>
      <c r="K9" s="47" t="s">
        <v>3452</v>
      </c>
      <c r="L9" s="47">
        <v>0</v>
      </c>
      <c r="M9" s="47" t="s">
        <v>3453</v>
      </c>
      <c r="N9" s="48">
        <v>47270</v>
      </c>
      <c r="O9" s="47">
        <v>2016</v>
      </c>
      <c r="P9" s="47">
        <v>6</v>
      </c>
      <c r="Q9" s="47"/>
      <c r="R9" s="47"/>
      <c r="S9" s="47">
        <v>10</v>
      </c>
    </row>
    <row r="10" spans="1:44">
      <c r="A10" s="23" t="s">
        <v>3522</v>
      </c>
      <c r="B10" s="23" t="s">
        <v>3523</v>
      </c>
      <c r="C10" s="23" t="s">
        <v>3524</v>
      </c>
      <c r="D10" s="47" t="s">
        <v>19</v>
      </c>
      <c r="E10" s="47">
        <f>VLOOKUP(M10,Revistas!$B$2:$H$64092,2,FALSE)</f>
        <v>3.7069999999999999</v>
      </c>
      <c r="F10" s="47" t="str">
        <f>VLOOKUP(M10,Revistas!$B$2:$H$64092,3,FALSE)</f>
        <v>Q2</v>
      </c>
      <c r="G10" s="47" t="str">
        <f>VLOOKUP(M10,Revistas!$B$2:$H$64092,4,FALSE)</f>
        <v>ONCOLOGY - SCIE</v>
      </c>
      <c r="H10" s="47" t="str">
        <f>VLOOKUP(M10,Revistas!$B$2:$H$64092,5,FALSE)</f>
        <v>68/213</v>
      </c>
      <c r="I10" s="47" t="str">
        <f>VLOOKUP(M10,Revistas!$B$2:$H$64092,6,FALSE)</f>
        <v>NO</v>
      </c>
      <c r="J10" s="47" t="s">
        <v>3525</v>
      </c>
      <c r="K10" s="47" t="s">
        <v>3526</v>
      </c>
      <c r="L10" s="47">
        <v>0</v>
      </c>
      <c r="M10" s="47" t="s">
        <v>3527</v>
      </c>
      <c r="N10" s="47"/>
      <c r="O10" s="47">
        <v>2016</v>
      </c>
      <c r="P10" s="47">
        <v>16</v>
      </c>
      <c r="Q10" s="47">
        <v>5</v>
      </c>
      <c r="R10" s="47">
        <v>415</v>
      </c>
      <c r="S10" s="47">
        <v>428</v>
      </c>
    </row>
    <row r="11" spans="1:44">
      <c r="A11" s="23" t="s">
        <v>3465</v>
      </c>
      <c r="B11" s="23" t="s">
        <v>3466</v>
      </c>
      <c r="C11" s="23" t="s">
        <v>3467</v>
      </c>
      <c r="D11" s="47" t="s">
        <v>19</v>
      </c>
      <c r="E11" s="47" t="str">
        <f>VLOOKUP(M11,Revistas!$B$2:$H$64092,2,FALSE)</f>
        <v>NO TIENE</v>
      </c>
      <c r="F11" s="47" t="str">
        <f>VLOOKUP(M11,Revistas!$B$2:$H$64092,3,FALSE)</f>
        <v>NO TIENE</v>
      </c>
      <c r="G11" s="47" t="str">
        <f>VLOOKUP(M11,Revistas!$B$2:$H$64092,4,FALSE)</f>
        <v>NO TIENE</v>
      </c>
      <c r="H11" s="47" t="str">
        <f>VLOOKUP(M11,Revistas!$B$2:$H$64092,5,FALSE)</f>
        <v>NO TIENE</v>
      </c>
      <c r="I11" s="47" t="str">
        <f>VLOOKUP(M11,Revistas!$B$2:$H$64092,6,FALSE)</f>
        <v>NO</v>
      </c>
      <c r="J11" s="47" t="s">
        <v>3468</v>
      </c>
      <c r="K11" s="47" t="s">
        <v>3469</v>
      </c>
      <c r="L11" s="47">
        <v>1</v>
      </c>
      <c r="M11" s="47" t="s">
        <v>3470</v>
      </c>
      <c r="N11" s="47" t="s">
        <v>3471</v>
      </c>
      <c r="O11" s="47">
        <v>2016</v>
      </c>
      <c r="P11" s="47">
        <v>10</v>
      </c>
      <c r="Q11" s="47"/>
      <c r="R11" s="47"/>
      <c r="S11" s="47">
        <v>632</v>
      </c>
    </row>
    <row r="12" spans="1:44">
      <c r="A12" s="23" t="s">
        <v>3411</v>
      </c>
      <c r="B12" s="23" t="s">
        <v>3412</v>
      </c>
      <c r="C12" s="23" t="s">
        <v>3076</v>
      </c>
      <c r="D12" s="47" t="s">
        <v>19</v>
      </c>
      <c r="E12" s="47">
        <f>VLOOKUP(M12,Revistas!$B$2:$H$64092,2,FALSE)</f>
        <v>4.1980000000000004</v>
      </c>
      <c r="F12" s="47" t="str">
        <f>VLOOKUP(M12,Revistas!$B$2:$H$64092,3,FALSE)</f>
        <v>Q1</v>
      </c>
      <c r="G12" s="47" t="str">
        <f>VLOOKUP(M12,Revistas!$B$2:$H$64092,4,FALSE)</f>
        <v>OBSTETRICS &amp; GYNECOLOGY - SCIE;</v>
      </c>
      <c r="H12" s="47" t="str">
        <f>VLOOKUP(M12,Revistas!$B$2:$H$64092,5,FALSE)</f>
        <v>80/7</v>
      </c>
      <c r="I12" s="47" t="str">
        <f>VLOOKUP(M12,Revistas!$B$2:$H$64092,6,FALSE)</f>
        <v>SI</v>
      </c>
      <c r="J12" s="47" t="s">
        <v>3413</v>
      </c>
      <c r="K12" s="47" t="s">
        <v>3414</v>
      </c>
      <c r="L12" s="47">
        <v>1</v>
      </c>
      <c r="M12" s="47" t="s">
        <v>3078</v>
      </c>
      <c r="N12" s="47" t="s">
        <v>75</v>
      </c>
      <c r="O12" s="47">
        <v>2016</v>
      </c>
      <c r="P12" s="47">
        <v>143</v>
      </c>
      <c r="Q12" s="47">
        <v>1</v>
      </c>
      <c r="R12" s="47">
        <v>27</v>
      </c>
      <c r="S12" s="47">
        <v>34</v>
      </c>
    </row>
    <row r="13" spans="1:44">
      <c r="A13" s="23" t="s">
        <v>3419</v>
      </c>
      <c r="B13" s="23" t="s">
        <v>3420</v>
      </c>
      <c r="C13" s="23" t="s">
        <v>3421</v>
      </c>
      <c r="D13" s="47" t="s">
        <v>19</v>
      </c>
      <c r="E13" s="47">
        <f>VLOOKUP(M13,Revistas!$B$2:$H$64092,2,FALSE)</f>
        <v>5.5309999999999997</v>
      </c>
      <c r="F13" s="47" t="str">
        <f>VLOOKUP(M13,Revistas!$B$2:$H$64092,3,FALSE)</f>
        <v>Q1</v>
      </c>
      <c r="G13" s="47" t="str">
        <f>VLOOKUP(M13,Revistas!$B$2:$H$64092,4,FALSE)</f>
        <v>ONCOLOGY - SCIE</v>
      </c>
      <c r="H13" s="47" t="str">
        <f>VLOOKUP(M13,Revistas!$B$2:$H$64092,5,FALSE)</f>
        <v>29/213</v>
      </c>
      <c r="I13" s="47" t="str">
        <f>VLOOKUP(M13,Revistas!$B$2:$H$64092,6,FALSE)</f>
        <v>NO</v>
      </c>
      <c r="J13" s="47" t="s">
        <v>3422</v>
      </c>
      <c r="K13" s="47" t="s">
        <v>3423</v>
      </c>
      <c r="L13" s="47">
        <v>1</v>
      </c>
      <c r="M13" s="47" t="s">
        <v>3424</v>
      </c>
      <c r="N13" s="48">
        <v>42248</v>
      </c>
      <c r="O13" s="47">
        <v>2016</v>
      </c>
      <c r="P13" s="47">
        <v>139</v>
      </c>
      <c r="Q13" s="47">
        <v>6</v>
      </c>
      <c r="R13" s="47">
        <v>1303</v>
      </c>
      <c r="S13" s="47">
        <v>1317</v>
      </c>
    </row>
    <row r="14" spans="1:44">
      <c r="A14" s="23" t="s">
        <v>3442</v>
      </c>
      <c r="B14" s="23" t="s">
        <v>3443</v>
      </c>
      <c r="C14" s="23" t="s">
        <v>3444</v>
      </c>
      <c r="D14" s="47" t="s">
        <v>19</v>
      </c>
      <c r="E14" s="47">
        <f>VLOOKUP(M14,Revistas!$B$2:$H$64092,2,FALSE)</f>
        <v>20.981999999999999</v>
      </c>
      <c r="F14" s="47" t="str">
        <f>VLOOKUP(M14,Revistas!$B$2:$H$64092,3,FALSE)</f>
        <v>Q1</v>
      </c>
      <c r="G14" s="47" t="str">
        <f>VLOOKUP(M14,Revistas!$B$2:$H$64092,4,FALSE)</f>
        <v>ONCOLOGY - SCIE</v>
      </c>
      <c r="H14" s="47" t="str">
        <f>VLOOKUP(M14,Revistas!$B$2:$H$64092,5,FALSE)</f>
        <v>5/213</v>
      </c>
      <c r="I14" s="47" t="str">
        <f>VLOOKUP(M14,Revistas!$B$2:$H$64092,6,FALSE)</f>
        <v>SI</v>
      </c>
      <c r="J14" s="47" t="s">
        <v>3445</v>
      </c>
      <c r="K14" s="47" t="s">
        <v>3446</v>
      </c>
      <c r="L14" s="47">
        <v>0</v>
      </c>
      <c r="M14" s="47" t="s">
        <v>3447</v>
      </c>
      <c r="N14" s="48">
        <v>37073</v>
      </c>
      <c r="O14" s="47">
        <v>2016</v>
      </c>
      <c r="P14" s="47">
        <v>34</v>
      </c>
      <c r="Q14" s="47">
        <v>19</v>
      </c>
      <c r="R14" s="47">
        <v>2294</v>
      </c>
      <c r="S14" s="47" t="s">
        <v>1024</v>
      </c>
    </row>
    <row r="15" spans="1:44">
      <c r="A15" s="23" t="s">
        <v>3534</v>
      </c>
      <c r="B15" s="23" t="s">
        <v>3535</v>
      </c>
      <c r="C15" s="23" t="s">
        <v>3536</v>
      </c>
      <c r="D15" s="47" t="s">
        <v>19</v>
      </c>
      <c r="E15" s="47">
        <f>VLOOKUP(M15,Revistas!$B$2:$H$64092,2,FALSE)</f>
        <v>2.5219999999999998</v>
      </c>
      <c r="F15" s="47" t="str">
        <f>VLOOKUP(M15,Revistas!$B$2:$H$64092,3,FALSE)</f>
        <v>Q1</v>
      </c>
      <c r="G15" s="47" t="str">
        <f>VLOOKUP(M15,Revistas!$B$2:$H$64092,4,FALSE)</f>
        <v>OBSTETRICS &amp; GYNECOLOGY - SCIE;</v>
      </c>
      <c r="H15" s="47" t="str">
        <f>VLOOKUP(M15,Revistas!$B$2:$H$64092,5,FALSE)</f>
        <v>20/80</v>
      </c>
      <c r="I15" s="47" t="str">
        <f>VLOOKUP(M15,Revistas!$B$2:$H$64092,6,FALSE)</f>
        <v>NO</v>
      </c>
      <c r="J15" s="47" t="s">
        <v>3537</v>
      </c>
      <c r="K15" s="47" t="s">
        <v>3538</v>
      </c>
      <c r="L15" s="47">
        <v>0</v>
      </c>
      <c r="M15" s="47" t="s">
        <v>3539</v>
      </c>
      <c r="N15" s="47" t="s">
        <v>37</v>
      </c>
      <c r="O15" s="47">
        <v>2016</v>
      </c>
      <c r="P15" s="47">
        <v>27</v>
      </c>
      <c r="Q15" s="47">
        <v>1</v>
      </c>
      <c r="R15" s="47"/>
      <c r="S15" s="47" t="s">
        <v>3540</v>
      </c>
    </row>
    <row r="16" spans="1:44">
      <c r="A16" s="23" t="s">
        <v>3391</v>
      </c>
      <c r="B16" s="23" t="s">
        <v>3392</v>
      </c>
      <c r="C16" s="23" t="s">
        <v>3393</v>
      </c>
      <c r="D16" s="47" t="s">
        <v>19</v>
      </c>
      <c r="E16" s="47">
        <f>VLOOKUP(M16,Revistas!$B$2:$H$64092,2,FALSE)</f>
        <v>4.2619999999999996</v>
      </c>
      <c r="F16" s="47" t="str">
        <f>VLOOKUP(M16,Revistas!$B$2:$H$64092,3,FALSE)</f>
        <v>Q1</v>
      </c>
      <c r="G16" s="47" t="str">
        <f>VLOOKUP(M16,Revistas!$B$2:$H$64092,4,FALSE)</f>
        <v>ONCOLOGY - SCIE</v>
      </c>
      <c r="H16" s="47" t="str">
        <f>VLOOKUP(M16,Revistas!$B$2:$H$64092,5,FALSE)</f>
        <v>53/213</v>
      </c>
      <c r="I16" s="47" t="str">
        <f>VLOOKUP(M16,Revistas!$B$2:$H$64092,6,FALSE)</f>
        <v>NO</v>
      </c>
      <c r="J16" s="47" t="s">
        <v>3394</v>
      </c>
      <c r="K16" s="47" t="s">
        <v>3395</v>
      </c>
      <c r="L16" s="47">
        <v>1</v>
      </c>
      <c r="M16" s="47" t="s">
        <v>3396</v>
      </c>
      <c r="N16" s="48">
        <v>37196</v>
      </c>
      <c r="O16" s="47">
        <v>2016</v>
      </c>
      <c r="P16" s="47">
        <v>14</v>
      </c>
      <c r="Q16" s="47">
        <v>11</v>
      </c>
      <c r="R16" s="47">
        <v>1379</v>
      </c>
      <c r="S16" s="47">
        <v>1388</v>
      </c>
    </row>
    <row r="17" spans="1:51">
      <c r="A17" s="23" t="s">
        <v>2852</v>
      </c>
      <c r="B17" s="23" t="s">
        <v>2853</v>
      </c>
      <c r="C17" s="23" t="s">
        <v>2854</v>
      </c>
      <c r="D17" s="47" t="s">
        <v>19</v>
      </c>
      <c r="E17" s="47">
        <f>VLOOKUP(M17,Revistas!$B$2:$H$64092,2,FALSE)</f>
        <v>2.2189999999999999</v>
      </c>
      <c r="F17" s="47" t="str">
        <f>VLOOKUP(M17,Revistas!$B$2:$H$64092,3,FALSE)</f>
        <v>Q2</v>
      </c>
      <c r="G17" s="47" t="str">
        <f>VLOOKUP(M17,Revistas!$B$2:$H$64092,4,FALSE)</f>
        <v>DERMATOLOGY - SCIE;</v>
      </c>
      <c r="H17" s="47" t="str">
        <f>VLOOKUP(M17,Revistas!$B$2:$H$64092,5,FALSE)</f>
        <v>19/61</v>
      </c>
      <c r="I17" s="47" t="str">
        <f>VLOOKUP(M17,Revistas!$B$2:$H$64092,6,FALSE)</f>
        <v>NO</v>
      </c>
      <c r="J17" s="47" t="s">
        <v>2855</v>
      </c>
      <c r="K17" s="47" t="s">
        <v>2856</v>
      </c>
      <c r="L17" s="47">
        <v>0</v>
      </c>
      <c r="M17" s="47" t="s">
        <v>2857</v>
      </c>
      <c r="N17" s="47" t="s">
        <v>189</v>
      </c>
      <c r="O17" s="47">
        <v>2016</v>
      </c>
      <c r="P17" s="47">
        <v>26</v>
      </c>
      <c r="Q17" s="47">
        <v>3</v>
      </c>
      <c r="R17" s="47">
        <v>278</v>
      </c>
      <c r="S17" s="47">
        <v>283</v>
      </c>
    </row>
    <row r="18" spans="1:51">
      <c r="A18" s="23" t="s">
        <v>3454</v>
      </c>
      <c r="B18" s="23" t="s">
        <v>3455</v>
      </c>
      <c r="C18" s="23" t="s">
        <v>3456</v>
      </c>
      <c r="D18" s="47" t="s">
        <v>19</v>
      </c>
      <c r="E18" s="47">
        <f>VLOOKUP(M18,Revistas!$B$2:$H$64092,2,FALSE)</f>
        <v>30.356999999999999</v>
      </c>
      <c r="F18" s="47" t="str">
        <f>VLOOKUP(M18,Revistas!$B$2:$H$64092,3,FALSE)</f>
        <v>Q1</v>
      </c>
      <c r="G18" s="47" t="str">
        <f>VLOOKUP(M18,Revistas!$B$2:$H$64092,4,FALSE)</f>
        <v>BIOCHEMISTRY &amp; MOLECULAR BIOLOGY - SCIE;</v>
      </c>
      <c r="H18" s="47" t="str">
        <f>VLOOKUP(M18,Revistas!$B$2:$H$64092,5,FALSE)</f>
        <v>1/289</v>
      </c>
      <c r="I18" s="47" t="str">
        <f>VLOOKUP(M18,Revistas!$B$2:$H$64092,6,FALSE)</f>
        <v>SI</v>
      </c>
      <c r="J18" s="47" t="s">
        <v>3457</v>
      </c>
      <c r="K18" s="47" t="s">
        <v>3458</v>
      </c>
      <c r="L18" s="47">
        <v>2</v>
      </c>
      <c r="M18" s="47" t="s">
        <v>3459</v>
      </c>
      <c r="N18" s="47" t="s">
        <v>189</v>
      </c>
      <c r="O18" s="47">
        <v>2016</v>
      </c>
      <c r="P18" s="47">
        <v>22</v>
      </c>
      <c r="Q18" s="47">
        <v>6</v>
      </c>
      <c r="R18" s="47">
        <v>685</v>
      </c>
      <c r="S18" s="47" t="s">
        <v>1024</v>
      </c>
    </row>
    <row r="19" spans="1:51">
      <c r="A19" s="23" t="s">
        <v>3381</v>
      </c>
      <c r="B19" s="23" t="s">
        <v>3382</v>
      </c>
      <c r="C19" s="23" t="s">
        <v>557</v>
      </c>
      <c r="D19" s="47" t="s">
        <v>19</v>
      </c>
      <c r="E19" s="47">
        <f>VLOOKUP(M19,Revistas!$B$2:$H$64092,2,FALSE)</f>
        <v>59.558</v>
      </c>
      <c r="F19" s="47" t="str">
        <f>VLOOKUP(M19,Revistas!$B$2:$H$64092,3,FALSE)</f>
        <v>Q1</v>
      </c>
      <c r="G19" s="47" t="str">
        <f>VLOOKUP(M19,Revistas!$B$2:$H$64092,4,FALSE)</f>
        <v>MEDICINE, GENERAL &amp; INTERNAL - SCIE</v>
      </c>
      <c r="H19" s="47" t="str">
        <f>VLOOKUP(M19,Revistas!$B$2:$H$64092,5,FALSE)</f>
        <v>1/155</v>
      </c>
      <c r="I19" s="47" t="str">
        <f>VLOOKUP(M19,Revistas!$B$2:$H$64092,6,FALSE)</f>
        <v>SI</v>
      </c>
      <c r="J19" s="47" t="s">
        <v>3383</v>
      </c>
      <c r="K19" s="47" t="s">
        <v>3384</v>
      </c>
      <c r="L19" s="47">
        <v>3</v>
      </c>
      <c r="M19" s="47" t="s">
        <v>560</v>
      </c>
      <c r="N19" s="47" t="s">
        <v>884</v>
      </c>
      <c r="O19" s="47">
        <v>2016</v>
      </c>
      <c r="P19" s="47">
        <v>375</v>
      </c>
      <c r="Q19" s="47">
        <v>22</v>
      </c>
      <c r="R19" s="47">
        <v>2154</v>
      </c>
      <c r="S19" s="47">
        <v>2164</v>
      </c>
    </row>
    <row r="20" spans="1:51">
      <c r="A20" s="23" t="s">
        <v>3435</v>
      </c>
      <c r="B20" s="23" t="s">
        <v>3436</v>
      </c>
      <c r="C20" s="23" t="s">
        <v>3437</v>
      </c>
      <c r="D20" s="47" t="s">
        <v>19</v>
      </c>
      <c r="E20" s="47">
        <f>VLOOKUP(M20,Revistas!$B$2:$H$64092,2,FALSE)</f>
        <v>7.9320000000000004</v>
      </c>
      <c r="F20" s="47" t="str">
        <f>VLOOKUP(M20,Revistas!$B$2:$H$64092,3,FALSE)</f>
        <v>Q1</v>
      </c>
      <c r="G20" s="47" t="str">
        <f>VLOOKUP(M20,Revistas!$B$2:$H$64092,4,FALSE)</f>
        <v>ONCOLOGY - SCIE;</v>
      </c>
      <c r="H20" s="47" t="str">
        <f>VLOOKUP(M20,Revistas!$B$2:$H$64092,5,FALSE)</f>
        <v>15/213</v>
      </c>
      <c r="I20" s="47" t="str">
        <f>VLOOKUP(M20,Revistas!$B$2:$H$64092,6,FALSE)</f>
        <v>SI</v>
      </c>
      <c r="J20" s="47" t="s">
        <v>3438</v>
      </c>
      <c r="K20" s="47" t="s">
        <v>3439</v>
      </c>
      <c r="L20" s="47">
        <v>0</v>
      </c>
      <c r="M20" s="47" t="s">
        <v>3440</v>
      </c>
      <c r="N20" s="48">
        <v>39264</v>
      </c>
      <c r="O20" s="47">
        <v>2016</v>
      </c>
      <c r="P20" s="47">
        <v>35</v>
      </c>
      <c r="Q20" s="47">
        <v>27</v>
      </c>
      <c r="R20" s="47">
        <v>3485</v>
      </c>
      <c r="S20" s="47">
        <v>3494</v>
      </c>
    </row>
    <row r="21" spans="1:51">
      <c r="A21" s="66" t="s">
        <v>3435</v>
      </c>
      <c r="B21" s="66" t="s">
        <v>3436</v>
      </c>
      <c r="C21" s="66" t="s">
        <v>3437</v>
      </c>
      <c r="D21" s="67" t="s">
        <v>19</v>
      </c>
      <c r="E21" s="67">
        <f>VLOOKUP(M21,Revistas!$B$2:$H$64092,2,FALSE)</f>
        <v>7.9320000000000004</v>
      </c>
      <c r="F21" s="67" t="str">
        <f>VLOOKUP(M21,Revistas!$B$2:$H$64092,3,FALSE)</f>
        <v>Q1</v>
      </c>
      <c r="G21" s="67" t="str">
        <f>VLOOKUP(M21,Revistas!$B$2:$H$64092,4,FALSE)</f>
        <v>ONCOLOGY - SCIE;</v>
      </c>
      <c r="H21" s="67" t="str">
        <f>VLOOKUP(M21,Revistas!$B$2:$H$64092,5,FALSE)</f>
        <v>15/213</v>
      </c>
      <c r="I21" s="67" t="str">
        <f>VLOOKUP(M21,Revistas!$B$2:$H$64092,6,FALSE)</f>
        <v>SI</v>
      </c>
      <c r="J21" s="67" t="s">
        <v>3438</v>
      </c>
      <c r="K21" s="67" t="s">
        <v>3439</v>
      </c>
      <c r="L21" s="67">
        <v>0</v>
      </c>
      <c r="M21" s="67" t="s">
        <v>3440</v>
      </c>
      <c r="N21" s="68">
        <v>39264</v>
      </c>
      <c r="O21" s="67">
        <v>2016</v>
      </c>
      <c r="P21" s="67">
        <v>35</v>
      </c>
      <c r="Q21" s="67">
        <v>27</v>
      </c>
      <c r="R21" s="67">
        <v>3485</v>
      </c>
      <c r="S21" s="67">
        <v>3494</v>
      </c>
    </row>
    <row r="22" spans="1:51">
      <c r="A22" s="23" t="s">
        <v>3460</v>
      </c>
      <c r="B22" s="23" t="s">
        <v>3461</v>
      </c>
      <c r="C22" s="23" t="s">
        <v>481</v>
      </c>
      <c r="D22" s="47" t="s">
        <v>19</v>
      </c>
      <c r="E22" s="47">
        <f>VLOOKUP(M22,Revistas!$B$2:$H$64092,2,FALSE)</f>
        <v>5.008</v>
      </c>
      <c r="F22" s="47" t="str">
        <f>VLOOKUP(M22,Revistas!$B$2:$H$64092,3,FALSE)</f>
        <v>Q1</v>
      </c>
      <c r="G22" s="47" t="str">
        <f>VLOOKUP(M22,Revistas!$B$2:$H$64092,4,FALSE)</f>
        <v>CELL BIOLOGY - SCIE;</v>
      </c>
      <c r="H22" s="47" t="str">
        <f>VLOOKUP(M22,Revistas!$B$2:$H$64092,5,FALSE)</f>
        <v>43/187</v>
      </c>
      <c r="I22" s="47" t="str">
        <f>VLOOKUP(M22,Revistas!$B$2:$H$64092,6,FALSE)</f>
        <v>NO</v>
      </c>
      <c r="J22" s="47" t="s">
        <v>3462</v>
      </c>
      <c r="K22" s="47" t="s">
        <v>3463</v>
      </c>
      <c r="L22" s="47">
        <v>0</v>
      </c>
      <c r="M22" s="47" t="s">
        <v>484</v>
      </c>
      <c r="N22" s="47" t="s">
        <v>3464</v>
      </c>
      <c r="O22" s="47">
        <v>2016</v>
      </c>
      <c r="P22" s="47">
        <v>7</v>
      </c>
      <c r="Q22" s="47">
        <v>17</v>
      </c>
      <c r="R22" s="47">
        <v>24217</v>
      </c>
      <c r="S22" s="47">
        <v>24227</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row>
    <row r="23" spans="1:51">
      <c r="A23" s="23" t="s">
        <v>2318</v>
      </c>
      <c r="B23" s="23" t="s">
        <v>2319</v>
      </c>
      <c r="C23" s="23" t="s">
        <v>2320</v>
      </c>
      <c r="D23" s="47" t="s">
        <v>19</v>
      </c>
      <c r="E23" s="47">
        <f>VLOOKUP(M23,Revistas!$B$2:$H$64092,2,FALSE)</f>
        <v>9.423</v>
      </c>
      <c r="F23" s="47" t="str">
        <f>VLOOKUP(M23,Revistas!$B$2:$H$64092,3,FALSE)</f>
        <v>Q1</v>
      </c>
      <c r="G23" s="47" t="str">
        <f>VLOOKUP(M23,Revistas!$B$2:$H$64092,4,FALSE)</f>
        <v>MULTIDISCIPLINARY SCIENCES - SCIE</v>
      </c>
      <c r="H23" s="47" t="str">
        <f>VLOOKUP(M23,Revistas!$B$2:$H$64092,5,FALSE)</f>
        <v>63/4</v>
      </c>
      <c r="I23" s="47" t="str">
        <f>VLOOKUP(M23,Revistas!$B$2:$H$64092,6,FALSE)</f>
        <v>SI</v>
      </c>
      <c r="J23" s="47" t="s">
        <v>2321</v>
      </c>
      <c r="K23" s="47" t="s">
        <v>2322</v>
      </c>
      <c r="L23" s="47">
        <v>3</v>
      </c>
      <c r="M23" s="47" t="s">
        <v>2323</v>
      </c>
      <c r="N23" s="47" t="s">
        <v>2324</v>
      </c>
      <c r="O23" s="47">
        <v>2016</v>
      </c>
      <c r="P23" s="47">
        <v>113</v>
      </c>
      <c r="Q23" s="47">
        <v>3</v>
      </c>
      <c r="R23" s="47" t="s">
        <v>2325</v>
      </c>
      <c r="S23" s="47" t="s">
        <v>2326</v>
      </c>
    </row>
    <row r="24" spans="1:51">
      <c r="A24" s="23" t="s">
        <v>3495</v>
      </c>
      <c r="B24" s="23" t="s">
        <v>3496</v>
      </c>
      <c r="C24" s="23" t="s">
        <v>396</v>
      </c>
      <c r="D24" s="47" t="s">
        <v>19</v>
      </c>
      <c r="E24" s="47">
        <f>VLOOKUP(M24,Revistas!$B$2:$H$64092,2,FALSE)</f>
        <v>5.2279999999999998</v>
      </c>
      <c r="F24" s="47" t="str">
        <f>VLOOKUP(M24,Revistas!$B$2:$H$64092,3,FALSE)</f>
        <v>Q1</v>
      </c>
      <c r="G24" s="47" t="str">
        <f>VLOOKUP(M24,Revistas!$B$2:$H$64092,4,FALSE)</f>
        <v>MULTIDISCIPLINARY SCIENCES - SCIE</v>
      </c>
      <c r="H24" s="47" t="str">
        <f>VLOOKUP(M24,Revistas!$B$2:$H$64092,5,FALSE)</f>
        <v>63/7</v>
      </c>
      <c r="I24" s="47" t="str">
        <f>VLOOKUP(M24,Revistas!$B$2:$H$64092,6,FALSE)</f>
        <v>NO</v>
      </c>
      <c r="J24" s="47" t="s">
        <v>3497</v>
      </c>
      <c r="K24" s="47" t="s">
        <v>3498</v>
      </c>
      <c r="L24" s="47">
        <v>1</v>
      </c>
      <c r="M24" s="47" t="s">
        <v>399</v>
      </c>
      <c r="N24" s="48">
        <v>40940</v>
      </c>
      <c r="O24" s="47">
        <v>2016</v>
      </c>
      <c r="P24" s="47">
        <v>6</v>
      </c>
      <c r="Q24" s="47"/>
      <c r="R24" s="47"/>
      <c r="S24" s="47">
        <v>21519</v>
      </c>
    </row>
    <row r="25" spans="1:51">
      <c r="A25" s="23" t="s">
        <v>3508</v>
      </c>
      <c r="B25" s="23" t="s">
        <v>3509</v>
      </c>
      <c r="C25" s="23" t="s">
        <v>136</v>
      </c>
      <c r="D25" s="47" t="s">
        <v>19</v>
      </c>
      <c r="E25" s="47">
        <f>VLOOKUP(M25,Revistas!$B$2:$H$64092,2,FALSE)</f>
        <v>2.7869999999999999</v>
      </c>
      <c r="F25" s="47" t="str">
        <f>VLOOKUP(M25,Revistas!$B$2:$H$64092,3,FALSE)</f>
        <v>Q2</v>
      </c>
      <c r="G25" s="47" t="str">
        <f>VLOOKUP(M25,Revistas!$B$2:$H$64092,4,FALSE)</f>
        <v>GASTROENTEROLOGY &amp; HEPATOLOGY - SCIE</v>
      </c>
      <c r="H25" s="47" t="str">
        <f>VLOOKUP(M25,Revistas!$B$2:$H$64092,5,FALSE)</f>
        <v>38/79</v>
      </c>
      <c r="I25" s="47" t="str">
        <f>VLOOKUP(M25,Revistas!$B$2:$H$64092,6,FALSE)</f>
        <v>NO</v>
      </c>
      <c r="J25" s="47" t="s">
        <v>3510</v>
      </c>
      <c r="K25" s="47" t="s">
        <v>3511</v>
      </c>
      <c r="L25" s="47">
        <v>2</v>
      </c>
      <c r="M25" s="47" t="s">
        <v>139</v>
      </c>
      <c r="N25" s="47" t="s">
        <v>3512</v>
      </c>
      <c r="O25" s="47">
        <v>2016</v>
      </c>
      <c r="P25" s="47">
        <v>22</v>
      </c>
      <c r="Q25" s="47">
        <v>2</v>
      </c>
      <c r="R25" s="47">
        <v>764</v>
      </c>
      <c r="S25" s="47">
        <v>775</v>
      </c>
    </row>
    <row r="26" spans="1:51">
      <c r="A26" s="23" t="s">
        <v>3472</v>
      </c>
      <c r="B26" s="23" t="s">
        <v>3473</v>
      </c>
      <c r="C26" s="23" t="s">
        <v>2166</v>
      </c>
      <c r="D26" s="47" t="s">
        <v>458</v>
      </c>
      <c r="E26" s="47">
        <f>VLOOKUP(M26,Revistas!$B$2:$H$64092,2,FALSE)</f>
        <v>2.0750000000000002</v>
      </c>
      <c r="F26" s="47" t="str">
        <f>VLOOKUP(M26,Revistas!$B$2:$H$64092,3,FALSE)</f>
        <v>Q3</v>
      </c>
      <c r="G26" s="47" t="str">
        <f>VLOOKUP(M26,Revistas!$B$2:$H$64092,4,FALSE)</f>
        <v>ONCOLOGY - SCIE</v>
      </c>
      <c r="H26" s="47" t="str">
        <f>VLOOKUP(M26,Revistas!$B$2:$H$64092,5,FALSE)</f>
        <v>153/213</v>
      </c>
      <c r="I26" s="47" t="str">
        <f>VLOOKUP(M26,Revistas!$B$2:$H$64092,6,FALSE)</f>
        <v>NO</v>
      </c>
      <c r="J26" s="47" t="s">
        <v>3474</v>
      </c>
      <c r="K26" s="47" t="s">
        <v>3475</v>
      </c>
      <c r="L26" s="47">
        <v>0</v>
      </c>
      <c r="M26" s="47" t="s">
        <v>2169</v>
      </c>
      <c r="N26" s="47" t="s">
        <v>462</v>
      </c>
      <c r="O26" s="47">
        <v>2016</v>
      </c>
      <c r="P26" s="47">
        <v>18</v>
      </c>
      <c r="Q26" s="47">
        <v>4</v>
      </c>
      <c r="R26" s="47">
        <v>426</v>
      </c>
      <c r="S26" s="47">
        <v>426</v>
      </c>
    </row>
    <row r="27" spans="1:51">
      <c r="A27" s="23" t="s">
        <v>3513</v>
      </c>
      <c r="B27" s="23" t="s">
        <v>3514</v>
      </c>
      <c r="C27" s="23" t="s">
        <v>396</v>
      </c>
      <c r="D27" s="47" t="s">
        <v>458</v>
      </c>
      <c r="E27" s="47">
        <f>VLOOKUP(M27,Revistas!$B$2:$H$64092,2,FALSE)</f>
        <v>5.2279999999999998</v>
      </c>
      <c r="F27" s="47" t="str">
        <f>VLOOKUP(M27,Revistas!$B$2:$H$64092,3,FALSE)</f>
        <v>Q1</v>
      </c>
      <c r="G27" s="47" t="str">
        <f>VLOOKUP(M27,Revistas!$B$2:$H$64092,4,FALSE)</f>
        <v>MULTIDISCIPLINARY SCIENCES - SCIE</v>
      </c>
      <c r="H27" s="47" t="str">
        <f>VLOOKUP(M27,Revistas!$B$2:$H$64092,5,FALSE)</f>
        <v>63/7</v>
      </c>
      <c r="I27" s="47" t="str">
        <f>VLOOKUP(M27,Revistas!$B$2:$H$64092,6,FALSE)</f>
        <v>NO</v>
      </c>
      <c r="J27" s="47"/>
      <c r="K27" s="47"/>
      <c r="L27" s="47">
        <v>0</v>
      </c>
      <c r="M27" s="47" t="s">
        <v>399</v>
      </c>
      <c r="N27" s="47" t="s">
        <v>3515</v>
      </c>
      <c r="O27" s="47">
        <v>2016</v>
      </c>
      <c r="P27" s="47">
        <v>6</v>
      </c>
      <c r="Q27" s="47"/>
      <c r="R27" s="47"/>
      <c r="S27" s="47">
        <v>17246</v>
      </c>
    </row>
    <row r="28" spans="1:51">
      <c r="A28" s="23" t="s">
        <v>7561</v>
      </c>
      <c r="B28" s="23" t="s">
        <v>7562</v>
      </c>
      <c r="C28" s="23" t="s">
        <v>2150</v>
      </c>
      <c r="D28" s="47" t="s">
        <v>103</v>
      </c>
      <c r="E28" s="47">
        <f>VLOOKUP(M28,Revistas!$B$2:$H$64092,2,FALSE)</f>
        <v>9.2690000000000001</v>
      </c>
      <c r="F28" s="47" t="str">
        <f>VLOOKUP(M28,Revistas!$B$2:$H$64092,3,FALSE)</f>
        <v>Q1</v>
      </c>
      <c r="G28" s="47" t="str">
        <f>VLOOKUP(M28,Revistas!$B$2:$H$64092,4,FALSE)</f>
        <v>ONCOLOGY - SCIE</v>
      </c>
      <c r="H28" s="47" t="str">
        <f>VLOOKUP(M28,Revistas!$B$2:$H$64092,5,FALSE)</f>
        <v>11/213</v>
      </c>
      <c r="I28" s="47" t="str">
        <f>VLOOKUP(M28,Revistas!$B$2:$H$64092,6,FALSE)</f>
        <v>SI</v>
      </c>
      <c r="J28" s="47" t="s">
        <v>7563</v>
      </c>
      <c r="K28" s="47"/>
      <c r="L28" s="47">
        <v>0</v>
      </c>
      <c r="M28" s="47" t="s">
        <v>2153</v>
      </c>
      <c r="N28" s="47" t="s">
        <v>189</v>
      </c>
      <c r="O28" s="47">
        <v>2016</v>
      </c>
      <c r="P28" s="47">
        <v>27</v>
      </c>
      <c r="Q28" s="47"/>
      <c r="R28" s="47">
        <v>42</v>
      </c>
      <c r="S28" s="47">
        <v>43</v>
      </c>
    </row>
    <row r="29" spans="1:51">
      <c r="A29" s="23" t="s">
        <v>3492</v>
      </c>
      <c r="B29" s="23" t="s">
        <v>3493</v>
      </c>
      <c r="C29" s="23" t="s">
        <v>2199</v>
      </c>
      <c r="D29" s="47" t="s">
        <v>103</v>
      </c>
      <c r="E29" s="47">
        <f>VLOOKUP(M29,Revistas!$B$2:$H$64092,2,FALSE)</f>
        <v>8.5559999999999992</v>
      </c>
      <c r="F29" s="47" t="str">
        <f>VLOOKUP(M29,Revistas!$B$2:$H$64092,3,FALSE)</f>
        <v>Q1</v>
      </c>
      <c r="G29" s="47" t="str">
        <f>VLOOKUP(M29,Revistas!$B$2:$H$64092,4,FALSE)</f>
        <v>ONCOLOGY - SCIE</v>
      </c>
      <c r="H29" s="47" t="str">
        <f>VLOOKUP(M29,Revistas!$B$2:$H$64092,5,FALSE)</f>
        <v>13/213</v>
      </c>
      <c r="I29" s="47" t="str">
        <f>VLOOKUP(M29,Revistas!$B$2:$H$64092,6,FALSE)</f>
        <v>SI</v>
      </c>
      <c r="J29" s="47" t="s">
        <v>3494</v>
      </c>
      <c r="K29" s="47"/>
      <c r="L29" s="47">
        <v>0</v>
      </c>
      <c r="M29" s="47" t="s">
        <v>2201</v>
      </c>
      <c r="N29" s="48">
        <v>42036</v>
      </c>
      <c r="O29" s="47">
        <v>2016</v>
      </c>
      <c r="P29" s="47">
        <v>76</v>
      </c>
      <c r="Q29" s="47"/>
      <c r="R29" s="47"/>
      <c r="S29" s="47"/>
    </row>
    <row r="30" spans="1:51">
      <c r="A30" s="23" t="s">
        <v>3486</v>
      </c>
      <c r="B30" s="23" t="s">
        <v>3487</v>
      </c>
      <c r="C30" s="23" t="s">
        <v>2199</v>
      </c>
      <c r="D30" s="47" t="s">
        <v>103</v>
      </c>
      <c r="E30" s="47">
        <f>VLOOKUP(M30,Revistas!$B$2:$H$64092,2,FALSE)</f>
        <v>8.5559999999999992</v>
      </c>
      <c r="F30" s="47" t="str">
        <f>VLOOKUP(M30,Revistas!$B$2:$H$64092,3,FALSE)</f>
        <v>Q1</v>
      </c>
      <c r="G30" s="47" t="str">
        <f>VLOOKUP(M30,Revistas!$B$2:$H$64092,4,FALSE)</f>
        <v>ONCOLOGY - SCIE</v>
      </c>
      <c r="H30" s="47" t="str">
        <f>VLOOKUP(M30,Revistas!$B$2:$H$64092,5,FALSE)</f>
        <v>13/213</v>
      </c>
      <c r="I30" s="47" t="str">
        <f>VLOOKUP(M30,Revistas!$B$2:$H$64092,6,FALSE)</f>
        <v>SI</v>
      </c>
      <c r="J30" s="47" t="s">
        <v>3488</v>
      </c>
      <c r="K30" s="47"/>
      <c r="L30" s="47">
        <v>0</v>
      </c>
      <c r="M30" s="47" t="s">
        <v>2201</v>
      </c>
      <c r="N30" s="48">
        <v>42036</v>
      </c>
      <c r="O30" s="47">
        <v>2016</v>
      </c>
      <c r="P30" s="47">
        <v>76</v>
      </c>
      <c r="Q30" s="47"/>
      <c r="R30" s="47"/>
      <c r="S30" s="47"/>
    </row>
    <row r="31" spans="1:51">
      <c r="A31" s="23" t="s">
        <v>3489</v>
      </c>
      <c r="B31" s="23" t="s">
        <v>3490</v>
      </c>
      <c r="C31" s="23" t="s">
        <v>2199</v>
      </c>
      <c r="D31" s="47" t="s">
        <v>103</v>
      </c>
      <c r="E31" s="47">
        <f>VLOOKUP(M31,Revistas!$B$2:$H$64092,2,FALSE)</f>
        <v>8.5559999999999992</v>
      </c>
      <c r="F31" s="47" t="str">
        <f>VLOOKUP(M31,Revistas!$B$2:$H$64092,3,FALSE)</f>
        <v>Q1</v>
      </c>
      <c r="G31" s="47" t="str">
        <f>VLOOKUP(M31,Revistas!$B$2:$H$64092,4,FALSE)</f>
        <v>ONCOLOGY - SCIE</v>
      </c>
      <c r="H31" s="47" t="str">
        <f>VLOOKUP(M31,Revistas!$B$2:$H$64092,5,FALSE)</f>
        <v>13/213</v>
      </c>
      <c r="I31" s="47" t="str">
        <f>VLOOKUP(M31,Revistas!$B$2:$H$64092,6,FALSE)</f>
        <v>SI</v>
      </c>
      <c r="J31" s="47" t="s">
        <v>3491</v>
      </c>
      <c r="K31" s="47"/>
      <c r="L31" s="47">
        <v>0</v>
      </c>
      <c r="M31" s="47" t="s">
        <v>2201</v>
      </c>
      <c r="N31" s="48">
        <v>42036</v>
      </c>
      <c r="O31" s="47">
        <v>2016</v>
      </c>
      <c r="P31" s="47">
        <v>76</v>
      </c>
      <c r="Q31" s="47"/>
      <c r="R31" s="47"/>
      <c r="S31" s="47"/>
    </row>
    <row r="32" spans="1:51">
      <c r="A32" s="23" t="s">
        <v>3408</v>
      </c>
      <c r="B32" s="23" t="s">
        <v>3409</v>
      </c>
      <c r="C32" s="23" t="s">
        <v>3013</v>
      </c>
      <c r="D32" s="47" t="s">
        <v>103</v>
      </c>
      <c r="E32" s="47">
        <f>VLOOKUP(M32,Revistas!$B$2:$H$64092,2,FALSE)</f>
        <v>2.1160000000000001</v>
      </c>
      <c r="F32" s="47" t="str">
        <f>VLOOKUP(M32,Revistas!$B$2:$H$64092,3,FALSE)</f>
        <v>Q2</v>
      </c>
      <c r="G32" s="47" t="str">
        <f>VLOOKUP(M32,Revistas!$B$2:$H$64092,4,FALSE)</f>
        <v>OBSTETRICS &amp; GYNECOLOGY - SCIE;</v>
      </c>
      <c r="H32" s="47" t="str">
        <f>VLOOKUP(M32,Revistas!$B$2:$H$64092,5,FALSE)</f>
        <v>80/31</v>
      </c>
      <c r="I32" s="47" t="str">
        <f>VLOOKUP(M32,Revistas!$B$2:$H$64092,6,FALSE)</f>
        <v>NO</v>
      </c>
      <c r="J32" s="47" t="s">
        <v>3410</v>
      </c>
      <c r="K32" s="47"/>
      <c r="L32" s="47">
        <v>0</v>
      </c>
      <c r="M32" s="47" t="s">
        <v>3015</v>
      </c>
      <c r="N32" s="47" t="s">
        <v>75</v>
      </c>
      <c r="O32" s="47">
        <v>2016</v>
      </c>
      <c r="P32" s="47">
        <v>26</v>
      </c>
      <c r="Q32" s="47"/>
      <c r="R32" s="47">
        <v>19</v>
      </c>
      <c r="S32" s="47">
        <v>20</v>
      </c>
    </row>
    <row r="33" spans="1:51">
      <c r="A33" s="23" t="s">
        <v>3405</v>
      </c>
      <c r="B33" s="23" t="s">
        <v>3406</v>
      </c>
      <c r="C33" s="23" t="s">
        <v>3013</v>
      </c>
      <c r="D33" s="47" t="s">
        <v>103</v>
      </c>
      <c r="E33" s="47">
        <f>VLOOKUP(M33,Revistas!$B$2:$H$64092,2,FALSE)</f>
        <v>2.1160000000000001</v>
      </c>
      <c r="F33" s="47" t="str">
        <f>VLOOKUP(M33,Revistas!$B$2:$H$64092,3,FALSE)</f>
        <v>Q2</v>
      </c>
      <c r="G33" s="47" t="str">
        <f>VLOOKUP(M33,Revistas!$B$2:$H$64092,4,FALSE)</f>
        <v>OBSTETRICS &amp; GYNECOLOGY - SCIE;</v>
      </c>
      <c r="H33" s="47" t="str">
        <f>VLOOKUP(M33,Revistas!$B$2:$H$64092,5,FALSE)</f>
        <v>80/31</v>
      </c>
      <c r="I33" s="47" t="str">
        <f>VLOOKUP(M33,Revistas!$B$2:$H$64092,6,FALSE)</f>
        <v>NO</v>
      </c>
      <c r="J33" s="47" t="s">
        <v>3407</v>
      </c>
      <c r="K33" s="47"/>
      <c r="L33" s="47">
        <v>0</v>
      </c>
      <c r="M33" s="47" t="s">
        <v>3015</v>
      </c>
      <c r="N33" s="47" t="s">
        <v>75</v>
      </c>
      <c r="O33" s="47">
        <v>2016</v>
      </c>
      <c r="P33" s="47">
        <v>26</v>
      </c>
      <c r="Q33" s="47"/>
      <c r="R33" s="47">
        <v>11</v>
      </c>
      <c r="S33" s="47">
        <v>12</v>
      </c>
    </row>
    <row r="34" spans="1:51">
      <c r="A34" s="23" t="s">
        <v>3499</v>
      </c>
      <c r="B34" s="23" t="s">
        <v>3500</v>
      </c>
      <c r="C34" s="23" t="s">
        <v>3444</v>
      </c>
      <c r="D34" s="47" t="s">
        <v>103</v>
      </c>
      <c r="E34" s="47">
        <f>VLOOKUP(M34,Revistas!$B$2:$H$64092,2,FALSE)</f>
        <v>20.981999999999999</v>
      </c>
      <c r="F34" s="47" t="str">
        <f>VLOOKUP(M34,Revistas!$B$2:$H$64092,3,FALSE)</f>
        <v>Q1</v>
      </c>
      <c r="G34" s="47" t="str">
        <f>VLOOKUP(M34,Revistas!$B$2:$H$64092,4,FALSE)</f>
        <v>ONCOLOGY - SCIE</v>
      </c>
      <c r="H34" s="47" t="str">
        <f>VLOOKUP(M34,Revistas!$B$2:$H$64092,5,FALSE)</f>
        <v>5/213</v>
      </c>
      <c r="I34" s="47" t="str">
        <f>VLOOKUP(M34,Revistas!$B$2:$H$64092,6,FALSE)</f>
        <v>SI</v>
      </c>
      <c r="J34" s="47" t="s">
        <v>3501</v>
      </c>
      <c r="K34" s="47"/>
      <c r="L34" s="47">
        <v>0</v>
      </c>
      <c r="M34" s="47" t="s">
        <v>3447</v>
      </c>
      <c r="N34" s="48">
        <v>36923</v>
      </c>
      <c r="O34" s="47">
        <v>2016</v>
      </c>
      <c r="P34" s="47">
        <v>34</v>
      </c>
      <c r="Q34" s="47">
        <v>4</v>
      </c>
      <c r="R34" s="47"/>
      <c r="S34" s="47"/>
    </row>
    <row r="35" spans="1:51">
      <c r="A35" s="23" t="s">
        <v>3502</v>
      </c>
      <c r="B35" s="23" t="s">
        <v>3503</v>
      </c>
      <c r="C35" s="23" t="s">
        <v>3444</v>
      </c>
      <c r="D35" s="47" t="s">
        <v>103</v>
      </c>
      <c r="E35" s="47">
        <f>VLOOKUP(M35,Revistas!$B$2:$H$64092,2,FALSE)</f>
        <v>20.981999999999999</v>
      </c>
      <c r="F35" s="47" t="str">
        <f>VLOOKUP(M35,Revistas!$B$2:$H$64092,3,FALSE)</f>
        <v>Q1</v>
      </c>
      <c r="G35" s="47" t="str">
        <f>VLOOKUP(M35,Revistas!$B$2:$H$64092,4,FALSE)</f>
        <v>ONCOLOGY - SCIE</v>
      </c>
      <c r="H35" s="47" t="str">
        <f>VLOOKUP(M35,Revistas!$B$2:$H$64092,5,FALSE)</f>
        <v>5/213</v>
      </c>
      <c r="I35" s="47" t="str">
        <f>VLOOKUP(M35,Revistas!$B$2:$H$64092,6,FALSE)</f>
        <v>SI</v>
      </c>
      <c r="J35" s="47" t="s">
        <v>3504</v>
      </c>
      <c r="K35" s="47"/>
      <c r="L35" s="47">
        <v>0</v>
      </c>
      <c r="M35" s="47" t="s">
        <v>3447</v>
      </c>
      <c r="N35" s="48">
        <v>36923</v>
      </c>
      <c r="O35" s="47">
        <v>2016</v>
      </c>
      <c r="P35" s="47">
        <v>34</v>
      </c>
      <c r="Q35" s="47">
        <v>4</v>
      </c>
      <c r="R35" s="47"/>
      <c r="S35" s="47"/>
    </row>
    <row r="36" spans="1:51">
      <c r="A36" s="23" t="s">
        <v>3505</v>
      </c>
      <c r="B36" s="23" t="s">
        <v>3506</v>
      </c>
      <c r="C36" s="23" t="s">
        <v>3444</v>
      </c>
      <c r="D36" s="47" t="s">
        <v>103</v>
      </c>
      <c r="E36" s="47">
        <f>VLOOKUP(M36,Revistas!$B$2:$H$64092,2,FALSE)</f>
        <v>20.981999999999999</v>
      </c>
      <c r="F36" s="47" t="str">
        <f>VLOOKUP(M36,Revistas!$B$2:$H$64092,3,FALSE)</f>
        <v>Q1</v>
      </c>
      <c r="G36" s="47" t="str">
        <f>VLOOKUP(M36,Revistas!$B$2:$H$64092,4,FALSE)</f>
        <v>ONCOLOGY - SCIE</v>
      </c>
      <c r="H36" s="47" t="str">
        <f>VLOOKUP(M36,Revistas!$B$2:$H$64092,5,FALSE)</f>
        <v>5/213</v>
      </c>
      <c r="I36" s="47" t="str">
        <f>VLOOKUP(M36,Revistas!$B$2:$H$64092,6,FALSE)</f>
        <v>SI</v>
      </c>
      <c r="J36" s="47" t="s">
        <v>3507</v>
      </c>
      <c r="K36" s="47"/>
      <c r="L36" s="47">
        <v>0</v>
      </c>
      <c r="M36" s="47" t="s">
        <v>3447</v>
      </c>
      <c r="N36" s="48">
        <v>36923</v>
      </c>
      <c r="O36" s="47">
        <v>2016</v>
      </c>
      <c r="P36" s="47">
        <v>34</v>
      </c>
      <c r="Q36" s="47">
        <v>4</v>
      </c>
      <c r="R36" s="47"/>
      <c r="S36" s="47"/>
    </row>
    <row r="37" spans="1:51">
      <c r="A37" s="23" t="s">
        <v>3516</v>
      </c>
      <c r="B37" s="23" t="s">
        <v>3517</v>
      </c>
      <c r="C37" s="23" t="s">
        <v>2969</v>
      </c>
      <c r="D37" s="47" t="s">
        <v>103</v>
      </c>
      <c r="E37" s="47">
        <f>VLOOKUP(M37,Revistas!$B$2:$H$64092,2,FALSE)</f>
        <v>2.5830000000000002</v>
      </c>
      <c r="F37" s="47" t="str">
        <f>VLOOKUP(M37,Revistas!$B$2:$H$64092,3,FALSE)</f>
        <v>Q3</v>
      </c>
      <c r="G37" s="47" t="str">
        <f>VLOOKUP(M37,Revistas!$B$2:$H$64092,4,FALSE)</f>
        <v>ENDOCRINOLOGY &amp; METABOLISM - SCIE;</v>
      </c>
      <c r="H37" s="47" t="str">
        <f>VLOOKUP(M37,Revistas!$B$2:$H$64092,5,FALSE)</f>
        <v>74/183</v>
      </c>
      <c r="I37" s="47" t="str">
        <f>VLOOKUP(M37,Revistas!$B$2:$H$64092,6,FALSE)</f>
        <v>NO</v>
      </c>
      <c r="J37" s="47" t="s">
        <v>3518</v>
      </c>
      <c r="K37" s="47"/>
      <c r="L37" s="47">
        <v>0</v>
      </c>
      <c r="M37" s="47" t="s">
        <v>2971</v>
      </c>
      <c r="N37" s="47"/>
      <c r="O37" s="47">
        <v>2016</v>
      </c>
      <c r="P37" s="47">
        <v>103</v>
      </c>
      <c r="Q37" s="47"/>
      <c r="R37" s="47">
        <v>66</v>
      </c>
      <c r="S37" s="47">
        <v>66</v>
      </c>
    </row>
    <row r="38" spans="1:51">
      <c r="A38" s="23" t="s">
        <v>2967</v>
      </c>
      <c r="B38" s="23" t="s">
        <v>2968</v>
      </c>
      <c r="C38" s="23" t="s">
        <v>2969</v>
      </c>
      <c r="D38" s="47" t="s">
        <v>103</v>
      </c>
      <c r="E38" s="47">
        <f>VLOOKUP(M38,Revistas!$B$2:$H$64092,2,FALSE)</f>
        <v>2.5830000000000002</v>
      </c>
      <c r="F38" s="47" t="str">
        <f>VLOOKUP(M38,Revistas!$B$2:$H$64092,3,FALSE)</f>
        <v>Q3</v>
      </c>
      <c r="G38" s="47" t="str">
        <f>VLOOKUP(M38,Revistas!$B$2:$H$64092,4,FALSE)</f>
        <v>ENDOCRINOLOGY &amp; METABOLISM - SCIE;</v>
      </c>
      <c r="H38" s="47" t="str">
        <f>VLOOKUP(M38,Revistas!$B$2:$H$64092,5,FALSE)</f>
        <v>74/183</v>
      </c>
      <c r="I38" s="47" t="str">
        <f>VLOOKUP(M38,Revistas!$B$2:$H$64092,6,FALSE)</f>
        <v>NO</v>
      </c>
      <c r="J38" s="47" t="s">
        <v>2970</v>
      </c>
      <c r="K38" s="47"/>
      <c r="L38" s="47">
        <v>0</v>
      </c>
      <c r="M38" s="47" t="s">
        <v>2971</v>
      </c>
      <c r="N38" s="47"/>
      <c r="O38" s="47">
        <v>2016</v>
      </c>
      <c r="P38" s="47">
        <v>103</v>
      </c>
      <c r="Q38" s="47"/>
      <c r="R38" s="47">
        <v>66</v>
      </c>
      <c r="S38" s="47">
        <v>66</v>
      </c>
    </row>
    <row r="39" spans="1:51">
      <c r="A39" s="23" t="s">
        <v>2972</v>
      </c>
      <c r="B39" s="23" t="s">
        <v>2973</v>
      </c>
      <c r="C39" s="23" t="s">
        <v>2969</v>
      </c>
      <c r="D39" s="47" t="s">
        <v>103</v>
      </c>
      <c r="E39" s="47">
        <f>VLOOKUP(M39,Revistas!$B$2:$H$64092,2,FALSE)</f>
        <v>2.5830000000000002</v>
      </c>
      <c r="F39" s="47" t="str">
        <f>VLOOKUP(M39,Revistas!$B$2:$H$64092,3,FALSE)</f>
        <v>Q3</v>
      </c>
      <c r="G39" s="47" t="str">
        <f>VLOOKUP(M39,Revistas!$B$2:$H$64092,4,FALSE)</f>
        <v>ENDOCRINOLOGY &amp; METABOLISM - SCIE;</v>
      </c>
      <c r="H39" s="47" t="str">
        <f>VLOOKUP(M39,Revistas!$B$2:$H$64092,5,FALSE)</f>
        <v>74/183</v>
      </c>
      <c r="I39" s="47" t="str">
        <f>VLOOKUP(M39,Revistas!$B$2:$H$64092,6,FALSE)</f>
        <v>NO</v>
      </c>
      <c r="J39" s="47" t="s">
        <v>2974</v>
      </c>
      <c r="K39" s="47"/>
      <c r="L39" s="47">
        <v>0</v>
      </c>
      <c r="M39" s="47" t="s">
        <v>2971</v>
      </c>
      <c r="N39" s="47"/>
      <c r="O39" s="47">
        <v>2016</v>
      </c>
      <c r="P39" s="47">
        <v>103</v>
      </c>
      <c r="Q39" s="47"/>
      <c r="R39" s="47">
        <v>79</v>
      </c>
      <c r="S39" s="47">
        <v>80</v>
      </c>
    </row>
    <row r="40" spans="1:51">
      <c r="A40" s="23" t="s">
        <v>3196</v>
      </c>
      <c r="B40" s="23" t="s">
        <v>3197</v>
      </c>
      <c r="C40" s="23" t="s">
        <v>2969</v>
      </c>
      <c r="D40" s="47" t="s">
        <v>103</v>
      </c>
      <c r="E40" s="47">
        <f>VLOOKUP(M40,Revistas!$B$2:$H$64092,2,FALSE)</f>
        <v>2.5830000000000002</v>
      </c>
      <c r="F40" s="47" t="str">
        <f>VLOOKUP(M40,Revistas!$B$2:$H$64092,3,FALSE)</f>
        <v>Q3</v>
      </c>
      <c r="G40" s="47" t="str">
        <f>VLOOKUP(M40,Revistas!$B$2:$H$64092,4,FALSE)</f>
        <v>ENDOCRINOLOGY &amp; METABOLISM - SCIE;</v>
      </c>
      <c r="H40" s="47" t="str">
        <f>VLOOKUP(M40,Revistas!$B$2:$H$64092,5,FALSE)</f>
        <v>74/183</v>
      </c>
      <c r="I40" s="47" t="str">
        <f>VLOOKUP(M40,Revistas!$B$2:$H$64092,6,FALSE)</f>
        <v>NO</v>
      </c>
      <c r="J40" s="47" t="s">
        <v>3198</v>
      </c>
      <c r="K40" s="47"/>
      <c r="L40" s="47">
        <v>0</v>
      </c>
      <c r="M40" s="47" t="s">
        <v>2971</v>
      </c>
      <c r="N40" s="47"/>
      <c r="O40" s="47">
        <v>2016</v>
      </c>
      <c r="P40" s="47">
        <v>103</v>
      </c>
      <c r="Q40" s="47"/>
      <c r="R40" s="47">
        <v>80</v>
      </c>
      <c r="S40" s="47">
        <v>80</v>
      </c>
    </row>
    <row r="41" spans="1:51">
      <c r="A41" s="23" t="s">
        <v>3519</v>
      </c>
      <c r="B41" s="23" t="s">
        <v>3520</v>
      </c>
      <c r="C41" s="23" t="s">
        <v>2969</v>
      </c>
      <c r="D41" s="47" t="s">
        <v>103</v>
      </c>
      <c r="E41" s="47">
        <f>VLOOKUP(M41,Revistas!$B$2:$H$64092,2,FALSE)</f>
        <v>2.5830000000000002</v>
      </c>
      <c r="F41" s="47" t="str">
        <f>VLOOKUP(M41,Revistas!$B$2:$H$64092,3,FALSE)</f>
        <v>Q3</v>
      </c>
      <c r="G41" s="47" t="str">
        <f>VLOOKUP(M41,Revistas!$B$2:$H$64092,4,FALSE)</f>
        <v>ENDOCRINOLOGY &amp; METABOLISM - SCIE;</v>
      </c>
      <c r="H41" s="47" t="str">
        <f>VLOOKUP(M41,Revistas!$B$2:$H$64092,5,FALSE)</f>
        <v>74/183</v>
      </c>
      <c r="I41" s="47" t="str">
        <f>VLOOKUP(M41,Revistas!$B$2:$H$64092,6,FALSE)</f>
        <v>NO</v>
      </c>
      <c r="J41" s="47" t="s">
        <v>3521</v>
      </c>
      <c r="K41" s="47"/>
      <c r="L41" s="47">
        <v>0</v>
      </c>
      <c r="M41" s="47" t="s">
        <v>2971</v>
      </c>
      <c r="N41" s="47"/>
      <c r="O41" s="47">
        <v>2016</v>
      </c>
      <c r="P41" s="47">
        <v>103</v>
      </c>
      <c r="Q41" s="47"/>
      <c r="R41" s="47">
        <v>87</v>
      </c>
      <c r="S41" s="47">
        <v>87</v>
      </c>
    </row>
    <row r="42" spans="1:51">
      <c r="A42" s="23" t="s">
        <v>3193</v>
      </c>
      <c r="B42" s="23" t="s">
        <v>3194</v>
      </c>
      <c r="C42" s="23" t="s">
        <v>2969</v>
      </c>
      <c r="D42" s="47" t="s">
        <v>103</v>
      </c>
      <c r="E42" s="47">
        <f>VLOOKUP(M42,Revistas!$B$2:$H$64092,2,FALSE)</f>
        <v>2.5830000000000002</v>
      </c>
      <c r="F42" s="47" t="str">
        <f>VLOOKUP(M42,Revistas!$B$2:$H$64092,3,FALSE)</f>
        <v>Q3</v>
      </c>
      <c r="G42" s="47" t="str">
        <f>VLOOKUP(M42,Revistas!$B$2:$H$64092,4,FALSE)</f>
        <v>ENDOCRINOLOGY &amp; METABOLISM - SCIE;</v>
      </c>
      <c r="H42" s="47" t="str">
        <f>VLOOKUP(M42,Revistas!$B$2:$H$64092,5,FALSE)</f>
        <v>74/183</v>
      </c>
      <c r="I42" s="47" t="str">
        <f>VLOOKUP(M42,Revistas!$B$2:$H$64092,6,FALSE)</f>
        <v>NO</v>
      </c>
      <c r="J42" s="47" t="s">
        <v>3195</v>
      </c>
      <c r="K42" s="47"/>
      <c r="L42" s="47">
        <v>0</v>
      </c>
      <c r="M42" s="47" t="s">
        <v>2971</v>
      </c>
      <c r="N42" s="47"/>
      <c r="O42" s="47">
        <v>2016</v>
      </c>
      <c r="P42" s="47">
        <v>103</v>
      </c>
      <c r="Q42" s="47"/>
      <c r="R42" s="47">
        <v>44</v>
      </c>
      <c r="S42" s="47">
        <v>44</v>
      </c>
    </row>
    <row r="43" spans="1:51">
      <c r="A43" s="23" t="s">
        <v>3425</v>
      </c>
      <c r="B43" s="23" t="s">
        <v>3426</v>
      </c>
      <c r="C43" s="23" t="s">
        <v>3427</v>
      </c>
      <c r="D43" s="47" t="s">
        <v>103</v>
      </c>
      <c r="E43" s="47">
        <f>VLOOKUP(M43,Revistas!$B$2:$H$64092,2,FALSE)</f>
        <v>2.6269999999999998</v>
      </c>
      <c r="F43" s="47" t="str">
        <f>VLOOKUP(M43,Revistas!$B$2:$H$64092,3,FALSE)</f>
        <v>Q2</v>
      </c>
      <c r="G43" s="47" t="str">
        <f>VLOOKUP(M43,Revistas!$B$2:$H$64092,4,FALSE)</f>
        <v>PATHOLOGY - SCIE</v>
      </c>
      <c r="H43" s="47" t="str">
        <f>VLOOKUP(M43,Revistas!$B$2:$H$64092,5,FALSE)</f>
        <v>25/79</v>
      </c>
      <c r="I43" s="47" t="str">
        <f>VLOOKUP(M43,Revistas!$B$2:$H$64092,6,FALSE)</f>
        <v>NO</v>
      </c>
      <c r="J43" s="47" t="s">
        <v>3428</v>
      </c>
      <c r="K43" s="47"/>
      <c r="L43" s="47">
        <v>0</v>
      </c>
      <c r="M43" s="47" t="s">
        <v>3429</v>
      </c>
      <c r="N43" s="47" t="s">
        <v>99</v>
      </c>
      <c r="O43" s="47">
        <v>2016</v>
      </c>
      <c r="P43" s="47">
        <v>469</v>
      </c>
      <c r="Q43" s="47"/>
      <c r="R43" s="47" t="s">
        <v>3430</v>
      </c>
      <c r="S43" s="47" t="s">
        <v>3430</v>
      </c>
    </row>
    <row r="44" spans="1:51">
      <c r="A44" s="23" t="s">
        <v>3397</v>
      </c>
      <c r="B44" s="23" t="s">
        <v>3398</v>
      </c>
      <c r="C44" s="23" t="s">
        <v>2166</v>
      </c>
      <c r="D44" s="47" t="s">
        <v>10</v>
      </c>
      <c r="E44" s="47">
        <f>VLOOKUP(M44,Revistas!$B$2:$H$64092,2,FALSE)</f>
        <v>2.0750000000000002</v>
      </c>
      <c r="F44" s="47" t="str">
        <f>VLOOKUP(M44,Revistas!$B$2:$H$64092,3,FALSE)</f>
        <v>Q3</v>
      </c>
      <c r="G44" s="47" t="str">
        <f>VLOOKUP(M44,Revistas!$B$2:$H$64092,4,FALSE)</f>
        <v>ONCOLOGY - SCIE</v>
      </c>
      <c r="H44" s="47" t="str">
        <f>VLOOKUP(M44,Revistas!$B$2:$H$64092,5,FALSE)</f>
        <v>153/213</v>
      </c>
      <c r="I44" s="47" t="str">
        <f>VLOOKUP(M44,Revistas!$B$2:$H$64092,6,FALSE)</f>
        <v>NO</v>
      </c>
      <c r="J44" s="47" t="s">
        <v>3399</v>
      </c>
      <c r="K44" s="47" t="s">
        <v>3400</v>
      </c>
      <c r="L44" s="47">
        <v>0</v>
      </c>
      <c r="M44" s="47" t="s">
        <v>2169</v>
      </c>
      <c r="N44" s="47" t="s">
        <v>548</v>
      </c>
      <c r="O44" s="47">
        <v>2016</v>
      </c>
      <c r="P44" s="47">
        <v>18</v>
      </c>
      <c r="Q44" s="47">
        <v>11</v>
      </c>
      <c r="R44" s="47">
        <v>1072</v>
      </c>
      <c r="S44" s="47">
        <v>1081</v>
      </c>
    </row>
    <row r="45" spans="1:51">
      <c r="A45" s="23" t="s">
        <v>3385</v>
      </c>
      <c r="B45" s="23" t="s">
        <v>3386</v>
      </c>
      <c r="C45" s="23" t="s">
        <v>3387</v>
      </c>
      <c r="D45" s="47" t="s">
        <v>10</v>
      </c>
      <c r="E45" s="47">
        <f>VLOOKUP(M45,Revistas!$B$2:$H$64092,2,FALSE)</f>
        <v>5.0389999999999997</v>
      </c>
      <c r="F45" s="47" t="str">
        <f>VLOOKUP(M45,Revistas!$B$2:$H$64092,3,FALSE)</f>
        <v>Q1</v>
      </c>
      <c r="G45" s="47" t="str">
        <f>VLOOKUP(M45,Revistas!$B$2:$H$64092,4,FALSE)</f>
        <v>ONCOLOGY - SCIE;</v>
      </c>
      <c r="H45" s="47" t="str">
        <f>VLOOKUP(M45,Revistas!$B$2:$H$64092,5,FALSE)</f>
        <v>34/213</v>
      </c>
      <c r="I45" s="47" t="str">
        <f>VLOOKUP(M45,Revistas!$B$2:$H$64092,6,FALSE)</f>
        <v>NO</v>
      </c>
      <c r="J45" s="47" t="s">
        <v>3388</v>
      </c>
      <c r="K45" s="47" t="s">
        <v>3389</v>
      </c>
      <c r="L45" s="47">
        <v>0</v>
      </c>
      <c r="M45" s="47" t="s">
        <v>3390</v>
      </c>
      <c r="N45" s="47" t="s">
        <v>548</v>
      </c>
      <c r="O45" s="47">
        <v>2016</v>
      </c>
      <c r="P45" s="47">
        <v>107</v>
      </c>
      <c r="Q45" s="47"/>
      <c r="R45" s="47">
        <v>54</v>
      </c>
      <c r="S45" s="47">
        <v>71</v>
      </c>
    </row>
    <row r="46" spans="1:51">
      <c r="A46" s="23" t="s">
        <v>3431</v>
      </c>
      <c r="B46" s="23" t="s">
        <v>3432</v>
      </c>
      <c r="C46" s="23" t="s">
        <v>3387</v>
      </c>
      <c r="D46" s="47" t="s">
        <v>10</v>
      </c>
      <c r="E46" s="47">
        <f>VLOOKUP(M46,Revistas!$B$2:$H$64092,2,FALSE)</f>
        <v>5.0389999999999997</v>
      </c>
      <c r="F46" s="47" t="str">
        <f>VLOOKUP(M46,Revistas!$B$2:$H$64092,3,FALSE)</f>
        <v>Q1</v>
      </c>
      <c r="G46" s="47" t="str">
        <f>VLOOKUP(M46,Revistas!$B$2:$H$64092,4,FALSE)</f>
        <v>ONCOLOGY - SCIE;</v>
      </c>
      <c r="H46" s="47" t="str">
        <f>VLOOKUP(M46,Revistas!$B$2:$H$64092,5,FALSE)</f>
        <v>34/213</v>
      </c>
      <c r="I46" s="47" t="str">
        <f>VLOOKUP(M46,Revistas!$B$2:$H$64092,6,FALSE)</f>
        <v>NO</v>
      </c>
      <c r="J46" s="47" t="s">
        <v>3433</v>
      </c>
      <c r="K46" s="47" t="s">
        <v>3434</v>
      </c>
      <c r="L46" s="47">
        <v>3</v>
      </c>
      <c r="M46" s="47" t="s">
        <v>3390</v>
      </c>
      <c r="N46" s="47" t="s">
        <v>99</v>
      </c>
      <c r="O46" s="47">
        <v>2016</v>
      </c>
      <c r="P46" s="47">
        <v>105</v>
      </c>
      <c r="Q46" s="47"/>
      <c r="R46" s="47">
        <v>65</v>
      </c>
      <c r="S46" s="47">
        <v>72</v>
      </c>
    </row>
    <row r="47" spans="1:51">
      <c r="A47" s="23" t="s">
        <v>3476</v>
      </c>
      <c r="B47" s="23" t="s">
        <v>3477</v>
      </c>
      <c r="C47" s="23" t="s">
        <v>3478</v>
      </c>
      <c r="D47" s="47" t="s">
        <v>10</v>
      </c>
      <c r="E47" s="47">
        <f>VLOOKUP(M47,Revistas!$B$2:$H$64092,2,FALSE)</f>
        <v>2.415</v>
      </c>
      <c r="F47" s="47" t="str">
        <f>VLOOKUP(M47,Revistas!$B$2:$H$64092,3,FALSE)</f>
        <v>Q3</v>
      </c>
      <c r="G47" s="47" t="str">
        <f>VLOOKUP(M47,Revistas!$B$2:$H$64092,4,FALSE)</f>
        <v>ONCOLOGY - SCIE</v>
      </c>
      <c r="H47" s="47" t="str">
        <f>VLOOKUP(M47,Revistas!$B$2:$H$64092,5,FALSE)</f>
        <v>133/213</v>
      </c>
      <c r="I47" s="47" t="str">
        <f>VLOOKUP(M47,Revistas!$B$2:$H$64092,6,FALSE)</f>
        <v>NO</v>
      </c>
      <c r="J47" s="47" t="s">
        <v>3479</v>
      </c>
      <c r="K47" s="47" t="s">
        <v>3480</v>
      </c>
      <c r="L47" s="47">
        <v>0</v>
      </c>
      <c r="M47" s="47" t="s">
        <v>3481</v>
      </c>
      <c r="N47" s="47" t="s">
        <v>15</v>
      </c>
      <c r="O47" s="47">
        <v>2016</v>
      </c>
      <c r="P47" s="47">
        <v>25</v>
      </c>
      <c r="Q47" s="47">
        <v>2</v>
      </c>
      <c r="R47" s="47">
        <v>137</v>
      </c>
      <c r="S47" s="47">
        <v>141</v>
      </c>
    </row>
    <row r="48" spans="1:51" s="5" customFormat="1">
      <c r="A48" s="23" t="s">
        <v>3482</v>
      </c>
      <c r="B48" s="23" t="s">
        <v>3483</v>
      </c>
      <c r="C48" s="23" t="s">
        <v>1130</v>
      </c>
      <c r="D48" s="47" t="s">
        <v>10</v>
      </c>
      <c r="E48" s="47">
        <f>VLOOKUP(M48,Revistas!$B$2:$H$64092,2,FALSE)</f>
        <v>1.2669999999999999</v>
      </c>
      <c r="F48" s="47" t="str">
        <f>VLOOKUP(M48,Revistas!$B$2:$H$64092,3,FALSE)</f>
        <v>Q2</v>
      </c>
      <c r="G48" s="47" t="str">
        <f>VLOOKUP(M48,Revistas!$B$2:$H$64092,4,FALSE)</f>
        <v>MEDICINE, GENERAL &amp; INTERNAL - SCIE</v>
      </c>
      <c r="H48" s="47" t="str">
        <f>VLOOKUP(M48,Revistas!$B$2:$H$64092,5,FALSE)</f>
        <v>76/155</v>
      </c>
      <c r="I48" s="47" t="str">
        <f>VLOOKUP(M48,Revistas!$B$2:$H$64092,6,FALSE)</f>
        <v>NO</v>
      </c>
      <c r="J48" s="47" t="s">
        <v>3484</v>
      </c>
      <c r="K48" s="47" t="s">
        <v>3485</v>
      </c>
      <c r="L48" s="47">
        <v>0</v>
      </c>
      <c r="M48" s="47" t="s">
        <v>1133</v>
      </c>
      <c r="N48" s="48">
        <v>43497</v>
      </c>
      <c r="O48" s="47">
        <v>2016</v>
      </c>
      <c r="P48" s="47">
        <v>146</v>
      </c>
      <c r="Q48" s="47">
        <v>4</v>
      </c>
      <c r="R48" s="47">
        <v>167</v>
      </c>
      <c r="S48" s="47">
        <v>171</v>
      </c>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row>
    <row r="49" spans="4:19" hidden="1">
      <c r="D49" s="44"/>
      <c r="E49" s="44"/>
      <c r="F49" s="44"/>
      <c r="G49" s="44"/>
      <c r="H49" s="44"/>
      <c r="I49" s="44"/>
      <c r="J49" s="44"/>
      <c r="K49" s="44"/>
      <c r="L49" s="44"/>
      <c r="M49" s="44"/>
      <c r="N49" s="44"/>
      <c r="O49" s="44"/>
      <c r="P49" s="44"/>
      <c r="Q49" s="44"/>
      <c r="R49" s="44"/>
      <c r="S49" s="44"/>
    </row>
    <row r="50" spans="4:19" hidden="1">
      <c r="D50" s="44"/>
      <c r="E50" s="44"/>
      <c r="F50" s="44"/>
      <c r="G50" s="44"/>
      <c r="H50" s="44"/>
      <c r="I50" s="44"/>
      <c r="J50" s="44"/>
      <c r="K50" s="44"/>
      <c r="L50" s="44"/>
      <c r="M50" s="44"/>
      <c r="N50" s="44"/>
      <c r="O50" s="44"/>
      <c r="P50" s="44"/>
      <c r="Q50" s="44"/>
      <c r="R50" s="44"/>
      <c r="S50" s="44"/>
    </row>
    <row r="51" spans="4:19" hidden="1">
      <c r="D51" s="44"/>
      <c r="E51" s="44"/>
      <c r="F51" s="44"/>
      <c r="G51" s="44"/>
      <c r="H51" s="44"/>
      <c r="I51" s="44"/>
      <c r="J51" s="44"/>
      <c r="K51" s="44"/>
      <c r="L51" s="44"/>
      <c r="M51" s="44"/>
      <c r="N51" s="44"/>
      <c r="O51" s="44"/>
      <c r="P51" s="44"/>
      <c r="Q51" s="44"/>
      <c r="R51" s="44"/>
      <c r="S51" s="44"/>
    </row>
    <row r="52" spans="4:19" hidden="1">
      <c r="D52" s="44"/>
      <c r="E52" s="44"/>
      <c r="F52" s="44"/>
      <c r="G52" s="44"/>
      <c r="H52" s="44"/>
      <c r="I52" s="44"/>
      <c r="J52" s="44"/>
      <c r="K52" s="44"/>
      <c r="L52" s="44"/>
      <c r="M52" s="44"/>
      <c r="N52" s="44"/>
      <c r="O52" s="44"/>
      <c r="P52" s="44"/>
      <c r="Q52" s="44"/>
      <c r="R52" s="44"/>
      <c r="S52" s="44"/>
    </row>
    <row r="53" spans="4:19" hidden="1">
      <c r="D53" s="44"/>
      <c r="E53" s="44"/>
      <c r="F53" s="44"/>
      <c r="G53" s="44"/>
      <c r="H53" s="44"/>
      <c r="I53" s="44"/>
      <c r="J53" s="44"/>
      <c r="K53" s="44"/>
      <c r="L53" s="44"/>
      <c r="M53" s="44"/>
      <c r="N53" s="44"/>
      <c r="O53" s="44"/>
      <c r="P53" s="44"/>
      <c r="Q53" s="44"/>
      <c r="R53" s="44"/>
      <c r="S53" s="44"/>
    </row>
    <row r="54" spans="4:19" hidden="1">
      <c r="D54" s="44"/>
      <c r="E54" s="44"/>
      <c r="F54" s="44"/>
      <c r="G54" s="44"/>
      <c r="H54" s="44"/>
      <c r="I54" s="44"/>
      <c r="J54" s="44"/>
      <c r="K54" s="44"/>
      <c r="L54" s="44"/>
      <c r="M54" s="44"/>
      <c r="N54" s="44"/>
      <c r="O54" s="44"/>
      <c r="P54" s="44"/>
      <c r="Q54" s="44"/>
      <c r="R54" s="44"/>
      <c r="S54" s="44"/>
    </row>
    <row r="55" spans="4:19" hidden="1">
      <c r="D55" s="44"/>
      <c r="E55" s="44"/>
      <c r="F55" s="44"/>
      <c r="G55" s="44"/>
      <c r="H55" s="44"/>
      <c r="I55" s="44"/>
      <c r="J55" s="44"/>
      <c r="K55" s="44"/>
      <c r="L55" s="44"/>
      <c r="M55" s="44"/>
      <c r="N55" s="44"/>
      <c r="O55" s="44"/>
      <c r="P55" s="44"/>
      <c r="Q55" s="44"/>
      <c r="R55" s="44"/>
      <c r="S55" s="44"/>
    </row>
    <row r="56" spans="4:19" hidden="1">
      <c r="D56" s="44"/>
      <c r="E56" s="44"/>
      <c r="F56" s="44"/>
      <c r="G56" s="44"/>
      <c r="H56" s="44"/>
      <c r="I56" s="44"/>
      <c r="J56" s="44"/>
      <c r="K56" s="44"/>
      <c r="L56" s="44"/>
      <c r="M56" s="44"/>
      <c r="N56" s="44"/>
      <c r="O56" s="44"/>
      <c r="P56" s="44"/>
      <c r="Q56" s="44"/>
      <c r="R56" s="44"/>
      <c r="S56" s="44"/>
    </row>
    <row r="57" spans="4:19" hidden="1">
      <c r="D57" s="44"/>
      <c r="E57" s="44"/>
      <c r="F57" s="44"/>
      <c r="G57" s="44"/>
      <c r="H57" s="44"/>
      <c r="I57" s="44"/>
      <c r="J57" s="44"/>
      <c r="K57" s="44"/>
      <c r="L57" s="44"/>
      <c r="M57" s="44"/>
      <c r="N57" s="44"/>
      <c r="O57" s="44"/>
      <c r="P57" s="44"/>
      <c r="Q57" s="44"/>
      <c r="R57" s="44"/>
      <c r="S57" s="44"/>
    </row>
    <row r="58" spans="4:19" hidden="1">
      <c r="D58" s="44"/>
      <c r="E58" s="44"/>
      <c r="F58" s="44"/>
      <c r="G58" s="44"/>
      <c r="H58" s="44"/>
      <c r="I58" s="44"/>
      <c r="J58" s="44"/>
      <c r="K58" s="44"/>
      <c r="L58" s="44"/>
      <c r="M58" s="44"/>
      <c r="N58" s="44"/>
      <c r="O58" s="44"/>
      <c r="P58" s="44"/>
      <c r="Q58" s="44"/>
      <c r="R58" s="44"/>
      <c r="S58" s="44"/>
    </row>
    <row r="59" spans="4:19" hidden="1">
      <c r="D59" s="44"/>
      <c r="E59" s="44"/>
      <c r="F59" s="44"/>
      <c r="G59" s="44"/>
      <c r="H59" s="44"/>
      <c r="I59" s="44"/>
      <c r="J59" s="44"/>
      <c r="K59" s="44"/>
      <c r="L59" s="44"/>
      <c r="M59" s="44"/>
      <c r="N59" s="44"/>
      <c r="O59" s="44"/>
      <c r="P59" s="44"/>
      <c r="Q59" s="44"/>
      <c r="R59" s="44"/>
      <c r="S59" s="44"/>
    </row>
    <row r="60" spans="4:19" hidden="1">
      <c r="D60" s="44"/>
      <c r="E60" s="44"/>
      <c r="F60" s="44"/>
      <c r="G60" s="44"/>
      <c r="H60" s="44"/>
      <c r="I60" s="44"/>
      <c r="J60" s="44"/>
      <c r="K60" s="44"/>
      <c r="L60" s="44"/>
      <c r="M60" s="44"/>
      <c r="N60" s="44"/>
      <c r="O60" s="44"/>
      <c r="P60" s="44"/>
      <c r="Q60" s="44"/>
      <c r="R60" s="44"/>
      <c r="S60" s="44"/>
    </row>
    <row r="61" spans="4:19" hidden="1">
      <c r="D61" s="44"/>
      <c r="E61" s="44"/>
      <c r="F61" s="44"/>
      <c r="G61" s="44"/>
      <c r="H61" s="44"/>
      <c r="I61" s="44"/>
      <c r="J61" s="44"/>
      <c r="K61" s="44"/>
      <c r="L61" s="44"/>
      <c r="M61" s="44"/>
      <c r="N61" s="44"/>
      <c r="O61" s="44"/>
      <c r="P61" s="44"/>
      <c r="Q61" s="44"/>
      <c r="R61" s="44"/>
      <c r="S61" s="44"/>
    </row>
    <row r="62" spans="4:19" hidden="1">
      <c r="D62" s="44"/>
      <c r="E62" s="44"/>
      <c r="F62" s="44"/>
      <c r="G62" s="44"/>
      <c r="H62" s="44"/>
      <c r="I62" s="44"/>
      <c r="J62" s="44"/>
      <c r="K62" s="44"/>
      <c r="L62" s="44"/>
      <c r="M62" s="44"/>
      <c r="N62" s="44"/>
      <c r="O62" s="44"/>
      <c r="P62" s="44"/>
      <c r="Q62" s="44"/>
      <c r="R62" s="44"/>
      <c r="S62" s="44"/>
    </row>
    <row r="63" spans="4:19" hidden="1">
      <c r="D63" s="44"/>
      <c r="E63" s="44"/>
      <c r="F63" s="44"/>
      <c r="G63" s="44"/>
      <c r="H63" s="44"/>
      <c r="I63" s="44"/>
      <c r="J63" s="44"/>
      <c r="K63" s="44"/>
      <c r="L63" s="44"/>
      <c r="M63" s="44"/>
      <c r="N63" s="44"/>
      <c r="O63" s="44"/>
      <c r="P63" s="44"/>
      <c r="Q63" s="44"/>
      <c r="R63" s="44"/>
      <c r="S63" s="44"/>
    </row>
    <row r="64" spans="4:19" hidden="1">
      <c r="D64" s="44"/>
      <c r="E64" s="44"/>
      <c r="F64" s="44"/>
      <c r="G64" s="44"/>
      <c r="H64" s="44"/>
      <c r="I64" s="44"/>
      <c r="J64" s="44"/>
      <c r="K64" s="44"/>
      <c r="L64" s="44"/>
      <c r="M64" s="44"/>
      <c r="N64" s="44"/>
      <c r="O64" s="44"/>
      <c r="P64" s="44"/>
      <c r="Q64" s="44"/>
      <c r="R64" s="44"/>
      <c r="S64" s="44"/>
    </row>
    <row r="65" spans="4:19" hidden="1">
      <c r="D65" s="44"/>
      <c r="E65" s="44"/>
      <c r="F65" s="44"/>
      <c r="G65" s="44"/>
      <c r="H65" s="44"/>
      <c r="I65" s="44"/>
      <c r="J65" s="44"/>
      <c r="K65" s="44"/>
      <c r="L65" s="44"/>
      <c r="M65" s="44"/>
      <c r="N65" s="44"/>
      <c r="O65" s="44"/>
      <c r="P65" s="44"/>
      <c r="Q65" s="44"/>
      <c r="R65" s="44"/>
      <c r="S65" s="44"/>
    </row>
    <row r="66" spans="4:19" hidden="1">
      <c r="D66" s="44"/>
      <c r="E66" s="44"/>
      <c r="F66" s="44"/>
      <c r="G66" s="44"/>
      <c r="H66" s="44"/>
      <c r="I66" s="44"/>
      <c r="J66" s="44"/>
      <c r="K66" s="44"/>
      <c r="L66" s="44"/>
      <c r="M66" s="44"/>
      <c r="N66" s="44"/>
      <c r="O66" s="44"/>
      <c r="P66" s="44"/>
      <c r="Q66" s="44"/>
      <c r="R66" s="44"/>
      <c r="S66" s="44"/>
    </row>
    <row r="67" spans="4:19" hidden="1">
      <c r="D67" s="44"/>
      <c r="E67" s="44"/>
      <c r="F67" s="44"/>
      <c r="G67" s="44"/>
      <c r="H67" s="44"/>
      <c r="I67" s="44"/>
      <c r="J67" s="44"/>
      <c r="K67" s="44"/>
      <c r="L67" s="44"/>
      <c r="M67" s="44"/>
      <c r="N67" s="44"/>
      <c r="O67" s="44"/>
      <c r="P67" s="44"/>
      <c r="Q67" s="44"/>
      <c r="R67" s="44"/>
      <c r="S67" s="44"/>
    </row>
    <row r="68" spans="4:19" hidden="1">
      <c r="D68" s="44"/>
      <c r="E68" s="44"/>
      <c r="F68" s="44"/>
      <c r="G68" s="44"/>
      <c r="H68" s="44"/>
      <c r="I68" s="44"/>
      <c r="J68" s="44"/>
      <c r="K68" s="44"/>
      <c r="L68" s="44"/>
      <c r="M68" s="44"/>
      <c r="N68" s="44"/>
      <c r="O68" s="44"/>
      <c r="P68" s="44"/>
      <c r="Q68" s="44"/>
      <c r="R68" s="44"/>
      <c r="S68" s="44"/>
    </row>
    <row r="69" spans="4:19" hidden="1">
      <c r="D69" s="44"/>
      <c r="E69" s="44"/>
      <c r="F69" s="44"/>
      <c r="G69" s="44"/>
      <c r="H69" s="44"/>
      <c r="I69" s="44"/>
      <c r="J69" s="44"/>
      <c r="K69" s="44"/>
      <c r="L69" s="44"/>
      <c r="M69" s="44"/>
      <c r="N69" s="44"/>
      <c r="O69" s="44"/>
      <c r="P69" s="44"/>
      <c r="Q69" s="44"/>
      <c r="R69" s="44"/>
      <c r="S69" s="44"/>
    </row>
    <row r="70" spans="4:19" hidden="1">
      <c r="D70" s="44"/>
      <c r="E70" s="44"/>
      <c r="F70" s="44"/>
      <c r="G70" s="44"/>
      <c r="H70" s="44"/>
      <c r="I70" s="44"/>
      <c r="J70" s="44"/>
      <c r="K70" s="44"/>
      <c r="L70" s="44"/>
      <c r="M70" s="44"/>
      <c r="N70" s="44"/>
      <c r="O70" s="44"/>
      <c r="P70" s="44"/>
      <c r="Q70" s="44"/>
      <c r="R70" s="44"/>
      <c r="S70" s="44"/>
    </row>
    <row r="71" spans="4:19" hidden="1">
      <c r="D71" s="44"/>
      <c r="E71" s="44"/>
      <c r="F71" s="44"/>
      <c r="G71" s="44"/>
      <c r="H71" s="44"/>
      <c r="I71" s="44"/>
      <c r="J71" s="44"/>
      <c r="K71" s="44"/>
      <c r="L71" s="44"/>
      <c r="M71" s="44"/>
      <c r="N71" s="44"/>
      <c r="O71" s="44"/>
      <c r="P71" s="44"/>
      <c r="Q71" s="44"/>
      <c r="R71" s="44"/>
      <c r="S71" s="44"/>
    </row>
    <row r="72" spans="4:19" hidden="1">
      <c r="D72" s="44"/>
      <c r="E72" s="44"/>
      <c r="F72" s="44"/>
      <c r="G72" s="44"/>
      <c r="H72" s="44"/>
      <c r="I72" s="44"/>
      <c r="J72" s="44"/>
      <c r="K72" s="44"/>
      <c r="L72" s="44"/>
      <c r="M72" s="44"/>
      <c r="N72" s="44"/>
      <c r="O72" s="44"/>
      <c r="P72" s="44"/>
      <c r="Q72" s="44"/>
      <c r="R72" s="44"/>
      <c r="S72" s="44"/>
    </row>
    <row r="73" spans="4:19" hidden="1">
      <c r="D73" s="44"/>
      <c r="E73" s="44"/>
      <c r="F73" s="44"/>
      <c r="G73" s="44"/>
      <c r="H73" s="44"/>
      <c r="I73" s="44"/>
      <c r="J73" s="44"/>
      <c r="K73" s="44"/>
      <c r="L73" s="44"/>
      <c r="M73" s="44"/>
      <c r="N73" s="44"/>
      <c r="O73" s="44"/>
      <c r="P73" s="44"/>
      <c r="Q73" s="44"/>
      <c r="R73" s="44"/>
      <c r="S73" s="44"/>
    </row>
    <row r="74" spans="4:19" hidden="1">
      <c r="D74" s="44"/>
      <c r="E74" s="44"/>
      <c r="F74" s="44"/>
      <c r="G74" s="44"/>
      <c r="H74" s="44"/>
      <c r="I74" s="44"/>
      <c r="J74" s="44"/>
      <c r="K74" s="44"/>
      <c r="L74" s="44"/>
      <c r="M74" s="44"/>
      <c r="N74" s="44"/>
      <c r="O74" s="44"/>
      <c r="P74" s="44"/>
      <c r="Q74" s="44"/>
      <c r="R74" s="44"/>
      <c r="S74" s="44"/>
    </row>
    <row r="75" spans="4:19" hidden="1">
      <c r="D75" s="44"/>
      <c r="E75" s="44"/>
      <c r="F75" s="44"/>
      <c r="G75" s="44"/>
      <c r="H75" s="44"/>
      <c r="I75" s="44"/>
      <c r="J75" s="44"/>
      <c r="K75" s="44"/>
      <c r="L75" s="44"/>
      <c r="M75" s="44"/>
      <c r="N75" s="44"/>
      <c r="O75" s="44"/>
      <c r="P75" s="44"/>
      <c r="Q75" s="44"/>
      <c r="R75" s="44"/>
      <c r="S75" s="44"/>
    </row>
    <row r="76" spans="4:19" hidden="1">
      <c r="D76" s="44"/>
      <c r="E76" s="44"/>
      <c r="F76" s="44"/>
      <c r="G76" s="44"/>
      <c r="H76" s="44"/>
      <c r="I76" s="44"/>
      <c r="J76" s="44"/>
      <c r="K76" s="44"/>
      <c r="L76" s="44"/>
      <c r="M76" s="44"/>
      <c r="N76" s="44"/>
      <c r="O76" s="44"/>
      <c r="P76" s="44"/>
      <c r="Q76" s="44"/>
      <c r="R76" s="44"/>
      <c r="S76" s="44"/>
    </row>
    <row r="77" spans="4:19" hidden="1">
      <c r="D77" s="44"/>
      <c r="E77" s="44"/>
      <c r="F77" s="44"/>
      <c r="G77" s="44"/>
      <c r="H77" s="44"/>
      <c r="I77" s="44"/>
      <c r="J77" s="44"/>
      <c r="K77" s="44"/>
      <c r="L77" s="44"/>
      <c r="M77" s="44"/>
      <c r="N77" s="44"/>
      <c r="O77" s="44"/>
      <c r="P77" s="44"/>
      <c r="Q77" s="44"/>
      <c r="R77" s="44"/>
      <c r="S77" s="44"/>
    </row>
    <row r="78" spans="4:19" hidden="1">
      <c r="D78" s="44"/>
      <c r="E78" s="44"/>
      <c r="F78" s="44"/>
      <c r="G78" s="44"/>
      <c r="H78" s="44"/>
      <c r="I78" s="44"/>
      <c r="J78" s="44"/>
      <c r="K78" s="44"/>
      <c r="L78" s="44"/>
      <c r="M78" s="44"/>
      <c r="N78" s="44"/>
      <c r="O78" s="44"/>
      <c r="P78" s="44"/>
      <c r="Q78" s="44"/>
      <c r="R78" s="44"/>
      <c r="S78" s="44"/>
    </row>
    <row r="79" spans="4:19" hidden="1">
      <c r="D79" s="44"/>
      <c r="E79" s="44"/>
      <c r="F79" s="44"/>
      <c r="G79" s="44"/>
      <c r="H79" s="44"/>
      <c r="I79" s="44"/>
      <c r="J79" s="44"/>
      <c r="K79" s="44"/>
      <c r="L79" s="44"/>
      <c r="M79" s="44"/>
      <c r="N79" s="44"/>
      <c r="O79" s="44"/>
      <c r="P79" s="44"/>
      <c r="Q79" s="44"/>
      <c r="R79" s="44"/>
      <c r="S79" s="44"/>
    </row>
    <row r="80" spans="4:19" hidden="1">
      <c r="D80" s="44"/>
      <c r="E80" s="44"/>
      <c r="F80" s="44"/>
      <c r="G80" s="44"/>
      <c r="H80" s="44"/>
      <c r="I80" s="44"/>
      <c r="J80" s="44"/>
      <c r="K80" s="44"/>
      <c r="L80" s="44"/>
      <c r="M80" s="44"/>
      <c r="N80" s="44"/>
      <c r="O80" s="44"/>
      <c r="P80" s="44"/>
      <c r="Q80" s="44"/>
      <c r="R80" s="44"/>
      <c r="S80" s="44"/>
    </row>
    <row r="81" spans="1:19" hidden="1">
      <c r="D81" s="44"/>
      <c r="E81" s="44"/>
      <c r="F81" s="44"/>
      <c r="G81" s="44"/>
      <c r="H81" s="44"/>
      <c r="I81" s="44"/>
      <c r="J81" s="44"/>
      <c r="K81" s="44"/>
      <c r="L81" s="44"/>
      <c r="M81" s="44"/>
      <c r="N81" s="44"/>
      <c r="O81" s="44"/>
      <c r="P81" s="44"/>
      <c r="Q81" s="44"/>
      <c r="R81" s="44"/>
      <c r="S81" s="44"/>
    </row>
    <row r="82" spans="1:19" s="33" customFormat="1" hidden="1">
      <c r="A82" s="32" t="s">
        <v>41</v>
      </c>
      <c r="B82" s="32" t="s">
        <v>41</v>
      </c>
      <c r="C82" s="32" t="s">
        <v>41</v>
      </c>
      <c r="D82" s="63" t="s">
        <v>42</v>
      </c>
      <c r="E82" s="63" t="s">
        <v>41</v>
      </c>
      <c r="F82" s="63" t="s">
        <v>43</v>
      </c>
      <c r="G82" s="63" t="s">
        <v>7165</v>
      </c>
      <c r="H82" s="63" t="s">
        <v>41</v>
      </c>
      <c r="I82" s="63" t="s">
        <v>46</v>
      </c>
      <c r="J82" s="63" t="s">
        <v>7166</v>
      </c>
      <c r="K82" s="64"/>
      <c r="L82" s="64"/>
      <c r="M82" s="64"/>
      <c r="N82" s="64"/>
      <c r="O82" s="64"/>
      <c r="P82" s="64"/>
      <c r="Q82" s="64"/>
      <c r="R82" s="64"/>
      <c r="S82" s="64"/>
    </row>
    <row r="83" spans="1:19" s="33" customFormat="1" hidden="1">
      <c r="A83" s="32" t="s">
        <v>19</v>
      </c>
      <c r="B83" s="32">
        <f>DCOUNTA(A1:S78,A82,A82:A83)</f>
        <v>24</v>
      </c>
      <c r="C83" s="32" t="s">
        <v>19</v>
      </c>
      <c r="D83" s="63">
        <f>DSUM(A1:S78,E1,C82:C83)</f>
        <v>185.74099999999999</v>
      </c>
      <c r="E83" s="63" t="s">
        <v>19</v>
      </c>
      <c r="F83" s="63" t="s">
        <v>4330</v>
      </c>
      <c r="G83" s="63">
        <f>DCOUNTA(A1:S78,F1,E82:F83)</f>
        <v>12</v>
      </c>
      <c r="H83" s="63" t="s">
        <v>19</v>
      </c>
      <c r="I83" s="63" t="s">
        <v>1827</v>
      </c>
      <c r="J83" s="63">
        <f>DCOUNTA(A1:S78,I1,H82:I83)</f>
        <v>7</v>
      </c>
      <c r="K83" s="64"/>
      <c r="L83" s="64"/>
      <c r="M83" s="64"/>
      <c r="N83" s="64"/>
      <c r="O83" s="64"/>
      <c r="P83" s="64"/>
      <c r="Q83" s="64"/>
      <c r="R83" s="64"/>
      <c r="S83" s="64"/>
    </row>
    <row r="84" spans="1:19" s="33" customFormat="1" hidden="1">
      <c r="D84" s="64"/>
      <c r="E84" s="64"/>
      <c r="F84" s="64"/>
      <c r="G84" s="64"/>
      <c r="H84" s="64"/>
      <c r="I84" s="64"/>
      <c r="J84" s="64"/>
      <c r="K84" s="64"/>
      <c r="L84" s="64"/>
      <c r="M84" s="64"/>
      <c r="N84" s="64"/>
      <c r="O84" s="64"/>
      <c r="P84" s="64"/>
      <c r="Q84" s="64"/>
      <c r="R84" s="64"/>
      <c r="S84" s="64"/>
    </row>
    <row r="85" spans="1:19" s="33" customFormat="1" hidden="1">
      <c r="A85" s="32" t="s">
        <v>41</v>
      </c>
      <c r="B85" s="32" t="s">
        <v>41</v>
      </c>
      <c r="C85" s="32" t="s">
        <v>41</v>
      </c>
      <c r="D85" s="63" t="s">
        <v>42</v>
      </c>
      <c r="E85" s="63" t="s">
        <v>41</v>
      </c>
      <c r="F85" s="63" t="s">
        <v>43</v>
      </c>
      <c r="G85" s="63" t="s">
        <v>7165</v>
      </c>
      <c r="H85" s="63" t="s">
        <v>41</v>
      </c>
      <c r="I85" s="63" t="s">
        <v>46</v>
      </c>
      <c r="J85" s="63" t="s">
        <v>7166</v>
      </c>
      <c r="K85" s="64"/>
      <c r="L85" s="64"/>
      <c r="M85" s="64"/>
      <c r="N85" s="64"/>
      <c r="O85" s="64"/>
      <c r="P85" s="64"/>
      <c r="Q85" s="64"/>
      <c r="R85" s="64"/>
      <c r="S85" s="64"/>
    </row>
    <row r="86" spans="1:19" s="33" customFormat="1" hidden="1">
      <c r="A86" s="32" t="s">
        <v>215</v>
      </c>
      <c r="B86" s="32">
        <f>DCOUNTA(A1:S78,D1,A85:A86)</f>
        <v>0</v>
      </c>
      <c r="C86" s="32" t="s">
        <v>215</v>
      </c>
      <c r="D86" s="63">
        <f>DSUM(A1:S78,E1,C85:C86)</f>
        <v>0</v>
      </c>
      <c r="E86" s="63" t="s">
        <v>215</v>
      </c>
      <c r="F86" s="63" t="s">
        <v>4330</v>
      </c>
      <c r="G86" s="63">
        <f>DCOUNTA(A1:S78,F1,E85:F86)</f>
        <v>0</v>
      </c>
      <c r="H86" s="63" t="s">
        <v>215</v>
      </c>
      <c r="I86" s="63" t="s">
        <v>1827</v>
      </c>
      <c r="J86" s="63">
        <f>DCOUNTA(F1:S78,I1,H85:I86)</f>
        <v>0</v>
      </c>
      <c r="K86" s="64"/>
      <c r="L86" s="64"/>
      <c r="M86" s="64"/>
      <c r="N86" s="64"/>
      <c r="O86" s="64"/>
      <c r="P86" s="64"/>
      <c r="Q86" s="64"/>
      <c r="R86" s="64"/>
      <c r="S86" s="64"/>
    </row>
    <row r="87" spans="1:19" s="33" customFormat="1" hidden="1">
      <c r="D87" s="64"/>
      <c r="E87" s="64"/>
      <c r="F87" s="64"/>
      <c r="G87" s="64"/>
      <c r="H87" s="64"/>
      <c r="I87" s="64"/>
      <c r="J87" s="64"/>
      <c r="K87" s="64"/>
      <c r="L87" s="64"/>
      <c r="M87" s="64"/>
      <c r="N87" s="64"/>
      <c r="O87" s="64"/>
      <c r="P87" s="64"/>
      <c r="Q87" s="64"/>
      <c r="R87" s="64"/>
      <c r="S87" s="64"/>
    </row>
    <row r="88" spans="1:19" s="33" customFormat="1" hidden="1">
      <c r="A88" s="32" t="s">
        <v>41</v>
      </c>
      <c r="B88" s="32" t="s">
        <v>41</v>
      </c>
      <c r="C88" s="32" t="s">
        <v>41</v>
      </c>
      <c r="D88" s="63" t="s">
        <v>42</v>
      </c>
      <c r="E88" s="63" t="s">
        <v>41</v>
      </c>
      <c r="F88" s="63" t="s">
        <v>43</v>
      </c>
      <c r="G88" s="63" t="s">
        <v>7165</v>
      </c>
      <c r="H88" s="63" t="s">
        <v>41</v>
      </c>
      <c r="I88" s="63" t="s">
        <v>46</v>
      </c>
      <c r="J88" s="63" t="s">
        <v>7166</v>
      </c>
      <c r="K88" s="64"/>
      <c r="L88" s="64"/>
      <c r="M88" s="64"/>
      <c r="N88" s="64"/>
      <c r="O88" s="64"/>
      <c r="P88" s="64"/>
      <c r="Q88" s="64"/>
      <c r="R88" s="64"/>
      <c r="S88" s="64"/>
    </row>
    <row r="89" spans="1:19" s="33" customFormat="1" hidden="1">
      <c r="A89" s="32" t="s">
        <v>458</v>
      </c>
      <c r="B89" s="32">
        <f>DCOUNTA(A1:S78,D1,A88:A89)</f>
        <v>2</v>
      </c>
      <c r="C89" s="32" t="s">
        <v>458</v>
      </c>
      <c r="D89" s="63">
        <f>DSUM(A1:S78,D88,C88:C89)</f>
        <v>7.3029999999999999</v>
      </c>
      <c r="E89" s="63" t="s">
        <v>458</v>
      </c>
      <c r="F89" s="63" t="s">
        <v>4330</v>
      </c>
      <c r="G89" s="63">
        <f>DCOUNTA(A1:S78,F1,E88:F89)</f>
        <v>1</v>
      </c>
      <c r="H89" s="63" t="s">
        <v>458</v>
      </c>
      <c r="I89" s="63" t="s">
        <v>1827</v>
      </c>
      <c r="J89" s="63">
        <f>DCOUNTA(A1:S78,I1,H88:I89)</f>
        <v>0</v>
      </c>
      <c r="K89" s="64"/>
      <c r="L89" s="64"/>
      <c r="M89" s="64"/>
      <c r="N89" s="64"/>
      <c r="O89" s="64"/>
      <c r="P89" s="64"/>
      <c r="Q89" s="64"/>
      <c r="R89" s="64"/>
      <c r="S89" s="64"/>
    </row>
    <row r="90" spans="1:19" s="33" customFormat="1" hidden="1">
      <c r="D90" s="64"/>
      <c r="E90" s="64"/>
      <c r="F90" s="64"/>
      <c r="G90" s="64"/>
      <c r="H90" s="64"/>
      <c r="I90" s="64"/>
      <c r="J90" s="64"/>
      <c r="K90" s="64"/>
      <c r="L90" s="64"/>
      <c r="M90" s="64"/>
      <c r="N90" s="64"/>
      <c r="O90" s="64"/>
      <c r="P90" s="64"/>
      <c r="Q90" s="64"/>
      <c r="R90" s="64"/>
      <c r="S90" s="64"/>
    </row>
    <row r="91" spans="1:19" s="33" customFormat="1" hidden="1">
      <c r="A91" s="32" t="s">
        <v>41</v>
      </c>
      <c r="B91" s="32" t="s">
        <v>41</v>
      </c>
      <c r="C91" s="32" t="s">
        <v>41</v>
      </c>
      <c r="D91" s="63" t="s">
        <v>42</v>
      </c>
      <c r="E91" s="63" t="s">
        <v>41</v>
      </c>
      <c r="F91" s="63" t="s">
        <v>43</v>
      </c>
      <c r="G91" s="63" t="s">
        <v>7165</v>
      </c>
      <c r="H91" s="63" t="s">
        <v>41</v>
      </c>
      <c r="I91" s="63" t="s">
        <v>46</v>
      </c>
      <c r="J91" s="63" t="s">
        <v>7166</v>
      </c>
      <c r="K91" s="64"/>
      <c r="L91" s="64"/>
      <c r="M91" s="64"/>
      <c r="N91" s="64"/>
      <c r="O91" s="64"/>
      <c r="P91" s="64"/>
      <c r="Q91" s="64"/>
      <c r="R91" s="64"/>
      <c r="S91" s="64"/>
    </row>
    <row r="92" spans="1:19" s="33" customFormat="1" hidden="1">
      <c r="A92" s="32" t="s">
        <v>294</v>
      </c>
      <c r="B92" s="32">
        <f>DCOUNTA(A1:S78,B91,A91:A92)</f>
        <v>0</v>
      </c>
      <c r="C92" s="32" t="s">
        <v>294</v>
      </c>
      <c r="D92" s="63">
        <f>DSUM(A1:S78,E1,C91:C92)</f>
        <v>0</v>
      </c>
      <c r="E92" s="63" t="s">
        <v>294</v>
      </c>
      <c r="F92" s="63" t="s">
        <v>4330</v>
      </c>
      <c r="G92" s="63">
        <f>DCOUNTA(A1:S78,F1,E91:F92)</f>
        <v>0</v>
      </c>
      <c r="H92" s="63" t="s">
        <v>294</v>
      </c>
      <c r="I92" s="63" t="s">
        <v>1827</v>
      </c>
      <c r="J92" s="63">
        <f>DCOUNTA(A1:S78,I91,H91:I92)</f>
        <v>0</v>
      </c>
      <c r="K92" s="64"/>
      <c r="L92" s="64"/>
      <c r="M92" s="64"/>
      <c r="N92" s="64"/>
      <c r="O92" s="64"/>
      <c r="P92" s="64"/>
      <c r="Q92" s="64"/>
      <c r="R92" s="64"/>
      <c r="S92" s="64"/>
    </row>
    <row r="93" spans="1:19" s="33" customFormat="1" hidden="1">
      <c r="D93" s="64"/>
      <c r="E93" s="64"/>
      <c r="F93" s="64"/>
      <c r="G93" s="64"/>
      <c r="H93" s="64"/>
      <c r="I93" s="64"/>
      <c r="J93" s="64"/>
      <c r="K93" s="64"/>
      <c r="L93" s="64"/>
      <c r="M93" s="64"/>
      <c r="N93" s="64"/>
      <c r="O93" s="64"/>
      <c r="P93" s="64"/>
      <c r="Q93" s="64"/>
      <c r="R93" s="64"/>
      <c r="S93" s="64"/>
    </row>
    <row r="94" spans="1:19" s="33" customFormat="1" hidden="1">
      <c r="D94" s="64"/>
      <c r="E94" s="64"/>
      <c r="F94" s="64"/>
      <c r="G94" s="64"/>
      <c r="H94" s="64"/>
      <c r="I94" s="64"/>
      <c r="J94" s="64"/>
      <c r="K94" s="64"/>
      <c r="L94" s="64"/>
      <c r="M94" s="64"/>
      <c r="N94" s="64"/>
      <c r="O94" s="64"/>
      <c r="P94" s="64"/>
      <c r="Q94" s="64"/>
      <c r="R94" s="64"/>
      <c r="S94" s="64"/>
    </row>
    <row r="95" spans="1:19" s="33" customFormat="1" hidden="1">
      <c r="A95" s="32" t="s">
        <v>41</v>
      </c>
      <c r="B95" s="32" t="s">
        <v>41</v>
      </c>
      <c r="C95" s="32" t="s">
        <v>41</v>
      </c>
      <c r="D95" s="63" t="s">
        <v>42</v>
      </c>
      <c r="E95" s="63" t="s">
        <v>41</v>
      </c>
      <c r="F95" s="63" t="s">
        <v>43</v>
      </c>
      <c r="G95" s="63" t="s">
        <v>7165</v>
      </c>
      <c r="H95" s="63" t="s">
        <v>41</v>
      </c>
      <c r="I95" s="63" t="s">
        <v>46</v>
      </c>
      <c r="J95" s="63" t="s">
        <v>7166</v>
      </c>
      <c r="K95" s="64"/>
      <c r="L95" s="64"/>
      <c r="M95" s="64"/>
      <c r="N95" s="64"/>
      <c r="O95" s="64"/>
      <c r="P95" s="64"/>
      <c r="Q95" s="64"/>
      <c r="R95" s="64"/>
      <c r="S95" s="64"/>
    </row>
    <row r="96" spans="1:19" s="33" customFormat="1" hidden="1">
      <c r="A96" s="32" t="s">
        <v>103</v>
      </c>
      <c r="B96" s="32">
        <f>DCOUNTA(A1:S78,D1,A95:A96)</f>
        <v>16</v>
      </c>
      <c r="C96" s="32" t="s">
        <v>103</v>
      </c>
      <c r="D96" s="63">
        <f>DSUM(A1:S78,E1,C95:C96)</f>
        <v>120.23999999999998</v>
      </c>
      <c r="E96" s="63" t="s">
        <v>103</v>
      </c>
      <c r="F96" s="63" t="s">
        <v>4330</v>
      </c>
      <c r="G96" s="63">
        <f>DCOUNTA(A1:S78,F95,E95:F96)</f>
        <v>7</v>
      </c>
      <c r="H96" s="63" t="s">
        <v>103</v>
      </c>
      <c r="I96" s="63" t="s">
        <v>1827</v>
      </c>
      <c r="J96" s="63">
        <f>DCOUNTA(A1:S78,I1,H95:I96)</f>
        <v>7</v>
      </c>
      <c r="K96" s="64"/>
      <c r="L96" s="64"/>
      <c r="M96" s="64"/>
      <c r="N96" s="64"/>
      <c r="O96" s="64"/>
      <c r="P96" s="64"/>
      <c r="Q96" s="64"/>
      <c r="R96" s="64"/>
      <c r="S96" s="64"/>
    </row>
    <row r="97" spans="1:19" s="33" customFormat="1" hidden="1">
      <c r="D97" s="64"/>
      <c r="E97" s="64"/>
      <c r="F97" s="64"/>
      <c r="G97" s="64"/>
      <c r="H97" s="64"/>
      <c r="I97" s="64"/>
      <c r="J97" s="64"/>
      <c r="K97" s="64"/>
      <c r="L97" s="64"/>
      <c r="M97" s="64"/>
      <c r="N97" s="64"/>
      <c r="O97" s="64"/>
      <c r="P97" s="64"/>
      <c r="Q97" s="64"/>
      <c r="R97" s="64"/>
      <c r="S97" s="64"/>
    </row>
    <row r="98" spans="1:19" s="33" customFormat="1" hidden="1">
      <c r="A98" s="32" t="s">
        <v>41</v>
      </c>
      <c r="B98" s="32" t="s">
        <v>41</v>
      </c>
      <c r="C98" s="32" t="s">
        <v>41</v>
      </c>
      <c r="D98" s="63" t="s">
        <v>42</v>
      </c>
      <c r="E98" s="63" t="s">
        <v>41</v>
      </c>
      <c r="F98" s="63" t="s">
        <v>43</v>
      </c>
      <c r="G98" s="63" t="s">
        <v>7165</v>
      </c>
      <c r="H98" s="63" t="s">
        <v>41</v>
      </c>
      <c r="I98" s="63" t="s">
        <v>46</v>
      </c>
      <c r="J98" s="63" t="s">
        <v>7166</v>
      </c>
      <c r="K98" s="64"/>
      <c r="L98" s="64"/>
      <c r="M98" s="64"/>
      <c r="N98" s="64"/>
      <c r="O98" s="64"/>
      <c r="P98" s="64"/>
      <c r="Q98" s="64"/>
      <c r="R98" s="64"/>
      <c r="S98" s="64"/>
    </row>
    <row r="99" spans="1:19" s="33" customFormat="1" hidden="1">
      <c r="A99" s="32" t="s">
        <v>10</v>
      </c>
      <c r="B99" s="32">
        <f>DCOUNTA(A1:S78,D1,A98:A99)</f>
        <v>5</v>
      </c>
      <c r="C99" s="32" t="s">
        <v>10</v>
      </c>
      <c r="D99" s="63">
        <f>DSUM(A1:S78,D98,C98:C99)</f>
        <v>15.834999999999997</v>
      </c>
      <c r="E99" s="63" t="s">
        <v>10</v>
      </c>
      <c r="F99" s="63" t="s">
        <v>4330</v>
      </c>
      <c r="G99" s="63">
        <f>DCOUNTA(A1:S78,F1,E98:F99)</f>
        <v>2</v>
      </c>
      <c r="H99" s="63" t="s">
        <v>10</v>
      </c>
      <c r="I99" s="63" t="s">
        <v>1827</v>
      </c>
      <c r="J99" s="63">
        <f>DCOUNTA(A1:S78,I1,H98:I99)</f>
        <v>0</v>
      </c>
      <c r="K99" s="64"/>
      <c r="L99" s="64"/>
      <c r="M99" s="64"/>
      <c r="N99" s="64"/>
      <c r="O99" s="64"/>
      <c r="P99" s="64"/>
      <c r="Q99" s="64"/>
      <c r="R99" s="64"/>
      <c r="S99" s="64"/>
    </row>
    <row r="100" spans="1:19" s="33" customFormat="1" hidden="1">
      <c r="D100" s="64"/>
      <c r="E100" s="64"/>
      <c r="F100" s="64"/>
      <c r="G100" s="64"/>
      <c r="H100" s="64"/>
      <c r="I100" s="64"/>
      <c r="J100" s="64"/>
      <c r="K100" s="64"/>
      <c r="L100" s="64"/>
      <c r="M100" s="64"/>
      <c r="N100" s="64"/>
      <c r="O100" s="64"/>
      <c r="P100" s="64"/>
      <c r="Q100" s="64"/>
      <c r="R100" s="64"/>
      <c r="S100" s="64"/>
    </row>
    <row r="101" spans="1:19" s="33" customFormat="1">
      <c r="D101" s="64"/>
      <c r="E101" s="64"/>
      <c r="F101" s="64"/>
      <c r="G101" s="64"/>
      <c r="H101" s="64"/>
      <c r="I101" s="64"/>
      <c r="J101" s="64"/>
      <c r="K101" s="64"/>
      <c r="L101" s="64"/>
      <c r="M101" s="64"/>
      <c r="N101" s="64"/>
      <c r="O101" s="64"/>
      <c r="P101" s="64"/>
      <c r="Q101" s="64"/>
      <c r="R101" s="64"/>
      <c r="S101" s="64"/>
    </row>
    <row r="102" spans="1:19" s="33" customFormat="1">
      <c r="D102" s="64"/>
      <c r="E102" s="64"/>
      <c r="F102" s="64"/>
      <c r="G102" s="64"/>
      <c r="H102" s="64"/>
      <c r="I102" s="64"/>
      <c r="J102" s="64"/>
      <c r="K102" s="64"/>
      <c r="L102" s="64"/>
      <c r="M102" s="64"/>
      <c r="N102" s="64"/>
      <c r="O102" s="64"/>
      <c r="P102" s="64"/>
      <c r="Q102" s="64"/>
      <c r="R102" s="64"/>
      <c r="S102" s="37"/>
    </row>
    <row r="103" spans="1:19" s="33" customFormat="1" ht="16.8">
      <c r="B103" s="59" t="s">
        <v>7167</v>
      </c>
      <c r="C103" s="59" t="s">
        <v>7168</v>
      </c>
      <c r="D103" s="59" t="s">
        <v>4326</v>
      </c>
      <c r="E103" s="59" t="s">
        <v>7169</v>
      </c>
      <c r="F103" s="59" t="s">
        <v>7170</v>
      </c>
      <c r="G103" s="64"/>
      <c r="H103" s="64"/>
      <c r="I103" s="64"/>
      <c r="J103" s="64"/>
      <c r="K103" s="64"/>
      <c r="L103" s="64"/>
      <c r="M103" s="64"/>
      <c r="N103" s="64"/>
      <c r="O103" s="64"/>
      <c r="P103" s="64"/>
      <c r="Q103" s="64"/>
      <c r="R103" s="64"/>
      <c r="S103" s="37"/>
    </row>
    <row r="104" spans="1:19" s="33" customFormat="1" ht="16.8">
      <c r="B104" s="57">
        <f>B83</f>
        <v>24</v>
      </c>
      <c r="C104" s="57" t="s">
        <v>7171</v>
      </c>
      <c r="D104" s="57">
        <f>D83</f>
        <v>185.74099999999999</v>
      </c>
      <c r="E104" s="57">
        <f>G83</f>
        <v>12</v>
      </c>
      <c r="F104" s="57">
        <f>J83</f>
        <v>7</v>
      </c>
      <c r="G104" s="64"/>
      <c r="H104" s="64"/>
      <c r="I104" s="64"/>
      <c r="J104" s="64"/>
      <c r="K104" s="64"/>
      <c r="L104" s="64"/>
      <c r="M104" s="64"/>
      <c r="N104" s="64"/>
      <c r="O104" s="64"/>
      <c r="P104" s="64"/>
      <c r="Q104" s="64"/>
      <c r="R104" s="64"/>
      <c r="S104" s="37"/>
    </row>
    <row r="105" spans="1:19" s="33" customFormat="1" ht="16.8">
      <c r="B105" s="57">
        <f>B86</f>
        <v>0</v>
      </c>
      <c r="C105" s="57" t="s">
        <v>7172</v>
      </c>
      <c r="D105" s="57">
        <f>D86</f>
        <v>0</v>
      </c>
      <c r="E105" s="57">
        <f>G86</f>
        <v>0</v>
      </c>
      <c r="F105" s="57">
        <f>J86</f>
        <v>0</v>
      </c>
      <c r="G105" s="64"/>
      <c r="H105" s="64"/>
      <c r="I105" s="64"/>
      <c r="J105" s="64"/>
      <c r="K105" s="64"/>
      <c r="L105" s="64"/>
      <c r="M105" s="64"/>
      <c r="N105" s="64"/>
      <c r="O105" s="64"/>
      <c r="P105" s="64"/>
      <c r="Q105" s="64"/>
      <c r="R105" s="64"/>
      <c r="S105" s="37"/>
    </row>
    <row r="106" spans="1:19" s="33" customFormat="1" ht="16.8">
      <c r="B106" s="58">
        <f>B89</f>
        <v>2</v>
      </c>
      <c r="C106" s="58" t="s">
        <v>7173</v>
      </c>
      <c r="D106" s="58">
        <f>D89</f>
        <v>7.3029999999999999</v>
      </c>
      <c r="E106" s="58">
        <f>G89</f>
        <v>1</v>
      </c>
      <c r="F106" s="58">
        <f>J89</f>
        <v>0</v>
      </c>
      <c r="G106" s="64"/>
      <c r="H106" s="64"/>
      <c r="I106" s="64"/>
      <c r="J106" s="64"/>
      <c r="K106" s="64"/>
      <c r="L106" s="64"/>
      <c r="M106" s="64"/>
      <c r="N106" s="64"/>
      <c r="O106" s="64"/>
      <c r="P106" s="64"/>
      <c r="Q106" s="64"/>
      <c r="R106" s="64"/>
      <c r="S106" s="37"/>
    </row>
    <row r="107" spans="1:19" s="33" customFormat="1" ht="16.8">
      <c r="B107" s="58">
        <f>B92</f>
        <v>0</v>
      </c>
      <c r="C107" s="58" t="s">
        <v>7174</v>
      </c>
      <c r="D107" s="58">
        <f>D92</f>
        <v>0</v>
      </c>
      <c r="E107" s="58">
        <f>G92</f>
        <v>0</v>
      </c>
      <c r="F107" s="58">
        <f>J92</f>
        <v>0</v>
      </c>
      <c r="G107" s="64"/>
      <c r="H107" s="64"/>
      <c r="I107" s="64"/>
      <c r="J107" s="64"/>
      <c r="K107" s="64"/>
      <c r="L107" s="64"/>
      <c r="M107" s="64"/>
      <c r="N107" s="64"/>
      <c r="O107" s="64"/>
      <c r="P107" s="64"/>
      <c r="Q107" s="64"/>
      <c r="R107" s="64"/>
      <c r="S107" s="37"/>
    </row>
    <row r="108" spans="1:19" s="33" customFormat="1" ht="16.8">
      <c r="B108" s="57">
        <f>B96</f>
        <v>16</v>
      </c>
      <c r="C108" s="57" t="s">
        <v>103</v>
      </c>
      <c r="D108" s="57">
        <f>D96</f>
        <v>120.23999999999998</v>
      </c>
      <c r="E108" s="57">
        <f>G96</f>
        <v>7</v>
      </c>
      <c r="F108" s="57">
        <f>J96</f>
        <v>7</v>
      </c>
      <c r="G108" s="64"/>
      <c r="H108" s="64"/>
      <c r="I108" s="64"/>
      <c r="J108" s="64"/>
      <c r="K108" s="64"/>
      <c r="L108" s="64"/>
      <c r="M108" s="64"/>
      <c r="N108" s="64"/>
      <c r="O108" s="64"/>
      <c r="P108" s="64"/>
      <c r="Q108" s="64"/>
      <c r="R108" s="64"/>
      <c r="S108" s="37"/>
    </row>
    <row r="109" spans="1:19" s="33" customFormat="1" ht="16.8">
      <c r="B109" s="57">
        <f>B99</f>
        <v>5</v>
      </c>
      <c r="C109" s="58" t="s">
        <v>7175</v>
      </c>
      <c r="D109" s="57">
        <f>D99</f>
        <v>15.834999999999997</v>
      </c>
      <c r="E109" s="57">
        <f>G99</f>
        <v>2</v>
      </c>
      <c r="F109" s="57">
        <f>J99</f>
        <v>0</v>
      </c>
      <c r="G109" s="64"/>
      <c r="H109" s="64"/>
      <c r="I109" s="64"/>
      <c r="J109" s="64"/>
      <c r="K109" s="64"/>
      <c r="L109" s="64"/>
      <c r="M109" s="64"/>
      <c r="N109" s="64"/>
      <c r="O109" s="64"/>
      <c r="P109" s="64"/>
      <c r="Q109" s="64"/>
      <c r="R109" s="64"/>
      <c r="S109" s="37"/>
    </row>
    <row r="110" spans="1:19" s="33" customFormat="1" ht="16.8">
      <c r="B110" s="34"/>
      <c r="C110" s="59" t="s">
        <v>7176</v>
      </c>
      <c r="D110" s="62">
        <f>D104</f>
        <v>185.74099999999999</v>
      </c>
      <c r="E110" s="34"/>
      <c r="F110" s="65"/>
      <c r="G110" s="64"/>
      <c r="H110" s="64"/>
      <c r="I110" s="64"/>
      <c r="J110" s="64"/>
      <c r="K110" s="64"/>
      <c r="L110" s="64"/>
      <c r="M110" s="64"/>
      <c r="N110" s="64"/>
      <c r="O110" s="64"/>
      <c r="P110" s="64"/>
      <c r="Q110" s="64"/>
      <c r="R110" s="64"/>
      <c r="S110" s="37"/>
    </row>
    <row r="111" spans="1:19" s="33" customFormat="1" ht="16.8">
      <c r="B111" s="34"/>
      <c r="C111" s="61" t="s">
        <v>7177</v>
      </c>
      <c r="D111" s="59">
        <f>D104+D105+D106+D107+D108+D109</f>
        <v>329.11899999999997</v>
      </c>
      <c r="E111" s="65"/>
      <c r="F111" s="65"/>
      <c r="G111" s="64"/>
      <c r="H111" s="64"/>
      <c r="I111" s="64"/>
      <c r="J111" s="64"/>
      <c r="K111" s="64"/>
      <c r="L111" s="64"/>
      <c r="M111" s="64"/>
      <c r="N111" s="64"/>
      <c r="O111" s="64"/>
      <c r="P111" s="64"/>
      <c r="Q111" s="64"/>
      <c r="R111" s="64"/>
      <c r="S111" s="37"/>
    </row>
    <row r="112" spans="1:19" s="33" customFormat="1">
      <c r="D112" s="37"/>
      <c r="E112" s="37"/>
      <c r="F112" s="37"/>
      <c r="G112" s="37"/>
      <c r="H112" s="37"/>
      <c r="I112" s="37"/>
      <c r="J112" s="37"/>
      <c r="K112" s="37"/>
      <c r="L112" s="37"/>
      <c r="M112" s="37"/>
      <c r="N112" s="37"/>
      <c r="O112" s="37"/>
      <c r="P112" s="37"/>
      <c r="Q112" s="37"/>
      <c r="R112" s="37"/>
      <c r="S112" s="37"/>
    </row>
  </sheetData>
  <sortState ref="A2:S48">
    <sortCondition ref="D2:D48"/>
    <sortCondition ref="C2:C48"/>
    <sortCondition ref="B2:B48"/>
  </sortState>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theme="9" tint="0.39997558519241921"/>
  </sheetPr>
  <dimension ref="A1:U112"/>
  <sheetViews>
    <sheetView workbookViewId="0">
      <selection activeCell="E2" sqref="E2:E101"/>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6.6640625" style="40" customWidth="1"/>
    <col min="19" max="19" width="6.44140625" style="40" customWidth="1"/>
    <col min="20" max="16384" width="7.33203125" style="21"/>
  </cols>
  <sheetData>
    <row r="1" spans="1:21" s="25" customFormat="1" ht="40.799999999999997"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7318</v>
      </c>
      <c r="B2" s="24" t="s">
        <v>7319</v>
      </c>
      <c r="C2" s="24" t="s">
        <v>7320</v>
      </c>
      <c r="D2" s="46" t="s">
        <v>19</v>
      </c>
      <c r="E2" s="46">
        <f>VLOOKUP(M2,Revistas!$B$2:$H$64092,2,FALSE)</f>
        <v>1.895</v>
      </c>
      <c r="F2" s="46" t="str">
        <f>VLOOKUP(M2,Revistas!$B$2:$H$64092,3,FALSE)</f>
        <v>Q3</v>
      </c>
      <c r="G2" s="46" t="str">
        <f>VLOOKUP(M2,Revistas!$B$2:$H$64092,4,FALSE)</f>
        <v>ONCOLOGY - SCIE</v>
      </c>
      <c r="H2" s="46" t="str">
        <f>VLOOKUP(M2,Revistas!$B$2:$H$64092,5,FALSE)</f>
        <v>159/213</v>
      </c>
      <c r="I2" s="46" t="str">
        <f>VLOOKUP(M2,Revistas!$B$2:$H$64092,6,FALSE)</f>
        <v>NO</v>
      </c>
      <c r="J2" s="46" t="s">
        <v>7321</v>
      </c>
      <c r="K2" s="46" t="s">
        <v>7322</v>
      </c>
      <c r="L2" s="46">
        <v>0</v>
      </c>
      <c r="M2" s="46" t="s">
        <v>7323</v>
      </c>
      <c r="N2" s="46" t="s">
        <v>393</v>
      </c>
      <c r="O2" s="46">
        <v>2016</v>
      </c>
      <c r="P2" s="46">
        <v>36</v>
      </c>
      <c r="Q2" s="46">
        <v>12</v>
      </c>
      <c r="R2" s="46">
        <v>6647</v>
      </c>
      <c r="S2" s="46">
        <v>6653</v>
      </c>
      <c r="U2" s="29"/>
    </row>
    <row r="3" spans="1:21">
      <c r="A3" s="23" t="s">
        <v>3566</v>
      </c>
      <c r="B3" s="23" t="s">
        <v>3567</v>
      </c>
      <c r="C3" s="23" t="s">
        <v>3568</v>
      </c>
      <c r="D3" s="47" t="s">
        <v>19</v>
      </c>
      <c r="E3" s="47">
        <f>VLOOKUP(M3,Revistas!$B$2:$H$64092,2,FALSE)</f>
        <v>3.7669999999999999</v>
      </c>
      <c r="F3" s="47" t="str">
        <f>VLOOKUP(M3,Revistas!$B$2:$H$64092,3,FALSE)</f>
        <v>Q1</v>
      </c>
      <c r="G3" s="47" t="str">
        <f>VLOOKUP(M3,Revistas!$B$2:$H$64092,4,FALSE)</f>
        <v>RESPIRATORY SYSTEM - SCIE;</v>
      </c>
      <c r="H3" s="47" t="str">
        <f>VLOOKUP(M3,Revistas!$B$2:$H$64092,5,FALSE)</f>
        <v>58/12</v>
      </c>
      <c r="I3" s="47" t="str">
        <f>VLOOKUP(M3,Revistas!$B$2:$H$64092,6,FALSE)</f>
        <v>NO</v>
      </c>
      <c r="J3" s="47" t="s">
        <v>3569</v>
      </c>
      <c r="K3" s="47" t="s">
        <v>3570</v>
      </c>
      <c r="L3" s="47">
        <v>0</v>
      </c>
      <c r="M3" s="47" t="s">
        <v>3571</v>
      </c>
      <c r="N3" s="47" t="s">
        <v>240</v>
      </c>
      <c r="O3" s="47">
        <v>2016</v>
      </c>
      <c r="P3" s="47">
        <v>92</v>
      </c>
      <c r="Q3" s="47"/>
      <c r="R3" s="47">
        <v>35</v>
      </c>
      <c r="S3" s="47">
        <v>40</v>
      </c>
    </row>
    <row r="4" spans="1:21">
      <c r="A4" s="23" t="s">
        <v>3546</v>
      </c>
      <c r="B4" s="23" t="s">
        <v>3547</v>
      </c>
      <c r="C4" s="23" t="s">
        <v>3548</v>
      </c>
      <c r="D4" s="47" t="s">
        <v>19</v>
      </c>
      <c r="E4" s="47">
        <f>VLOOKUP(M4,Revistas!$B$2:$H$64092,2,FALSE)</f>
        <v>5.5789999999999997</v>
      </c>
      <c r="F4" s="47" t="str">
        <f>VLOOKUP(M4,Revistas!$B$2:$H$64092,3,FALSE)</f>
        <v>Q1</v>
      </c>
      <c r="G4" s="47" t="str">
        <f>VLOOKUP(M4,Revistas!$B$2:$H$64092,4,FALSE)</f>
        <v>ONCOLOGY - SCIE</v>
      </c>
      <c r="H4" s="47" t="str">
        <f>VLOOKUP(M4,Revistas!$B$2:$H$64092,5,FALSE)</f>
        <v>27/213</v>
      </c>
      <c r="I4" s="47" t="str">
        <f>VLOOKUP(M4,Revistas!$B$2:$H$64092,6,FALSE)</f>
        <v>NO</v>
      </c>
      <c r="J4" s="47" t="s">
        <v>3549</v>
      </c>
      <c r="K4" s="47" t="s">
        <v>3550</v>
      </c>
      <c r="L4" s="47">
        <v>0</v>
      </c>
      <c r="M4" s="47" t="s">
        <v>3551</v>
      </c>
      <c r="N4" s="48">
        <v>37196</v>
      </c>
      <c r="O4" s="47">
        <v>2016</v>
      </c>
      <c r="P4" s="47">
        <v>15</v>
      </c>
      <c r="Q4" s="47">
        <v>11</v>
      </c>
      <c r="R4" s="47">
        <v>2780</v>
      </c>
      <c r="S4" s="47">
        <v>2790</v>
      </c>
    </row>
    <row r="5" spans="1:21">
      <c r="A5" s="23" t="s">
        <v>3552</v>
      </c>
      <c r="B5" s="23" t="s">
        <v>3553</v>
      </c>
      <c r="C5" s="23" t="s">
        <v>481</v>
      </c>
      <c r="D5" s="47" t="s">
        <v>19</v>
      </c>
      <c r="E5" s="47">
        <f>VLOOKUP(M5,Revistas!$B$2:$H$64092,2,FALSE)</f>
        <v>5.008</v>
      </c>
      <c r="F5" s="47" t="str">
        <f>VLOOKUP(M5,Revistas!$B$2:$H$64092,3,FALSE)</f>
        <v>Q1</v>
      </c>
      <c r="G5" s="47" t="str">
        <f>VLOOKUP(M5,Revistas!$B$2:$H$64092,4,FALSE)</f>
        <v>CELL BIOLOGY - SCIE;</v>
      </c>
      <c r="H5" s="47" t="str">
        <f>VLOOKUP(M5,Revistas!$B$2:$H$64092,5,FALSE)</f>
        <v>43/187</v>
      </c>
      <c r="I5" s="47" t="str">
        <f>VLOOKUP(M5,Revistas!$B$2:$H$64092,6,FALSE)</f>
        <v>NO</v>
      </c>
      <c r="J5" s="47" t="s">
        <v>3554</v>
      </c>
      <c r="K5" s="47" t="s">
        <v>3555</v>
      </c>
      <c r="L5" s="47">
        <v>0</v>
      </c>
      <c r="M5" s="47" t="s">
        <v>484</v>
      </c>
      <c r="N5" s="48">
        <v>38261</v>
      </c>
      <c r="O5" s="47">
        <v>2016</v>
      </c>
      <c r="P5" s="47">
        <v>7</v>
      </c>
      <c r="Q5" s="47">
        <v>40</v>
      </c>
      <c r="R5" s="47">
        <v>65888</v>
      </c>
      <c r="S5" s="47">
        <v>65901</v>
      </c>
    </row>
    <row r="6" spans="1:21">
      <c r="A6" s="23" t="s">
        <v>2318</v>
      </c>
      <c r="B6" s="23" t="s">
        <v>2319</v>
      </c>
      <c r="C6" s="23" t="s">
        <v>2320</v>
      </c>
      <c r="D6" s="47" t="s">
        <v>19</v>
      </c>
      <c r="E6" s="47">
        <f>VLOOKUP(M6,Revistas!$B$2:$H$64092,2,FALSE)</f>
        <v>9.423</v>
      </c>
      <c r="F6" s="47" t="str">
        <f>VLOOKUP(M6,Revistas!$B$2:$H$64092,3,FALSE)</f>
        <v>Q1</v>
      </c>
      <c r="G6" s="47" t="str">
        <f>VLOOKUP(M6,Revistas!$B$2:$H$64092,4,FALSE)</f>
        <v>MULTIDISCIPLINARY SCIENCES - SCIE</v>
      </c>
      <c r="H6" s="47" t="str">
        <f>VLOOKUP(M6,Revistas!$B$2:$H$64092,5,FALSE)</f>
        <v>63/4</v>
      </c>
      <c r="I6" s="47" t="str">
        <f>VLOOKUP(M6,Revistas!$B$2:$H$64092,6,FALSE)</f>
        <v>SI</v>
      </c>
      <c r="J6" s="47" t="s">
        <v>2321</v>
      </c>
      <c r="K6" s="47" t="s">
        <v>2322</v>
      </c>
      <c r="L6" s="47">
        <v>3</v>
      </c>
      <c r="M6" s="47" t="s">
        <v>2323</v>
      </c>
      <c r="N6" s="47" t="s">
        <v>2324</v>
      </c>
      <c r="O6" s="47">
        <v>2016</v>
      </c>
      <c r="P6" s="47">
        <v>113</v>
      </c>
      <c r="Q6" s="47">
        <v>3</v>
      </c>
      <c r="R6" s="47" t="s">
        <v>2325</v>
      </c>
      <c r="S6" s="47" t="s">
        <v>2326</v>
      </c>
    </row>
    <row r="7" spans="1:21">
      <c r="A7" s="23" t="s">
        <v>3495</v>
      </c>
      <c r="B7" s="23" t="s">
        <v>3496</v>
      </c>
      <c r="C7" s="23" t="s">
        <v>396</v>
      </c>
      <c r="D7" s="47" t="s">
        <v>19</v>
      </c>
      <c r="E7" s="47">
        <f>VLOOKUP(M7,Revistas!$B$2:$H$64092,2,FALSE)</f>
        <v>5.2279999999999998</v>
      </c>
      <c r="F7" s="47" t="str">
        <f>VLOOKUP(M7,Revistas!$B$2:$H$64092,3,FALSE)</f>
        <v>Q1</v>
      </c>
      <c r="G7" s="47" t="str">
        <f>VLOOKUP(M7,Revistas!$B$2:$H$64092,4,FALSE)</f>
        <v>MULTIDISCIPLINARY SCIENCES - SCIE</v>
      </c>
      <c r="H7" s="47" t="str">
        <f>VLOOKUP(M7,Revistas!$B$2:$H$64092,5,FALSE)</f>
        <v>63/7</v>
      </c>
      <c r="I7" s="47" t="str">
        <f>VLOOKUP(M7,Revistas!$B$2:$H$64092,6,FALSE)</f>
        <v>NO</v>
      </c>
      <c r="J7" s="47" t="s">
        <v>3497</v>
      </c>
      <c r="K7" s="47" t="s">
        <v>3498</v>
      </c>
      <c r="L7" s="47">
        <v>1</v>
      </c>
      <c r="M7" s="47" t="s">
        <v>399</v>
      </c>
      <c r="N7" s="48">
        <v>40940</v>
      </c>
      <c r="O7" s="47">
        <v>2016</v>
      </c>
      <c r="P7" s="47">
        <v>6</v>
      </c>
      <c r="Q7" s="47"/>
      <c r="R7" s="47"/>
      <c r="S7" s="44">
        <v>21519</v>
      </c>
    </row>
    <row r="8" spans="1:21">
      <c r="A8" s="23" t="s">
        <v>3513</v>
      </c>
      <c r="B8" s="23" t="s">
        <v>3514</v>
      </c>
      <c r="C8" s="23" t="s">
        <v>396</v>
      </c>
      <c r="D8" s="47" t="s">
        <v>458</v>
      </c>
      <c r="E8" s="47">
        <f>VLOOKUP(M8,Revistas!$B$2:$H$64092,2,FALSE)</f>
        <v>5.2279999999999998</v>
      </c>
      <c r="F8" s="47" t="str">
        <f>VLOOKUP(M8,Revistas!$B$2:$H$64092,3,FALSE)</f>
        <v>Q1</v>
      </c>
      <c r="G8" s="47" t="str">
        <f>VLOOKUP(M8,Revistas!$B$2:$H$64092,4,FALSE)</f>
        <v>MULTIDISCIPLINARY SCIENCES - SCIE</v>
      </c>
      <c r="H8" s="47" t="str">
        <f>VLOOKUP(M8,Revistas!$B$2:$H$64092,5,FALSE)</f>
        <v>63/7</v>
      </c>
      <c r="I8" s="47" t="str">
        <f>VLOOKUP(M8,Revistas!$B$2:$H$64092,6,FALSE)</f>
        <v>NO</v>
      </c>
      <c r="J8" s="47"/>
      <c r="K8" s="47"/>
      <c r="L8" s="47">
        <v>0</v>
      </c>
      <c r="M8" s="47" t="s">
        <v>399</v>
      </c>
      <c r="N8" s="47" t="s">
        <v>3515</v>
      </c>
      <c r="O8" s="47">
        <v>2016</v>
      </c>
      <c r="P8" s="47">
        <v>6</v>
      </c>
      <c r="Q8" s="47"/>
      <c r="R8" s="47"/>
      <c r="S8" s="47">
        <v>17246</v>
      </c>
    </row>
    <row r="9" spans="1:21">
      <c r="A9" s="23" t="s">
        <v>3556</v>
      </c>
      <c r="B9" s="23" t="s">
        <v>3557</v>
      </c>
      <c r="C9" s="23" t="s">
        <v>1626</v>
      </c>
      <c r="D9" s="47" t="s">
        <v>294</v>
      </c>
      <c r="E9" s="47">
        <f>VLOOKUP(M9,Revistas!$B$2:$H$64092,2,FALSE)</f>
        <v>1.7709999999999999</v>
      </c>
      <c r="F9" s="47" t="str">
        <f>VLOOKUP(M9,Revistas!$B$2:$H$64092,3,FALSE)</f>
        <v>Q3</v>
      </c>
      <c r="G9" s="47" t="str">
        <f>VLOOKUP(M9,Revistas!$B$2:$H$64092,4,FALSE)</f>
        <v>RESPIRATORY SYSTEM - SCIE</v>
      </c>
      <c r="H9" s="47" t="str">
        <f>VLOOKUP(M9,Revistas!$B$2:$H$64092,5,FALSE)</f>
        <v>41/58</v>
      </c>
      <c r="I9" s="47" t="str">
        <f>VLOOKUP(M9,Revistas!$B$2:$H$64092,6,FALSE)</f>
        <v>NO</v>
      </c>
      <c r="J9" s="47" t="s">
        <v>3558</v>
      </c>
      <c r="K9" s="47" t="s">
        <v>3559</v>
      </c>
      <c r="L9" s="47">
        <v>0</v>
      </c>
      <c r="M9" s="47" t="s">
        <v>1629</v>
      </c>
      <c r="N9" s="47" t="s">
        <v>189</v>
      </c>
      <c r="O9" s="47">
        <v>2016</v>
      </c>
      <c r="P9" s="47">
        <v>52</v>
      </c>
      <c r="Q9" s="47">
        <v>6</v>
      </c>
      <c r="R9" s="47">
        <v>331</v>
      </c>
      <c r="S9" s="47">
        <v>331</v>
      </c>
    </row>
    <row r="10" spans="1:21">
      <c r="A10" s="23" t="s">
        <v>3572</v>
      </c>
      <c r="B10" s="23" t="s">
        <v>3573</v>
      </c>
      <c r="C10" s="23" t="s">
        <v>1626</v>
      </c>
      <c r="D10" s="47" t="s">
        <v>215</v>
      </c>
      <c r="E10" s="47">
        <f>VLOOKUP(M10,Revistas!$B$2:$H$64092,2,FALSE)</f>
        <v>1.7709999999999999</v>
      </c>
      <c r="F10" s="47" t="str">
        <f>VLOOKUP(M10,Revistas!$B$2:$H$64092,3,FALSE)</f>
        <v>Q3</v>
      </c>
      <c r="G10" s="47" t="str">
        <f>VLOOKUP(M10,Revistas!$B$2:$H$64092,4,FALSE)</f>
        <v>RESPIRATORY SYSTEM - SCIE</v>
      </c>
      <c r="H10" s="47" t="str">
        <f>VLOOKUP(M10,Revistas!$B$2:$H$64092,5,FALSE)</f>
        <v>41/58</v>
      </c>
      <c r="I10" s="47" t="str">
        <f>VLOOKUP(M10,Revistas!$B$2:$H$64092,6,FALSE)</f>
        <v>NO</v>
      </c>
      <c r="J10" s="47" t="s">
        <v>3574</v>
      </c>
      <c r="K10" s="47" t="s">
        <v>3575</v>
      </c>
      <c r="L10" s="47">
        <v>0</v>
      </c>
      <c r="M10" s="47" t="s">
        <v>1629</v>
      </c>
      <c r="N10" s="47" t="s">
        <v>37</v>
      </c>
      <c r="O10" s="47">
        <v>2016</v>
      </c>
      <c r="P10" s="47">
        <v>52</v>
      </c>
      <c r="Q10" s="47">
        <v>1</v>
      </c>
      <c r="R10" s="47">
        <v>50</v>
      </c>
      <c r="S10" s="47">
        <v>50</v>
      </c>
    </row>
    <row r="11" spans="1:21">
      <c r="A11" s="23" t="s">
        <v>3576</v>
      </c>
      <c r="B11" s="23" t="s">
        <v>3577</v>
      </c>
      <c r="C11" s="23" t="s">
        <v>3578</v>
      </c>
      <c r="D11" s="47" t="s">
        <v>215</v>
      </c>
      <c r="E11" s="47">
        <f>VLOOKUP(M11,Revistas!$B$2:$H$64092,2,FALSE)</f>
        <v>0.38400000000000001</v>
      </c>
      <c r="F11" s="47" t="str">
        <f>VLOOKUP(M11,Revistas!$B$2:$H$64092,3,FALSE)</f>
        <v>Q4</v>
      </c>
      <c r="G11" s="47" t="str">
        <f>VLOOKUP(M11,Revistas!$B$2:$H$64092,4,FALSE)</f>
        <v>BIOTECHNOLOGY &amp; APPLIED MICROBIOLOGY - SCIE;</v>
      </c>
      <c r="H11" s="47" t="str">
        <f>VLOOKUP(M11,Revistas!$B$2:$H$64092,5,FALSE)</f>
        <v>152/161</v>
      </c>
      <c r="I11" s="47" t="str">
        <f>VLOOKUP(M11,Revistas!$B$2:$H$64092,6,FALSE)</f>
        <v>NO</v>
      </c>
      <c r="J11" s="47" t="s">
        <v>3579</v>
      </c>
      <c r="K11" s="47" t="s">
        <v>3580</v>
      </c>
      <c r="L11" s="47">
        <v>0</v>
      </c>
      <c r="M11" s="47" t="s">
        <v>3581</v>
      </c>
      <c r="N11" s="47"/>
      <c r="O11" s="47">
        <v>2016</v>
      </c>
      <c r="P11" s="47">
        <v>27</v>
      </c>
      <c r="Q11" s="47">
        <v>2</v>
      </c>
      <c r="R11" s="47">
        <v>263</v>
      </c>
      <c r="S11" s="47">
        <v>267</v>
      </c>
    </row>
    <row r="12" spans="1:21">
      <c r="A12" s="23" t="s">
        <v>3560</v>
      </c>
      <c r="B12" s="23" t="s">
        <v>3561</v>
      </c>
      <c r="C12" s="23" t="s">
        <v>3562</v>
      </c>
      <c r="D12" s="47" t="s">
        <v>10</v>
      </c>
      <c r="E12" s="47">
        <f>VLOOKUP(M12,Revistas!$B$2:$H$64092,2,FALSE)</f>
        <v>4.5570000000000004</v>
      </c>
      <c r="F12" s="47" t="str">
        <f>VLOOKUP(M12,Revistas!$B$2:$H$64092,3,FALSE)</f>
        <v>Q1</v>
      </c>
      <c r="G12" s="47" t="str">
        <f>VLOOKUP(M12,Revistas!$B$2:$H$64092,4,FALSE)</f>
        <v>MEDICAL LABORATORY TECHNOLOGY - SCIE;</v>
      </c>
      <c r="H12" s="47" t="str">
        <f>VLOOKUP(M12,Revistas!$B$2:$H$64092,5,FALSE)</f>
        <v>30 DE 2</v>
      </c>
      <c r="I12" s="47" t="str">
        <f>VLOOKUP(M12,Revistas!$B$2:$H$64092,6,FALSE)</f>
        <v>SI</v>
      </c>
      <c r="J12" s="47" t="s">
        <v>3563</v>
      </c>
      <c r="K12" s="47" t="s">
        <v>3564</v>
      </c>
      <c r="L12" s="47">
        <v>3</v>
      </c>
      <c r="M12" s="47" t="s">
        <v>3565</v>
      </c>
      <c r="N12" s="47" t="s">
        <v>15</v>
      </c>
      <c r="O12" s="47">
        <v>2016</v>
      </c>
      <c r="P12" s="47">
        <v>169</v>
      </c>
      <c r="Q12" s="47"/>
      <c r="R12" s="47">
        <v>1</v>
      </c>
      <c r="S12" s="47">
        <v>18</v>
      </c>
    </row>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6</v>
      </c>
      <c r="C83" s="32" t="s">
        <v>19</v>
      </c>
      <c r="D83" s="36">
        <f>DSUM(A1:S78,E1,C82:C83)</f>
        <v>30.9</v>
      </c>
      <c r="E83" s="36" t="s">
        <v>19</v>
      </c>
      <c r="F83" s="36" t="s">
        <v>4330</v>
      </c>
      <c r="G83" s="36">
        <f>DCOUNTA(A1:S78,F1,E82:F83)</f>
        <v>5</v>
      </c>
      <c r="H83" s="36" t="s">
        <v>19</v>
      </c>
      <c r="I83" s="36" t="s">
        <v>1827</v>
      </c>
      <c r="J83" s="36">
        <f>DCOUNTA(A1:S78,I1,H82:I83)</f>
        <v>1</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2</v>
      </c>
      <c r="C86" s="32" t="s">
        <v>215</v>
      </c>
      <c r="D86" s="36">
        <f>DSUM(A1:S78,E1,C85:C86)</f>
        <v>2.1549999999999998</v>
      </c>
      <c r="E86" s="36" t="s">
        <v>215</v>
      </c>
      <c r="F86" s="36" t="s">
        <v>4330</v>
      </c>
      <c r="G86" s="36">
        <f>DCOUNTA(A1:S78,F1,E85:F86)</f>
        <v>0</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1</v>
      </c>
      <c r="C89" s="32" t="s">
        <v>458</v>
      </c>
      <c r="D89" s="36">
        <f>DSUM(A1:S78,D88,C88:C89)</f>
        <v>5.2279999999999998</v>
      </c>
      <c r="E89" s="36" t="s">
        <v>458</v>
      </c>
      <c r="F89" s="36" t="s">
        <v>4330</v>
      </c>
      <c r="G89" s="36">
        <f>DCOUNTA(A1:S78,F1,E88:F89)</f>
        <v>1</v>
      </c>
      <c r="H89" s="36" t="s">
        <v>458</v>
      </c>
      <c r="I89" s="36" t="s">
        <v>1827</v>
      </c>
      <c r="J89" s="36">
        <f>DCOUNTA(A1:S78,I1,H88:I89)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1</v>
      </c>
      <c r="C92" s="32" t="s">
        <v>294</v>
      </c>
      <c r="D92" s="36">
        <f>DSUM(A1:S78,E1,C91:C92)</f>
        <v>1.7709999999999999</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0</v>
      </c>
      <c r="C96" s="32" t="s">
        <v>103</v>
      </c>
      <c r="D96" s="36">
        <f>DSUM(A1:S78,E1,C95:C96)</f>
        <v>0</v>
      </c>
      <c r="E96" s="36" t="s">
        <v>103</v>
      </c>
      <c r="F96" s="36" t="s">
        <v>4330</v>
      </c>
      <c r="G96" s="36">
        <f>DCOUNTA(A1:S78,F95,E95:F96)</f>
        <v>0</v>
      </c>
      <c r="H96" s="36" t="s">
        <v>103</v>
      </c>
      <c r="I96" s="36" t="s">
        <v>1827</v>
      </c>
      <c r="J96" s="36">
        <f>DCOUNTA(A1:S78,I1,H95:I96)</f>
        <v>0</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1</v>
      </c>
      <c r="C99" s="32" t="s">
        <v>10</v>
      </c>
      <c r="D99" s="36">
        <f>DSUM(A1:S78,D98,C98:C99)</f>
        <v>4.5570000000000004</v>
      </c>
      <c r="E99" s="36" t="s">
        <v>10</v>
      </c>
      <c r="F99" s="36" t="s">
        <v>4330</v>
      </c>
      <c r="G99" s="36">
        <f>DCOUNTA(A1:S78,F1,E98:F99)</f>
        <v>1</v>
      </c>
      <c r="H99" s="36" t="s">
        <v>10</v>
      </c>
      <c r="I99" s="36" t="s">
        <v>1827</v>
      </c>
      <c r="J99" s="36">
        <f>DCOUNTA(A1:S78,I1,H98:I99)</f>
        <v>1</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6</v>
      </c>
      <c r="C104" s="57" t="s">
        <v>7171</v>
      </c>
      <c r="D104" s="57">
        <f>D83</f>
        <v>30.9</v>
      </c>
      <c r="E104" s="57">
        <f>G83</f>
        <v>5</v>
      </c>
      <c r="F104" s="57">
        <f>J83</f>
        <v>1</v>
      </c>
      <c r="G104" s="37"/>
      <c r="H104" s="37"/>
      <c r="I104" s="37"/>
      <c r="J104" s="37"/>
      <c r="K104" s="37"/>
      <c r="L104" s="37"/>
      <c r="M104" s="37"/>
      <c r="N104" s="37"/>
      <c r="O104" s="37"/>
      <c r="P104" s="37"/>
      <c r="Q104" s="37"/>
      <c r="R104" s="37"/>
      <c r="S104" s="37"/>
    </row>
    <row r="105" spans="1:19" s="33" customFormat="1" ht="16.8">
      <c r="B105" s="57">
        <f>B86</f>
        <v>2</v>
      </c>
      <c r="C105" s="57" t="s">
        <v>7172</v>
      </c>
      <c r="D105" s="57">
        <f>D86</f>
        <v>2.1549999999999998</v>
      </c>
      <c r="E105" s="57">
        <f>G86</f>
        <v>0</v>
      </c>
      <c r="F105" s="57">
        <f>J86</f>
        <v>0</v>
      </c>
      <c r="G105" s="37"/>
      <c r="H105" s="37"/>
      <c r="I105" s="37"/>
      <c r="J105" s="37"/>
      <c r="K105" s="37"/>
      <c r="L105" s="37"/>
      <c r="M105" s="37"/>
      <c r="N105" s="37"/>
      <c r="O105" s="37"/>
      <c r="P105" s="37"/>
      <c r="Q105" s="37"/>
      <c r="R105" s="37"/>
      <c r="S105" s="37"/>
    </row>
    <row r="106" spans="1:19" s="33" customFormat="1" ht="16.8">
      <c r="B106" s="58">
        <f>B89</f>
        <v>1</v>
      </c>
      <c r="C106" s="58" t="s">
        <v>7173</v>
      </c>
      <c r="D106" s="58">
        <f>D89</f>
        <v>5.2279999999999998</v>
      </c>
      <c r="E106" s="58">
        <f>G89</f>
        <v>1</v>
      </c>
      <c r="F106" s="58">
        <f>J89</f>
        <v>0</v>
      </c>
      <c r="G106" s="37"/>
      <c r="H106" s="37"/>
      <c r="I106" s="37"/>
      <c r="J106" s="37"/>
      <c r="K106" s="37"/>
      <c r="L106" s="37"/>
      <c r="M106" s="37"/>
      <c r="N106" s="37"/>
      <c r="O106" s="37"/>
      <c r="P106" s="37"/>
      <c r="Q106" s="37"/>
      <c r="R106" s="37"/>
      <c r="S106" s="37"/>
    </row>
    <row r="107" spans="1:19" s="33" customFormat="1" ht="16.8">
      <c r="B107" s="58">
        <f>B92</f>
        <v>1</v>
      </c>
      <c r="C107" s="58" t="s">
        <v>7174</v>
      </c>
      <c r="D107" s="58">
        <f>D92</f>
        <v>1.7709999999999999</v>
      </c>
      <c r="E107" s="58">
        <f>G92</f>
        <v>0</v>
      </c>
      <c r="F107" s="58">
        <f>J92</f>
        <v>0</v>
      </c>
      <c r="G107" s="37"/>
      <c r="H107" s="37"/>
      <c r="I107" s="37"/>
      <c r="J107" s="37"/>
      <c r="K107" s="37"/>
      <c r="L107" s="37"/>
      <c r="M107" s="37"/>
      <c r="N107" s="37"/>
      <c r="O107" s="37"/>
      <c r="P107" s="37"/>
      <c r="Q107" s="37"/>
      <c r="R107" s="37"/>
      <c r="S107" s="37"/>
    </row>
    <row r="108" spans="1:19" s="33" customFormat="1" ht="16.8">
      <c r="B108" s="57">
        <f>B96</f>
        <v>0</v>
      </c>
      <c r="C108" s="57" t="s">
        <v>103</v>
      </c>
      <c r="D108" s="57">
        <f>D96</f>
        <v>0</v>
      </c>
      <c r="E108" s="57">
        <f>G96</f>
        <v>0</v>
      </c>
      <c r="F108" s="57">
        <f>J96</f>
        <v>0</v>
      </c>
      <c r="G108" s="37"/>
      <c r="H108" s="37"/>
      <c r="I108" s="37"/>
      <c r="J108" s="37"/>
      <c r="K108" s="37"/>
      <c r="L108" s="37"/>
      <c r="M108" s="37"/>
      <c r="N108" s="37"/>
      <c r="O108" s="37"/>
      <c r="P108" s="37"/>
      <c r="Q108" s="37"/>
      <c r="R108" s="37"/>
      <c r="S108" s="37"/>
    </row>
    <row r="109" spans="1:19" s="33" customFormat="1" ht="16.8">
      <c r="B109" s="57">
        <f>B99</f>
        <v>1</v>
      </c>
      <c r="C109" s="58" t="s">
        <v>7175</v>
      </c>
      <c r="D109" s="57">
        <f>D99</f>
        <v>4.5570000000000004</v>
      </c>
      <c r="E109" s="57">
        <f>G99</f>
        <v>1</v>
      </c>
      <c r="F109" s="57">
        <f>J99</f>
        <v>1</v>
      </c>
      <c r="G109" s="37"/>
      <c r="H109" s="37"/>
      <c r="I109" s="37"/>
      <c r="J109" s="37"/>
      <c r="K109" s="37"/>
      <c r="L109" s="37"/>
      <c r="M109" s="37"/>
      <c r="N109" s="37"/>
      <c r="O109" s="37"/>
      <c r="P109" s="37"/>
      <c r="Q109" s="37"/>
      <c r="R109" s="37"/>
      <c r="S109" s="37"/>
    </row>
    <row r="110" spans="1:19" s="33" customFormat="1" ht="16.8">
      <c r="B110" s="34"/>
      <c r="C110" s="59" t="s">
        <v>7176</v>
      </c>
      <c r="D110" s="62">
        <f>D104</f>
        <v>30.9</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44.611000000000004</v>
      </c>
      <c r="E111" s="39"/>
      <c r="F111" s="39"/>
      <c r="G111" s="37"/>
      <c r="H111" s="37"/>
      <c r="I111" s="37"/>
      <c r="J111" s="37"/>
      <c r="K111" s="37"/>
      <c r="L111" s="37"/>
      <c r="M111" s="37"/>
      <c r="N111" s="37"/>
      <c r="O111" s="37"/>
      <c r="P111" s="37"/>
      <c r="Q111" s="37"/>
      <c r="R111" s="37"/>
      <c r="S111" s="37"/>
    </row>
    <row r="112" spans="1:19" s="33" customFormat="1">
      <c r="D112" s="37"/>
      <c r="E112" s="37"/>
      <c r="F112" s="37"/>
      <c r="G112" s="37"/>
      <c r="H112" s="37"/>
      <c r="I112" s="37"/>
      <c r="J112" s="37"/>
      <c r="K112" s="37"/>
      <c r="L112" s="37"/>
      <c r="M112" s="37"/>
      <c r="N112" s="37"/>
      <c r="O112" s="37"/>
      <c r="P112" s="37"/>
      <c r="Q112" s="37"/>
      <c r="R112" s="37"/>
      <c r="S112" s="37"/>
    </row>
  </sheetData>
  <sortState ref="A2:S12">
    <sortCondition ref="D2:D12"/>
    <sortCondition ref="C2:C12"/>
    <sortCondition ref="B2:B12"/>
  </sortState>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theme="9" tint="0.39997558519241921"/>
  </sheetPr>
  <dimension ref="A1:U824"/>
  <sheetViews>
    <sheetView workbookViewId="0">
      <selection activeCell="E2" sqref="E2:E26"/>
    </sheetView>
  </sheetViews>
  <sheetFormatPr baseColWidth="10" defaultColWidth="7.33203125" defaultRowHeight="14.4"/>
  <cols>
    <col min="1" max="1" width="17.77734375" customWidth="1"/>
    <col min="2" max="2" width="15.21875" customWidth="1"/>
    <col min="3" max="3" width="14.109375" customWidth="1"/>
    <col min="4" max="4" width="13.109375" style="35" customWidth="1"/>
    <col min="5" max="5" width="9.44140625" style="35" customWidth="1"/>
    <col min="6" max="6" width="8.6640625" style="35" customWidth="1"/>
    <col min="7" max="8" width="0" style="35" hidden="1" customWidth="1"/>
    <col min="9" max="9" width="6.44140625" style="35" customWidth="1"/>
    <col min="10" max="14" width="0" style="35" hidden="1" customWidth="1"/>
    <col min="15" max="15" width="5.109375" style="35" customWidth="1"/>
    <col min="16" max="16" width="4.6640625" style="35" customWidth="1"/>
    <col min="17" max="17" width="3.33203125" style="35" customWidth="1"/>
    <col min="18" max="18" width="5.88671875" style="35" customWidth="1"/>
    <col min="19" max="19" width="6.109375" style="35" customWidth="1"/>
  </cols>
  <sheetData>
    <row r="1" spans="1:21" s="26" customFormat="1" ht="52.8">
      <c r="A1" s="1" t="s">
        <v>38</v>
      </c>
      <c r="B1" s="1" t="s">
        <v>39</v>
      </c>
      <c r="C1" s="1" t="s">
        <v>40</v>
      </c>
      <c r="D1" s="1" t="s">
        <v>41</v>
      </c>
      <c r="E1" s="1" t="s">
        <v>42</v>
      </c>
      <c r="F1" s="1" t="s">
        <v>43</v>
      </c>
      <c r="G1" s="1" t="s">
        <v>44</v>
      </c>
      <c r="H1" s="1" t="s">
        <v>45</v>
      </c>
      <c r="I1" s="1" t="s">
        <v>46</v>
      </c>
      <c r="J1" s="1" t="s">
        <v>47</v>
      </c>
      <c r="K1" s="1" t="s">
        <v>48</v>
      </c>
      <c r="L1" s="1" t="s">
        <v>49</v>
      </c>
      <c r="M1" s="1" t="s">
        <v>0</v>
      </c>
      <c r="N1" s="1" t="s">
        <v>1</v>
      </c>
      <c r="O1" s="1" t="s">
        <v>2</v>
      </c>
      <c r="P1" s="1" t="s">
        <v>3</v>
      </c>
      <c r="Q1" s="1" t="s">
        <v>4</v>
      </c>
      <c r="R1" s="1" t="s">
        <v>5</v>
      </c>
      <c r="S1" s="1" t="s">
        <v>6</v>
      </c>
    </row>
    <row r="2" spans="1:21">
      <c r="A2" s="31" t="s">
        <v>3643</v>
      </c>
      <c r="B2" s="31" t="s">
        <v>3644</v>
      </c>
      <c r="C2" s="31" t="s">
        <v>3645</v>
      </c>
      <c r="D2" s="50" t="s">
        <v>19</v>
      </c>
      <c r="E2" s="50">
        <f>VLOOKUP(M2,Revistas!$B$2:$H$64092,2,FALSE)</f>
        <v>1.127</v>
      </c>
      <c r="F2" s="50" t="str">
        <f>VLOOKUP(M2,Revistas!$B$2:$H$64092,3,FALSE)</f>
        <v>Q3</v>
      </c>
      <c r="G2" s="50" t="str">
        <f>VLOOKUP(M2,Revistas!$B$2:$H$64092,4,FALSE)</f>
        <v>OTORHINOLARYNGOLOGY - SCIE</v>
      </c>
      <c r="H2" s="50">
        <f>VLOOKUP(M2,Revistas!$B$2:$H$64092,5,FALSE)</f>
        <v>0</v>
      </c>
      <c r="I2" s="50" t="str">
        <f>VLOOKUP(M2,Revistas!$B$2:$H$64092,6,FALSE)</f>
        <v>NO</v>
      </c>
      <c r="J2" s="50" t="s">
        <v>3646</v>
      </c>
      <c r="K2" s="50" t="s">
        <v>3647</v>
      </c>
      <c r="L2" s="50">
        <v>0</v>
      </c>
      <c r="M2" s="50" t="s">
        <v>3648</v>
      </c>
      <c r="N2" s="50" t="s">
        <v>1552</v>
      </c>
      <c r="O2" s="50">
        <v>2016</v>
      </c>
      <c r="P2" s="50">
        <v>136</v>
      </c>
      <c r="Q2" s="50">
        <v>1</v>
      </c>
      <c r="R2" s="50">
        <v>48</v>
      </c>
      <c r="S2" s="50">
        <v>55</v>
      </c>
      <c r="U2" s="27"/>
    </row>
    <row r="3" spans="1:21">
      <c r="A3" s="28" t="s">
        <v>3621</v>
      </c>
      <c r="B3" s="28" t="s">
        <v>3622</v>
      </c>
      <c r="C3" s="28" t="s">
        <v>3623</v>
      </c>
      <c r="D3" s="51" t="s">
        <v>19</v>
      </c>
      <c r="E3" s="51" t="str">
        <f>VLOOKUP(M3,Revistas!$B$2:$H$64092,2,FALSE)</f>
        <v>NO TIENE</v>
      </c>
      <c r="F3" s="51" t="str">
        <f>VLOOKUP(M3,Revistas!$B$2:$H$64092,3,FALSE)</f>
        <v>NO TIENE</v>
      </c>
      <c r="G3" s="51" t="str">
        <f>VLOOKUP(M3,Revistas!$B$2:$H$64092,4,FALSE)</f>
        <v>NO TIENE</v>
      </c>
      <c r="H3" s="51" t="str">
        <f>VLOOKUP(M3,Revistas!$B$2:$H$64092,5,FALSE)</f>
        <v>NO TIENE</v>
      </c>
      <c r="I3" s="51" t="str">
        <f>VLOOKUP(M3,Revistas!$B$2:$H$64092,6,FALSE)</f>
        <v>NO</v>
      </c>
      <c r="J3" s="51" t="s">
        <v>3624</v>
      </c>
      <c r="K3" s="51" t="s">
        <v>3625</v>
      </c>
      <c r="L3" s="51">
        <v>0</v>
      </c>
      <c r="M3" s="51" t="s">
        <v>3626</v>
      </c>
      <c r="N3" s="51" t="s">
        <v>3627</v>
      </c>
      <c r="O3" s="51">
        <v>2016</v>
      </c>
      <c r="P3" s="51">
        <v>17</v>
      </c>
      <c r="Q3" s="51"/>
      <c r="R3" s="51">
        <v>268</v>
      </c>
      <c r="S3" s="51">
        <v>273</v>
      </c>
    </row>
    <row r="4" spans="1:21">
      <c r="A4" s="28" t="s">
        <v>196</v>
      </c>
      <c r="B4" s="28" t="s">
        <v>197</v>
      </c>
      <c r="C4" s="28" t="s">
        <v>198</v>
      </c>
      <c r="D4" s="51" t="s">
        <v>19</v>
      </c>
      <c r="E4" s="51">
        <f>VLOOKUP(M4,Revistas!$B$2:$H$64092,2,FALSE)</f>
        <v>1.171</v>
      </c>
      <c r="F4" s="51" t="str">
        <f>VLOOKUP(M4,Revistas!$B$2:$H$64092,3,FALSE)</f>
        <v>Q3</v>
      </c>
      <c r="G4" s="51" t="str">
        <f>VLOOKUP(M4,Revistas!$B$2:$H$64092,4,FALSE)</f>
        <v>OTORHINOLARYNGOLOGY - SCIE</v>
      </c>
      <c r="H4" s="51" t="str">
        <f>VLOOKUP(M4,Revistas!$B$2:$H$64092,5,FALSE)</f>
        <v>24/43</v>
      </c>
      <c r="I4" s="51" t="str">
        <f>VLOOKUP(M4,Revistas!$B$2:$H$64092,6,FALSE)</f>
        <v>NO</v>
      </c>
      <c r="J4" s="51" t="s">
        <v>199</v>
      </c>
      <c r="K4" s="51" t="s">
        <v>200</v>
      </c>
      <c r="L4" s="51">
        <v>0</v>
      </c>
      <c r="M4" s="51" t="s">
        <v>201</v>
      </c>
      <c r="N4" s="51" t="s">
        <v>189</v>
      </c>
      <c r="O4" s="51">
        <v>2016</v>
      </c>
      <c r="P4" s="51">
        <v>125</v>
      </c>
      <c r="Q4" s="51">
        <v>6</v>
      </c>
      <c r="R4" s="51">
        <v>495</v>
      </c>
      <c r="S4" s="51">
        <v>500</v>
      </c>
    </row>
    <row r="5" spans="1:21">
      <c r="A5" s="28" t="s">
        <v>1641</v>
      </c>
      <c r="B5" s="28" t="s">
        <v>1642</v>
      </c>
      <c r="C5" s="28" t="s">
        <v>198</v>
      </c>
      <c r="D5" s="51" t="s">
        <v>19</v>
      </c>
      <c r="E5" s="51">
        <f>VLOOKUP(M5,Revistas!$B$2:$H$64092,2,FALSE)</f>
        <v>1.171</v>
      </c>
      <c r="F5" s="51" t="str">
        <f>VLOOKUP(M5,Revistas!$B$2:$H$64092,3,FALSE)</f>
        <v>Q3</v>
      </c>
      <c r="G5" s="51" t="str">
        <f>VLOOKUP(M5,Revistas!$B$2:$H$64092,4,FALSE)</f>
        <v>OTORHINOLARYNGOLOGY - SCIE</v>
      </c>
      <c r="H5" s="51" t="str">
        <f>VLOOKUP(M5,Revistas!$B$2:$H$64092,5,FALSE)</f>
        <v>24/43</v>
      </c>
      <c r="I5" s="51" t="str">
        <f>VLOOKUP(M5,Revistas!$B$2:$H$64092,6,FALSE)</f>
        <v>NO</v>
      </c>
      <c r="J5" s="51" t="s">
        <v>1643</v>
      </c>
      <c r="K5" s="51" t="s">
        <v>1644</v>
      </c>
      <c r="L5" s="51">
        <v>1</v>
      </c>
      <c r="M5" s="51" t="s">
        <v>201</v>
      </c>
      <c r="N5" s="51" t="s">
        <v>189</v>
      </c>
      <c r="O5" s="51">
        <v>2016</v>
      </c>
      <c r="P5" s="51">
        <v>125</v>
      </c>
      <c r="Q5" s="51">
        <v>6</v>
      </c>
      <c r="R5" s="51">
        <v>485</v>
      </c>
      <c r="S5" s="51">
        <v>494</v>
      </c>
    </row>
    <row r="6" spans="1:21">
      <c r="A6" s="28" t="s">
        <v>492</v>
      </c>
      <c r="B6" s="28" t="s">
        <v>493</v>
      </c>
      <c r="C6" s="28" t="s">
        <v>488</v>
      </c>
      <c r="D6" s="51" t="s">
        <v>19</v>
      </c>
      <c r="E6" s="51">
        <f>VLOOKUP(M6,Revistas!$B$2:$H$64092,2,FALSE)</f>
        <v>9.1080000000000005</v>
      </c>
      <c r="F6" s="51" t="str">
        <f>VLOOKUP(M6,Revistas!$B$2:$H$64092,3,FALSE)</f>
        <v>Q1</v>
      </c>
      <c r="G6" s="51" t="str">
        <f>VLOOKUP(M6,Revistas!$B$2:$H$64092,4,FALSE)</f>
        <v>CELL BIOLOGY - SCIE</v>
      </c>
      <c r="H6" s="51" t="str">
        <f>VLOOKUP(M6,Revistas!$B$2:$H$64092,5,FALSE)</f>
        <v>19/187</v>
      </c>
      <c r="I6" s="51" t="str">
        <f>VLOOKUP(M6,Revistas!$B$2:$H$64092,6,FALSE)</f>
        <v>NO</v>
      </c>
      <c r="J6" s="51" t="s">
        <v>494</v>
      </c>
      <c r="K6" s="51" t="s">
        <v>495</v>
      </c>
      <c r="L6" s="51">
        <v>232</v>
      </c>
      <c r="M6" s="51" t="s">
        <v>491</v>
      </c>
      <c r="N6" s="51"/>
      <c r="O6" s="51">
        <v>2016</v>
      </c>
      <c r="P6" s="51">
        <v>12</v>
      </c>
      <c r="Q6" s="51">
        <v>1</v>
      </c>
      <c r="R6" s="51">
        <v>1</v>
      </c>
      <c r="S6" s="51">
        <v>222</v>
      </c>
    </row>
    <row r="7" spans="1:21">
      <c r="A7" s="28" t="s">
        <v>3634</v>
      </c>
      <c r="B7" s="28" t="s">
        <v>3635</v>
      </c>
      <c r="C7" s="28" t="s">
        <v>3636</v>
      </c>
      <c r="D7" s="51" t="s">
        <v>19</v>
      </c>
      <c r="E7" s="51">
        <f>VLOOKUP(M7,Revistas!$B$2:$H$64092,2,FALSE)</f>
        <v>5.8109999999999999</v>
      </c>
      <c r="F7" s="51" t="str">
        <f>VLOOKUP(M7,Revistas!$B$2:$H$64092,3,FALSE)</f>
        <v>Q1</v>
      </c>
      <c r="G7" s="51" t="str">
        <f>VLOOKUP(M7,Revistas!$B$2:$H$64092,4,FALSE)</f>
        <v>ANATOMY &amp; MORPHOLOGY - SCIE;</v>
      </c>
      <c r="H7" s="51" t="str">
        <f>VLOOKUP(M7,Revistas!$B$2:$H$64092,5,FALSE)</f>
        <v>1 DE 21</v>
      </c>
      <c r="I7" s="51" t="str">
        <f>VLOOKUP(M7,Revistas!$B$2:$H$64092,6,FALSE)</f>
        <v>SI</v>
      </c>
      <c r="J7" s="51" t="s">
        <v>3637</v>
      </c>
      <c r="K7" s="51" t="s">
        <v>3638</v>
      </c>
      <c r="L7" s="51">
        <v>1</v>
      </c>
      <c r="M7" s="51" t="s">
        <v>3639</v>
      </c>
      <c r="N7" s="51" t="s">
        <v>15</v>
      </c>
      <c r="O7" s="51">
        <v>2016</v>
      </c>
      <c r="P7" s="51">
        <v>221</v>
      </c>
      <c r="Q7" s="51">
        <v>2</v>
      </c>
      <c r="R7" s="51">
        <v>709</v>
      </c>
      <c r="S7" s="51">
        <v>734</v>
      </c>
    </row>
    <row r="8" spans="1:21">
      <c r="A8" s="28" t="s">
        <v>3592</v>
      </c>
      <c r="B8" s="28" t="s">
        <v>3593</v>
      </c>
      <c r="C8" s="28" t="s">
        <v>3594</v>
      </c>
      <c r="D8" s="51" t="s">
        <v>19</v>
      </c>
      <c r="E8" s="51">
        <f>VLOOKUP(M8,Revistas!$B$2:$H$64092,2,FALSE)</f>
        <v>5.992</v>
      </c>
      <c r="F8" s="51" t="str">
        <f>VLOOKUP(M8,Revistas!$B$2:$H$64092,3,FALSE)</f>
        <v>Q1</v>
      </c>
      <c r="G8" s="51" t="str">
        <f>VLOOKUP(M8,Revistas!$B$2:$H$64092,4,FALSE)</f>
        <v>ONCOLOGY - SCIE</v>
      </c>
      <c r="H8" s="51" t="str">
        <f>VLOOKUP(M8,Revistas!$B$2:$H$64092,5,FALSE)</f>
        <v>23/213</v>
      </c>
      <c r="I8" s="51" t="str">
        <f>VLOOKUP(M8,Revistas!$B$2:$H$64092,6,FALSE)</f>
        <v>NO</v>
      </c>
      <c r="J8" s="51" t="s">
        <v>3595</v>
      </c>
      <c r="K8" s="51" t="s">
        <v>3596</v>
      </c>
      <c r="L8" s="51">
        <v>0</v>
      </c>
      <c r="M8" s="51" t="s">
        <v>3597</v>
      </c>
      <c r="N8" s="52">
        <v>40452</v>
      </c>
      <c r="O8" s="51">
        <v>2016</v>
      </c>
      <c r="P8" s="51">
        <v>381</v>
      </c>
      <c r="Q8" s="51">
        <v>1</v>
      </c>
      <c r="R8" s="51">
        <v>67</v>
      </c>
      <c r="S8" s="51">
        <v>75</v>
      </c>
    </row>
    <row r="9" spans="1:21">
      <c r="A9" s="28" t="s">
        <v>406</v>
      </c>
      <c r="B9" s="28" t="s">
        <v>407</v>
      </c>
      <c r="C9" s="28" t="s">
        <v>408</v>
      </c>
      <c r="D9" s="51" t="s">
        <v>19</v>
      </c>
      <c r="E9" s="51">
        <f>VLOOKUP(M9,Revistas!$B$2:$H$64092,2,FALSE)</f>
        <v>4.3159999999999998</v>
      </c>
      <c r="F9" s="51" t="str">
        <f>VLOOKUP(M9,Revistas!$B$2:$H$64092,3,FALSE)</f>
        <v>Q1</v>
      </c>
      <c r="G9" s="51" t="str">
        <f>VLOOKUP(M9,Revistas!$B$2:$H$64092,4,FALSE)</f>
        <v>PATHOLOGY - SCIE;</v>
      </c>
      <c r="H9" s="51" t="str">
        <f>VLOOKUP(M9,Revistas!$B$2:$H$64092,5,FALSE)</f>
        <v>79/10</v>
      </c>
      <c r="I9" s="51" t="str">
        <f>VLOOKUP(M9,Revistas!$B$2:$H$64092,6,FALSE)</f>
        <v>NO</v>
      </c>
      <c r="J9" s="51" t="s">
        <v>409</v>
      </c>
      <c r="K9" s="51" t="s">
        <v>410</v>
      </c>
      <c r="L9" s="51">
        <v>0</v>
      </c>
      <c r="M9" s="51" t="s">
        <v>411</v>
      </c>
      <c r="N9" s="52">
        <v>37135</v>
      </c>
      <c r="O9" s="51">
        <v>2016</v>
      </c>
      <c r="P9" s="51">
        <v>9</v>
      </c>
      <c r="Q9" s="51">
        <v>9</v>
      </c>
      <c r="R9" s="51">
        <v>965</v>
      </c>
      <c r="S9" s="51">
        <v>974</v>
      </c>
    </row>
    <row r="10" spans="1:21">
      <c r="A10" s="28" t="s">
        <v>3628</v>
      </c>
      <c r="B10" s="28" t="s">
        <v>3629</v>
      </c>
      <c r="C10" s="28" t="s">
        <v>3630</v>
      </c>
      <c r="D10" s="47" t="s">
        <v>19</v>
      </c>
      <c r="E10" s="51">
        <f>VLOOKUP(M10,Revistas!$B$2:$H$64092,2,FALSE)</f>
        <v>9.5470000000000006</v>
      </c>
      <c r="F10" s="51" t="str">
        <f>VLOOKUP(M10,Revistas!$B$2:$H$64092,3,FALSE)</f>
        <v>Q1</v>
      </c>
      <c r="G10" s="51" t="str">
        <f>VLOOKUP(M10,Revistas!$B$2:$H$64092,4,FALSE)</f>
        <v>MEDICINE, RESEARCH &amp; EXPERIMENTAL - SCIE</v>
      </c>
      <c r="H10" s="51" t="str">
        <f>VLOOKUP(M10,Revistas!$B$2:$H$64092,5,FALSE)</f>
        <v>7/124</v>
      </c>
      <c r="I10" s="51" t="str">
        <f>VLOOKUP(M10,Revistas!$B$2:$H$64092,6,FALSE)</f>
        <v>SI</v>
      </c>
      <c r="J10" s="51" t="s">
        <v>3631</v>
      </c>
      <c r="K10" s="51" t="s">
        <v>3632</v>
      </c>
      <c r="L10" s="51">
        <v>0</v>
      </c>
      <c r="M10" s="51" t="s">
        <v>3633</v>
      </c>
      <c r="N10" s="51" t="s">
        <v>15</v>
      </c>
      <c r="O10" s="51">
        <v>2016</v>
      </c>
      <c r="P10" s="51">
        <v>8</v>
      </c>
      <c r="Q10" s="51">
        <v>3</v>
      </c>
      <c r="R10" s="51">
        <v>191</v>
      </c>
      <c r="S10" s="51">
        <v>207</v>
      </c>
    </row>
    <row r="11" spans="1:21">
      <c r="A11" s="28" t="s">
        <v>3655</v>
      </c>
      <c r="B11" s="28" t="s">
        <v>3656</v>
      </c>
      <c r="C11" s="28" t="s">
        <v>3588</v>
      </c>
      <c r="D11" s="51" t="s">
        <v>19</v>
      </c>
      <c r="E11" s="51">
        <f>VLOOKUP(M11,Revistas!$B$2:$H$64092,2,FALSE)</f>
        <v>1.627</v>
      </c>
      <c r="F11" s="51" t="str">
        <f>VLOOKUP(M11,Revistas!$B$2:$H$64092,3,FALSE)</f>
        <v>Q2</v>
      </c>
      <c r="G11" s="51" t="str">
        <f>VLOOKUP(M11,Revistas!$B$2:$H$64092,4,FALSE)</f>
        <v>OTORHINOLARYNGOLOGY - SCIE</v>
      </c>
      <c r="H11" s="51" t="str">
        <f>VLOOKUP(M11,Revistas!$B$2:$H$64092,5,FALSE)</f>
        <v>18/43</v>
      </c>
      <c r="I11" s="51" t="str">
        <f>VLOOKUP(M11,Revistas!$B$2:$H$64092,6,FALSE)</f>
        <v>NO</v>
      </c>
      <c r="J11" s="51" t="s">
        <v>3657</v>
      </c>
      <c r="K11" s="51" t="s">
        <v>3658</v>
      </c>
      <c r="L11" s="51">
        <v>1</v>
      </c>
      <c r="M11" s="51" t="s">
        <v>3591</v>
      </c>
      <c r="N11" s="51" t="s">
        <v>37</v>
      </c>
      <c r="O11" s="51">
        <v>2016</v>
      </c>
      <c r="P11" s="51">
        <v>273</v>
      </c>
      <c r="Q11" s="51">
        <v>1</v>
      </c>
      <c r="R11" s="51">
        <v>27</v>
      </c>
      <c r="S11" s="51">
        <v>35</v>
      </c>
    </row>
    <row r="12" spans="1:21">
      <c r="A12" s="28" t="s">
        <v>3604</v>
      </c>
      <c r="B12" s="28" t="s">
        <v>3605</v>
      </c>
      <c r="C12" s="28" t="s">
        <v>3588</v>
      </c>
      <c r="D12" s="51" t="s">
        <v>19</v>
      </c>
      <c r="E12" s="51">
        <f>VLOOKUP(M12,Revistas!$B$2:$H$64092,2,FALSE)</f>
        <v>1.627</v>
      </c>
      <c r="F12" s="51" t="str">
        <f>VLOOKUP(M12,Revistas!$B$2:$H$64092,3,FALSE)</f>
        <v>Q2</v>
      </c>
      <c r="G12" s="51" t="str">
        <f>VLOOKUP(M12,Revistas!$B$2:$H$64092,4,FALSE)</f>
        <v>OTORHINOLARYNGOLOGY - SCIE</v>
      </c>
      <c r="H12" s="51" t="str">
        <f>VLOOKUP(M12,Revistas!$B$2:$H$64092,5,FALSE)</f>
        <v>18/43</v>
      </c>
      <c r="I12" s="51" t="str">
        <f>VLOOKUP(M12,Revistas!$B$2:$H$64092,6,FALSE)</f>
        <v>NO</v>
      </c>
      <c r="J12" s="51" t="s">
        <v>3606</v>
      </c>
      <c r="K12" s="51" t="s">
        <v>3607</v>
      </c>
      <c r="L12" s="51">
        <v>0</v>
      </c>
      <c r="M12" s="51" t="s">
        <v>3591</v>
      </c>
      <c r="N12" s="51" t="s">
        <v>99</v>
      </c>
      <c r="O12" s="51">
        <v>2016</v>
      </c>
      <c r="P12" s="51">
        <v>273</v>
      </c>
      <c r="Q12" s="51">
        <v>9</v>
      </c>
      <c r="R12" s="51">
        <v>2343</v>
      </c>
      <c r="S12" s="51">
        <v>2353</v>
      </c>
    </row>
    <row r="13" spans="1:21">
      <c r="A13" s="28" t="s">
        <v>3614</v>
      </c>
      <c r="B13" s="28" t="s">
        <v>3615</v>
      </c>
      <c r="C13" s="28" t="s">
        <v>3616</v>
      </c>
      <c r="D13" s="51" t="s">
        <v>19</v>
      </c>
      <c r="E13" s="51">
        <f>VLOOKUP(M13,Revistas!$B$2:$H$64092,2,FALSE)</f>
        <v>4.3479999999999999</v>
      </c>
      <c r="F13" s="51" t="str">
        <f>VLOOKUP(M13,Revistas!$B$2:$H$64092,3,FALSE)</f>
        <v>Q1</v>
      </c>
      <c r="G13" s="51" t="str">
        <f>VLOOKUP(M13,Revistas!$B$2:$H$64092,4,FALSE)</f>
        <v>GERIATRICS &amp; GERONTOLOGY - SCIE;</v>
      </c>
      <c r="H13" s="51" t="str">
        <f>VLOOKUP(M13,Revistas!$B$2:$H$64092,5,FALSE)</f>
        <v>49/6</v>
      </c>
      <c r="I13" s="51" t="str">
        <f>VLOOKUP(M13,Revistas!$B$2:$H$64092,6,FALSE)</f>
        <v>NO</v>
      </c>
      <c r="J13" s="51" t="s">
        <v>3617</v>
      </c>
      <c r="K13" s="51" t="s">
        <v>3618</v>
      </c>
      <c r="L13" s="51">
        <v>0</v>
      </c>
      <c r="M13" s="51" t="s">
        <v>3619</v>
      </c>
      <c r="N13" s="51" t="s">
        <v>3620</v>
      </c>
      <c r="O13" s="51">
        <v>2016</v>
      </c>
      <c r="P13" s="51">
        <v>8</v>
      </c>
      <c r="Q13" s="51"/>
      <c r="R13" s="51"/>
      <c r="S13" s="51">
        <v>209</v>
      </c>
    </row>
    <row r="14" spans="1:21">
      <c r="A14" s="28" t="s">
        <v>3649</v>
      </c>
      <c r="B14" s="28" t="s">
        <v>3650</v>
      </c>
      <c r="C14" s="28" t="s">
        <v>3651</v>
      </c>
      <c r="D14" s="51" t="s">
        <v>19</v>
      </c>
      <c r="E14" s="51">
        <f>VLOOKUP(M14,Revistas!$B$2:$H$64092,2,FALSE)</f>
        <v>1.341</v>
      </c>
      <c r="F14" s="51" t="str">
        <f>VLOOKUP(M14,Revistas!$B$2:$H$64092,3,FALSE)</f>
        <v>Q4</v>
      </c>
      <c r="G14" s="51" t="str">
        <f>VLOOKUP(M14,Revistas!$B$2:$H$64092,4,FALSE)</f>
        <v>BIOCHEMISTRY &amp; MOLECULAR BIOLOGY - SCIE;</v>
      </c>
      <c r="H14" s="51" t="str">
        <f>VLOOKUP(M14,Revistas!$B$2:$H$64092,5,FALSE)</f>
        <v>246/289</v>
      </c>
      <c r="I14" s="51" t="str">
        <f>VLOOKUP(M14,Revistas!$B$2:$H$64092,6,FALSE)</f>
        <v>NO</v>
      </c>
      <c r="J14" s="51" t="s">
        <v>3652</v>
      </c>
      <c r="K14" s="51" t="s">
        <v>3653</v>
      </c>
      <c r="L14" s="51">
        <v>0</v>
      </c>
      <c r="M14" s="51" t="s">
        <v>3654</v>
      </c>
      <c r="N14" s="51"/>
      <c r="O14" s="51">
        <v>2016</v>
      </c>
      <c r="P14" s="51">
        <v>39</v>
      </c>
      <c r="Q14" s="51">
        <v>1</v>
      </c>
      <c r="R14" s="51">
        <v>24</v>
      </c>
      <c r="S14" s="51">
        <v>29</v>
      </c>
    </row>
    <row r="15" spans="1:21">
      <c r="A15" s="28" t="s">
        <v>3608</v>
      </c>
      <c r="B15" s="28" t="s">
        <v>3609</v>
      </c>
      <c r="C15" s="28" t="s">
        <v>3610</v>
      </c>
      <c r="D15" s="51" t="s">
        <v>19</v>
      </c>
      <c r="E15" s="51">
        <f>VLOOKUP(M15,Revistas!$B$2:$H$64092,2,FALSE)</f>
        <v>1.125</v>
      </c>
      <c r="F15" s="51" t="str">
        <f>VLOOKUP(M15,Revistas!$B$2:$H$64092,3,FALSE)</f>
        <v>Q3</v>
      </c>
      <c r="G15" s="51" t="str">
        <f>VLOOKUP(M15,Revistas!$B$2:$H$64092,4,FALSE)</f>
        <v>PEDIATRICS - SCIE;</v>
      </c>
      <c r="H15" s="51" t="str">
        <f>VLOOKUP(M15,Revistas!$B$2:$H$64092,5,FALSE)</f>
        <v>81/120</v>
      </c>
      <c r="I15" s="51" t="str">
        <f>VLOOKUP(M15,Revistas!$B$2:$H$64092,6,FALSE)</f>
        <v>NO</v>
      </c>
      <c r="J15" s="51" t="s">
        <v>3611</v>
      </c>
      <c r="K15" s="51" t="s">
        <v>3612</v>
      </c>
      <c r="L15" s="51">
        <v>0</v>
      </c>
      <c r="M15" s="51" t="s">
        <v>3613</v>
      </c>
      <c r="N15" s="51" t="s">
        <v>99</v>
      </c>
      <c r="O15" s="51">
        <v>2016</v>
      </c>
      <c r="P15" s="51">
        <v>88</v>
      </c>
      <c r="Q15" s="51"/>
      <c r="R15" s="51">
        <v>217</v>
      </c>
      <c r="S15" s="51">
        <v>223</v>
      </c>
    </row>
    <row r="16" spans="1:21">
      <c r="A16" s="28" t="s">
        <v>3582</v>
      </c>
      <c r="B16" s="28" t="s">
        <v>3583</v>
      </c>
      <c r="C16" s="28" t="s">
        <v>481</v>
      </c>
      <c r="D16" s="51" t="s">
        <v>19</v>
      </c>
      <c r="E16" s="51">
        <f>VLOOKUP(M16,Revistas!$B$2:$H$64092,2,FALSE)</f>
        <v>5.008</v>
      </c>
      <c r="F16" s="51" t="str">
        <f>VLOOKUP(M16,Revistas!$B$2:$H$64092,3,FALSE)</f>
        <v>Q1</v>
      </c>
      <c r="G16" s="51" t="str">
        <f>VLOOKUP(M16,Revistas!$B$2:$H$64092,4,FALSE)</f>
        <v>CELL BIOLOGY - SCIE;</v>
      </c>
      <c r="H16" s="51" t="str">
        <f>VLOOKUP(M16,Revistas!$B$2:$H$64092,5,FALSE)</f>
        <v>43/187</v>
      </c>
      <c r="I16" s="51" t="str">
        <f>VLOOKUP(M16,Revistas!$B$2:$H$64092,6,FALSE)</f>
        <v>NO</v>
      </c>
      <c r="J16" s="51" t="s">
        <v>3584</v>
      </c>
      <c r="K16" s="51" t="s">
        <v>3585</v>
      </c>
      <c r="L16" s="51">
        <v>0</v>
      </c>
      <c r="M16" s="51" t="s">
        <v>484</v>
      </c>
      <c r="N16" s="51" t="s">
        <v>529</v>
      </c>
      <c r="O16" s="51">
        <v>2016</v>
      </c>
      <c r="P16" s="51">
        <v>7</v>
      </c>
      <c r="Q16" s="51">
        <v>51</v>
      </c>
      <c r="R16" s="51">
        <v>85393</v>
      </c>
      <c r="S16" s="51">
        <v>85410</v>
      </c>
    </row>
    <row r="17" spans="1:19">
      <c r="A17" s="28" t="s">
        <v>3598</v>
      </c>
      <c r="B17" s="28" t="s">
        <v>3599</v>
      </c>
      <c r="C17" s="28" t="s">
        <v>3600</v>
      </c>
      <c r="D17" s="51" t="s">
        <v>19</v>
      </c>
      <c r="E17" s="51">
        <f>VLOOKUP(M17,Revistas!$B$2:$H$64092,2,FALSE)</f>
        <v>2.9260000000000002</v>
      </c>
      <c r="F17" s="51" t="str">
        <f>VLOOKUP(M17,Revistas!$B$2:$H$64092,3,FALSE)</f>
        <v>Q2</v>
      </c>
      <c r="G17" s="51" t="str">
        <f>VLOOKUP(M17,Revistas!$B$2:$H$64092,4,FALSE)</f>
        <v>ONCOLOGY - SCIE</v>
      </c>
      <c r="H17" s="51" t="str">
        <f>VLOOKUP(M17,Revistas!$B$2:$H$64092,5,FALSE)</f>
        <v>104/213</v>
      </c>
      <c r="I17" s="51" t="str">
        <f>VLOOKUP(M17,Revistas!$B$2:$H$64092,6,FALSE)</f>
        <v>NO</v>
      </c>
      <c r="J17" s="51" t="s">
        <v>3601</v>
      </c>
      <c r="K17" s="51" t="s">
        <v>3602</v>
      </c>
      <c r="L17" s="51">
        <v>0</v>
      </c>
      <c r="M17" s="51" t="s">
        <v>3603</v>
      </c>
      <c r="N17" s="51" t="s">
        <v>99</v>
      </c>
      <c r="O17" s="51">
        <v>2016</v>
      </c>
      <c r="P17" s="51">
        <v>37</v>
      </c>
      <c r="Q17" s="51">
        <v>9</v>
      </c>
      <c r="R17" s="51">
        <v>12359</v>
      </c>
      <c r="S17" s="51">
        <v>12370</v>
      </c>
    </row>
    <row r="18" spans="1:19">
      <c r="A18" s="28" t="s">
        <v>3634</v>
      </c>
      <c r="B18" s="28" t="s">
        <v>3640</v>
      </c>
      <c r="C18" s="28" t="s">
        <v>3636</v>
      </c>
      <c r="D18" s="51" t="s">
        <v>458</v>
      </c>
      <c r="E18" s="51">
        <f>VLOOKUP(M18,Revistas!$B$2:$H$64092,2,FALSE)</f>
        <v>5.8109999999999999</v>
      </c>
      <c r="F18" s="51" t="str">
        <f>VLOOKUP(M18,Revistas!$B$2:$H$64092,3,FALSE)</f>
        <v>Q1</v>
      </c>
      <c r="G18" s="51" t="str">
        <f>VLOOKUP(M18,Revistas!$B$2:$H$64092,4,FALSE)</f>
        <v>ANATOMY &amp; MORPHOLOGY - SCIE;</v>
      </c>
      <c r="H18" s="51" t="str">
        <f>VLOOKUP(M18,Revistas!$B$2:$H$64092,5,FALSE)</f>
        <v>1 DE 21</v>
      </c>
      <c r="I18" s="51" t="str">
        <f>VLOOKUP(M18,Revistas!$B$2:$H$64092,6,FALSE)</f>
        <v>SI</v>
      </c>
      <c r="J18" s="51" t="s">
        <v>3641</v>
      </c>
      <c r="K18" s="51" t="s">
        <v>3642</v>
      </c>
      <c r="L18" s="51">
        <v>0</v>
      </c>
      <c r="M18" s="51" t="s">
        <v>3639</v>
      </c>
      <c r="N18" s="51" t="s">
        <v>15</v>
      </c>
      <c r="O18" s="51">
        <v>2016</v>
      </c>
      <c r="P18" s="51">
        <v>221</v>
      </c>
      <c r="Q18" s="51">
        <v>2</v>
      </c>
      <c r="R18" s="51">
        <v>1205</v>
      </c>
      <c r="S18" s="51">
        <v>1205</v>
      </c>
    </row>
    <row r="19" spans="1:19">
      <c r="A19" s="28" t="s">
        <v>3586</v>
      </c>
      <c r="B19" s="28" t="s">
        <v>3587</v>
      </c>
      <c r="C19" s="28" t="s">
        <v>3588</v>
      </c>
      <c r="D19" s="51" t="s">
        <v>10</v>
      </c>
      <c r="E19" s="51">
        <f>VLOOKUP(M19,Revistas!$B$2:$H$64092,2,FALSE)</f>
        <v>1.627</v>
      </c>
      <c r="F19" s="51" t="str">
        <f>VLOOKUP(M19,Revistas!$B$2:$H$64092,3,FALSE)</f>
        <v>Q2</v>
      </c>
      <c r="G19" s="51" t="str">
        <f>VLOOKUP(M19,Revistas!$B$2:$H$64092,4,FALSE)</f>
        <v>OTORHINOLARYNGOLOGY - SCIE</v>
      </c>
      <c r="H19" s="51" t="str">
        <f>VLOOKUP(M19,Revistas!$B$2:$H$64092,5,FALSE)</f>
        <v>18/43</v>
      </c>
      <c r="I19" s="51" t="str">
        <f>VLOOKUP(M19,Revistas!$B$2:$H$64092,6,FALSE)</f>
        <v>NO</v>
      </c>
      <c r="J19" s="51" t="s">
        <v>3589</v>
      </c>
      <c r="K19" s="51" t="s">
        <v>3590</v>
      </c>
      <c r="L19" s="51">
        <v>0</v>
      </c>
      <c r="M19" s="51" t="s">
        <v>3591</v>
      </c>
      <c r="N19" s="51" t="s">
        <v>393</v>
      </c>
      <c r="O19" s="51">
        <v>2016</v>
      </c>
      <c r="P19" s="51">
        <v>273</v>
      </c>
      <c r="Q19" s="51">
        <v>12</v>
      </c>
      <c r="R19" s="51">
        <v>4103</v>
      </c>
      <c r="S19" s="51">
        <v>4110</v>
      </c>
    </row>
    <row r="20" spans="1:19">
      <c r="A20" s="28" t="s">
        <v>3659</v>
      </c>
      <c r="B20" s="28" t="s">
        <v>3660</v>
      </c>
      <c r="C20" s="28" t="s">
        <v>3661</v>
      </c>
      <c r="D20" s="51" t="s">
        <v>10</v>
      </c>
      <c r="E20" s="51">
        <f>VLOOKUP(M20,Revistas!$B$2:$H$64092,2,FALSE)</f>
        <v>3.12</v>
      </c>
      <c r="F20" s="51" t="str">
        <f>VLOOKUP(M20,Revistas!$B$2:$H$64092,3,FALSE)</f>
        <v>Q1</v>
      </c>
      <c r="G20" s="51" t="str">
        <f>VLOOKUP(M20,Revistas!$B$2:$H$64092,4,FALSE)</f>
        <v>OBSTETRICS &amp; GYNECOLOGY - SCIE;</v>
      </c>
      <c r="H20" s="51" t="str">
        <f>VLOOKUP(M20,Revistas!$B$2:$H$64092,5,FALSE)</f>
        <v>16/49</v>
      </c>
      <c r="I20" s="51" t="str">
        <f>VLOOKUP(M20,Revistas!$B$2:$H$64092,6,FALSE)</f>
        <v>NO</v>
      </c>
      <c r="J20" s="51" t="s">
        <v>3662</v>
      </c>
      <c r="K20" s="51" t="s">
        <v>3663</v>
      </c>
      <c r="L20" s="51">
        <v>1</v>
      </c>
      <c r="M20" s="51" t="s">
        <v>3664</v>
      </c>
      <c r="N20" s="51" t="s">
        <v>37</v>
      </c>
      <c r="O20" s="51">
        <v>2016</v>
      </c>
      <c r="P20" s="51">
        <v>83</v>
      </c>
      <c r="Q20" s="51"/>
      <c r="R20" s="51">
        <v>83</v>
      </c>
      <c r="S20" s="51">
        <v>93</v>
      </c>
    </row>
    <row r="21" spans="1:19" hidden="1"/>
    <row r="22" spans="1:19" hidden="1"/>
    <row r="23" spans="1:19" hidden="1"/>
    <row r="24" spans="1:19" hidden="1"/>
    <row r="25" spans="1:19" hidden="1"/>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16</v>
      </c>
      <c r="C82" s="32" t="s">
        <v>19</v>
      </c>
      <c r="D82" s="36">
        <f>DSUM(A1:S77,E1,C81:C82)</f>
        <v>56.245000000000012</v>
      </c>
      <c r="E82" s="36" t="s">
        <v>19</v>
      </c>
      <c r="F82" s="36" t="s">
        <v>4330</v>
      </c>
      <c r="G82" s="36">
        <f>DCOUNTA(A1:S77,F1,E81:F82)</f>
        <v>7</v>
      </c>
      <c r="H82" s="36" t="s">
        <v>19</v>
      </c>
      <c r="I82" s="36" t="s">
        <v>1827</v>
      </c>
      <c r="J82" s="36">
        <f>DCOUNTA(A1:S77,I1,H81:I82)</f>
        <v>2</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1</v>
      </c>
      <c r="C88" s="32" t="s">
        <v>458</v>
      </c>
      <c r="D88" s="36">
        <f>DSUM(A1:S77,D87,C87:C88)</f>
        <v>5.8109999999999999</v>
      </c>
      <c r="E88" s="36" t="s">
        <v>458</v>
      </c>
      <c r="F88" s="36" t="s">
        <v>4330</v>
      </c>
      <c r="G88" s="36">
        <f>DCOUNTA(A1:S77,F1,E87:F88)</f>
        <v>1</v>
      </c>
      <c r="H88" s="36" t="s">
        <v>458</v>
      </c>
      <c r="I88" s="36" t="s">
        <v>1827</v>
      </c>
      <c r="J88" s="36">
        <f>DCOUNTA(A1:S77,I1,H87:I88)</f>
        <v>1</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2</v>
      </c>
      <c r="C98" s="32" t="s">
        <v>10</v>
      </c>
      <c r="D98" s="36">
        <f>DSUM(A1:S77,D97,C97:C98)</f>
        <v>4.7469999999999999</v>
      </c>
      <c r="E98" s="36" t="s">
        <v>10</v>
      </c>
      <c r="F98" s="36" t="s">
        <v>4330</v>
      </c>
      <c r="G98" s="36">
        <f>DCOUNTA(A1:S77,F1,E97:F98)</f>
        <v>1</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16</v>
      </c>
      <c r="C103" s="57" t="s">
        <v>7171</v>
      </c>
      <c r="D103" s="57">
        <f>D82</f>
        <v>56.245000000000012</v>
      </c>
      <c r="E103" s="57">
        <f>G82</f>
        <v>7</v>
      </c>
      <c r="F103" s="57">
        <f>J82</f>
        <v>2</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1</v>
      </c>
      <c r="C105" s="58" t="s">
        <v>7173</v>
      </c>
      <c r="D105" s="58">
        <f>D88</f>
        <v>5.8109999999999999</v>
      </c>
      <c r="E105" s="58">
        <f>G88</f>
        <v>1</v>
      </c>
      <c r="F105" s="58">
        <f>J88</f>
        <v>1</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2</v>
      </c>
      <c r="C108" s="58" t="s">
        <v>7175</v>
      </c>
      <c r="D108" s="57">
        <f>D98</f>
        <v>4.7469999999999999</v>
      </c>
      <c r="E108" s="57">
        <f>G98</f>
        <v>1</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56.245000000000012</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66.803000000000011</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row r="112" spans="1:19" s="21" customFormat="1">
      <c r="D112" s="44"/>
      <c r="E112" s="40"/>
      <c r="F112" s="40"/>
      <c r="G112" s="40"/>
      <c r="H112" s="40"/>
      <c r="I112" s="40"/>
      <c r="J112" s="40"/>
      <c r="K112" s="40"/>
      <c r="L112" s="40"/>
      <c r="M112" s="40"/>
      <c r="N112" s="40"/>
      <c r="O112" s="40"/>
      <c r="P112" s="40"/>
      <c r="Q112" s="40"/>
      <c r="R112" s="40"/>
      <c r="S112" s="40"/>
    </row>
    <row r="113" spans="4:19" s="21" customFormat="1">
      <c r="D113" s="40"/>
      <c r="E113" s="40"/>
      <c r="F113" s="40"/>
      <c r="G113" s="40"/>
      <c r="H113" s="40"/>
      <c r="I113" s="40"/>
      <c r="J113" s="40"/>
      <c r="K113" s="40"/>
      <c r="L113" s="40"/>
      <c r="M113" s="40"/>
      <c r="N113" s="40"/>
      <c r="O113" s="40"/>
      <c r="P113" s="40"/>
      <c r="Q113" s="40"/>
      <c r="R113" s="40"/>
      <c r="S113" s="40"/>
    </row>
    <row r="114" spans="4:19" s="21" customFormat="1">
      <c r="D114" s="40"/>
      <c r="E114" s="40"/>
      <c r="F114" s="40"/>
      <c r="G114" s="40"/>
      <c r="H114" s="40"/>
      <c r="I114" s="40"/>
      <c r="J114" s="40"/>
      <c r="K114" s="40"/>
      <c r="L114" s="40"/>
      <c r="M114" s="40"/>
      <c r="N114" s="40"/>
      <c r="O114" s="40"/>
      <c r="P114" s="40"/>
      <c r="Q114" s="40"/>
      <c r="R114" s="40"/>
      <c r="S114" s="40"/>
    </row>
    <row r="115" spans="4:19" s="21" customFormat="1">
      <c r="D115" s="40"/>
      <c r="E115" s="40"/>
      <c r="F115" s="40"/>
      <c r="G115" s="40"/>
      <c r="H115" s="40"/>
      <c r="I115" s="40"/>
      <c r="J115" s="40"/>
      <c r="K115" s="40"/>
      <c r="L115" s="40"/>
      <c r="M115" s="40"/>
      <c r="N115" s="40"/>
      <c r="O115" s="40"/>
      <c r="P115" s="40"/>
      <c r="Q115" s="40"/>
      <c r="R115" s="40"/>
      <c r="S115" s="40"/>
    </row>
    <row r="116" spans="4:19" s="21" customFormat="1">
      <c r="D116" s="40"/>
      <c r="E116" s="40"/>
      <c r="F116" s="40"/>
      <c r="G116" s="40"/>
      <c r="H116" s="40"/>
      <c r="I116" s="40"/>
      <c r="J116" s="40"/>
      <c r="K116" s="40"/>
      <c r="L116" s="40"/>
      <c r="M116" s="40"/>
      <c r="N116" s="40"/>
      <c r="O116" s="40"/>
      <c r="P116" s="40"/>
      <c r="Q116" s="40"/>
      <c r="R116" s="40"/>
      <c r="S116" s="40"/>
    </row>
    <row r="117" spans="4:19" s="21" customFormat="1">
      <c r="D117" s="40"/>
      <c r="E117" s="40"/>
      <c r="F117" s="40"/>
      <c r="G117" s="40"/>
      <c r="H117" s="40"/>
      <c r="I117" s="40"/>
      <c r="J117" s="40"/>
      <c r="K117" s="40"/>
      <c r="L117" s="40"/>
      <c r="M117" s="40"/>
      <c r="N117" s="40"/>
      <c r="O117" s="40"/>
      <c r="P117" s="40"/>
      <c r="Q117" s="40"/>
      <c r="R117" s="40"/>
      <c r="S117" s="40"/>
    </row>
    <row r="118" spans="4:19" s="21" customFormat="1">
      <c r="D118" s="40"/>
      <c r="E118" s="40"/>
      <c r="F118" s="40"/>
      <c r="G118" s="40"/>
      <c r="H118" s="40"/>
      <c r="I118" s="40"/>
      <c r="J118" s="40"/>
      <c r="K118" s="40"/>
      <c r="L118" s="40"/>
      <c r="M118" s="40"/>
      <c r="N118" s="40"/>
      <c r="O118" s="40"/>
      <c r="P118" s="40"/>
      <c r="Q118" s="40"/>
      <c r="R118" s="40"/>
      <c r="S118" s="40"/>
    </row>
    <row r="119" spans="4:19" s="21" customFormat="1">
      <c r="D119" s="40"/>
      <c r="E119" s="40"/>
      <c r="F119" s="40"/>
      <c r="G119" s="40"/>
      <c r="H119" s="40"/>
      <c r="I119" s="40"/>
      <c r="J119" s="40"/>
      <c r="K119" s="40"/>
      <c r="L119" s="40"/>
      <c r="M119" s="40"/>
      <c r="N119" s="40"/>
      <c r="O119" s="40"/>
      <c r="P119" s="40"/>
      <c r="Q119" s="40"/>
      <c r="R119" s="40"/>
      <c r="S119" s="40"/>
    </row>
    <row r="120" spans="4:19" s="21" customFormat="1">
      <c r="D120" s="40"/>
      <c r="E120" s="40"/>
      <c r="F120" s="40"/>
      <c r="G120" s="40"/>
      <c r="H120" s="40"/>
      <c r="I120" s="40"/>
      <c r="J120" s="40"/>
      <c r="K120" s="40"/>
      <c r="L120" s="40"/>
      <c r="M120" s="40"/>
      <c r="N120" s="40"/>
      <c r="O120" s="40"/>
      <c r="P120" s="40"/>
      <c r="Q120" s="40"/>
      <c r="R120" s="40"/>
      <c r="S120" s="40"/>
    </row>
    <row r="121" spans="4:19" s="21" customFormat="1">
      <c r="D121" s="40"/>
      <c r="E121" s="40"/>
      <c r="F121" s="40"/>
      <c r="G121" s="40"/>
      <c r="H121" s="40"/>
      <c r="I121" s="40"/>
      <c r="J121" s="40"/>
      <c r="K121" s="40"/>
      <c r="L121" s="40"/>
      <c r="M121" s="40"/>
      <c r="N121" s="40"/>
      <c r="O121" s="40"/>
      <c r="P121" s="40"/>
      <c r="Q121" s="40"/>
      <c r="R121" s="40"/>
      <c r="S121" s="40"/>
    </row>
    <row r="122" spans="4:19" s="21" customFormat="1">
      <c r="D122" s="40"/>
      <c r="E122" s="40"/>
      <c r="F122" s="40"/>
      <c r="G122" s="40"/>
      <c r="H122" s="40"/>
      <c r="I122" s="40"/>
      <c r="J122" s="40"/>
      <c r="K122" s="40"/>
      <c r="L122" s="40"/>
      <c r="M122" s="40"/>
      <c r="N122" s="40"/>
      <c r="O122" s="40"/>
      <c r="P122" s="40"/>
      <c r="Q122" s="40"/>
      <c r="R122" s="40"/>
      <c r="S122" s="40"/>
    </row>
    <row r="123" spans="4:19" s="21" customFormat="1">
      <c r="D123" s="40"/>
      <c r="E123" s="40"/>
      <c r="F123" s="40"/>
      <c r="G123" s="40"/>
      <c r="H123" s="40"/>
      <c r="I123" s="40"/>
      <c r="J123" s="40"/>
      <c r="K123" s="40"/>
      <c r="L123" s="40"/>
      <c r="M123" s="40"/>
      <c r="N123" s="40"/>
      <c r="O123" s="40"/>
      <c r="P123" s="40"/>
      <c r="Q123" s="40"/>
      <c r="R123" s="40"/>
      <c r="S123" s="40"/>
    </row>
    <row r="124" spans="4:19" s="21" customFormat="1">
      <c r="D124" s="40"/>
      <c r="E124" s="40"/>
      <c r="F124" s="40"/>
      <c r="G124" s="40"/>
      <c r="H124" s="40"/>
      <c r="I124" s="40"/>
      <c r="J124" s="40"/>
      <c r="K124" s="40"/>
      <c r="L124" s="40"/>
      <c r="M124" s="40"/>
      <c r="N124" s="40"/>
      <c r="O124" s="40"/>
      <c r="P124" s="40"/>
      <c r="Q124" s="40"/>
      <c r="R124" s="40"/>
      <c r="S124" s="40"/>
    </row>
    <row r="125" spans="4:19" s="21" customFormat="1">
      <c r="D125" s="40"/>
      <c r="E125" s="40"/>
      <c r="F125" s="40"/>
      <c r="G125" s="40"/>
      <c r="H125" s="40"/>
      <c r="I125" s="40"/>
      <c r="J125" s="40"/>
      <c r="K125" s="40"/>
      <c r="L125" s="40"/>
      <c r="M125" s="40"/>
      <c r="N125" s="40"/>
      <c r="O125" s="40"/>
      <c r="P125" s="40"/>
      <c r="Q125" s="40"/>
      <c r="R125" s="40"/>
      <c r="S125" s="40"/>
    </row>
    <row r="126" spans="4:19" s="21" customFormat="1">
      <c r="D126" s="40"/>
      <c r="E126" s="40"/>
      <c r="F126" s="40"/>
      <c r="G126" s="40"/>
      <c r="H126" s="40"/>
      <c r="I126" s="40"/>
      <c r="J126" s="40"/>
      <c r="K126" s="40"/>
      <c r="L126" s="40"/>
      <c r="M126" s="40"/>
      <c r="N126" s="40"/>
      <c r="O126" s="40"/>
      <c r="P126" s="40"/>
      <c r="Q126" s="40"/>
      <c r="R126" s="40"/>
      <c r="S126" s="40"/>
    </row>
    <row r="127" spans="4:19" s="21" customFormat="1">
      <c r="D127" s="40"/>
      <c r="E127" s="40"/>
      <c r="F127" s="40"/>
      <c r="G127" s="40"/>
      <c r="H127" s="40"/>
      <c r="I127" s="40"/>
      <c r="J127" s="40"/>
      <c r="K127" s="40"/>
      <c r="L127" s="40"/>
      <c r="M127" s="40"/>
      <c r="N127" s="40"/>
      <c r="O127" s="40"/>
      <c r="P127" s="40"/>
      <c r="Q127" s="40"/>
      <c r="R127" s="40"/>
      <c r="S127" s="40"/>
    </row>
    <row r="128" spans="4:19" s="21" customFormat="1">
      <c r="D128" s="40"/>
      <c r="E128" s="40"/>
      <c r="F128" s="40"/>
      <c r="G128" s="40"/>
      <c r="H128" s="40"/>
      <c r="I128" s="40"/>
      <c r="J128" s="40"/>
      <c r="K128" s="40"/>
      <c r="L128" s="40"/>
      <c r="M128" s="40"/>
      <c r="N128" s="40"/>
      <c r="O128" s="40"/>
      <c r="P128" s="40"/>
      <c r="Q128" s="40"/>
      <c r="R128" s="40"/>
      <c r="S128" s="40"/>
    </row>
    <row r="129" spans="4:19" s="21" customFormat="1">
      <c r="D129" s="40"/>
      <c r="E129" s="40"/>
      <c r="F129" s="40"/>
      <c r="G129" s="40"/>
      <c r="H129" s="40"/>
      <c r="I129" s="40"/>
      <c r="J129" s="40"/>
      <c r="K129" s="40"/>
      <c r="L129" s="40"/>
      <c r="M129" s="40"/>
      <c r="N129" s="40"/>
      <c r="O129" s="40"/>
      <c r="P129" s="40"/>
      <c r="Q129" s="40"/>
      <c r="R129" s="40"/>
      <c r="S129" s="40"/>
    </row>
    <row r="130" spans="4:19" s="21" customFormat="1">
      <c r="D130" s="40"/>
      <c r="E130" s="40"/>
      <c r="F130" s="40"/>
      <c r="G130" s="40"/>
      <c r="H130" s="40"/>
      <c r="I130" s="40"/>
      <c r="J130" s="40"/>
      <c r="K130" s="40"/>
      <c r="L130" s="40"/>
      <c r="M130" s="40"/>
      <c r="N130" s="40"/>
      <c r="O130" s="40"/>
      <c r="P130" s="40"/>
      <c r="Q130" s="40"/>
      <c r="R130" s="40"/>
      <c r="S130" s="40"/>
    </row>
    <row r="131" spans="4:19" s="21" customFormat="1">
      <c r="D131" s="40"/>
      <c r="E131" s="40"/>
      <c r="F131" s="40"/>
      <c r="G131" s="40"/>
      <c r="H131" s="40"/>
      <c r="I131" s="40"/>
      <c r="J131" s="40"/>
      <c r="K131" s="40"/>
      <c r="L131" s="40"/>
      <c r="M131" s="40"/>
      <c r="N131" s="40"/>
      <c r="O131" s="40"/>
      <c r="P131" s="40"/>
      <c r="Q131" s="40"/>
      <c r="R131" s="40"/>
      <c r="S131" s="40"/>
    </row>
    <row r="132" spans="4:19" s="21" customFormat="1">
      <c r="D132" s="40"/>
      <c r="E132" s="40"/>
      <c r="F132" s="40"/>
      <c r="G132" s="40"/>
      <c r="H132" s="40"/>
      <c r="I132" s="40"/>
      <c r="J132" s="40"/>
      <c r="K132" s="40"/>
      <c r="L132" s="40"/>
      <c r="M132" s="40"/>
      <c r="N132" s="40"/>
      <c r="O132" s="40"/>
      <c r="P132" s="40"/>
      <c r="Q132" s="40"/>
      <c r="R132" s="40"/>
      <c r="S132" s="40"/>
    </row>
    <row r="133" spans="4:19" s="21" customFormat="1">
      <c r="D133" s="40"/>
      <c r="E133" s="40"/>
      <c r="F133" s="40"/>
      <c r="G133" s="40"/>
      <c r="H133" s="40"/>
      <c r="I133" s="40"/>
      <c r="J133" s="40"/>
      <c r="K133" s="40"/>
      <c r="L133" s="40"/>
      <c r="M133" s="40"/>
      <c r="N133" s="40"/>
      <c r="O133" s="40"/>
      <c r="P133" s="40"/>
      <c r="Q133" s="40"/>
      <c r="R133" s="40"/>
      <c r="S133" s="40"/>
    </row>
    <row r="134" spans="4:19" s="21" customFormat="1">
      <c r="D134" s="40"/>
      <c r="E134" s="40"/>
      <c r="F134" s="40"/>
      <c r="G134" s="40"/>
      <c r="H134" s="40"/>
      <c r="I134" s="40"/>
      <c r="J134" s="40"/>
      <c r="K134" s="40"/>
      <c r="L134" s="40"/>
      <c r="M134" s="40"/>
      <c r="N134" s="40"/>
      <c r="O134" s="40"/>
      <c r="P134" s="40"/>
      <c r="Q134" s="40"/>
      <c r="R134" s="40"/>
      <c r="S134" s="40"/>
    </row>
    <row r="135" spans="4:19" s="21" customFormat="1">
      <c r="D135" s="40"/>
      <c r="E135" s="40"/>
      <c r="F135" s="40"/>
      <c r="G135" s="40"/>
      <c r="H135" s="40"/>
      <c r="I135" s="40"/>
      <c r="J135" s="40"/>
      <c r="K135" s="40"/>
      <c r="L135" s="40"/>
      <c r="M135" s="40"/>
      <c r="N135" s="40"/>
      <c r="O135" s="40"/>
      <c r="P135" s="40"/>
      <c r="Q135" s="40"/>
      <c r="R135" s="40"/>
      <c r="S135" s="40"/>
    </row>
    <row r="136" spans="4:19" s="21" customFormat="1">
      <c r="D136" s="40"/>
      <c r="E136" s="40"/>
      <c r="F136" s="40"/>
      <c r="G136" s="40"/>
      <c r="H136" s="40"/>
      <c r="I136" s="40"/>
      <c r="J136" s="40"/>
      <c r="K136" s="40"/>
      <c r="L136" s="40"/>
      <c r="M136" s="40"/>
      <c r="N136" s="40"/>
      <c r="O136" s="40"/>
      <c r="P136" s="40"/>
      <c r="Q136" s="40"/>
      <c r="R136" s="40"/>
      <c r="S136" s="40"/>
    </row>
    <row r="137" spans="4:19" s="21" customFormat="1">
      <c r="D137" s="40"/>
      <c r="E137" s="40"/>
      <c r="F137" s="40"/>
      <c r="G137" s="40"/>
      <c r="H137" s="40"/>
      <c r="I137" s="40"/>
      <c r="J137" s="40"/>
      <c r="K137" s="40"/>
      <c r="L137" s="40"/>
      <c r="M137" s="40"/>
      <c r="N137" s="40"/>
      <c r="O137" s="40"/>
      <c r="P137" s="40"/>
      <c r="Q137" s="40"/>
      <c r="R137" s="40"/>
      <c r="S137" s="40"/>
    </row>
    <row r="138" spans="4:19" s="21" customFormat="1">
      <c r="D138" s="40"/>
      <c r="E138" s="40"/>
      <c r="F138" s="40"/>
      <c r="G138" s="40"/>
      <c r="H138" s="40"/>
      <c r="I138" s="40"/>
      <c r="J138" s="40"/>
      <c r="K138" s="40"/>
      <c r="L138" s="40"/>
      <c r="M138" s="40"/>
      <c r="N138" s="40"/>
      <c r="O138" s="40"/>
      <c r="P138" s="40"/>
      <c r="Q138" s="40"/>
      <c r="R138" s="40"/>
      <c r="S138" s="40"/>
    </row>
    <row r="139" spans="4:19" s="21" customFormat="1">
      <c r="D139" s="40"/>
      <c r="E139" s="40"/>
      <c r="F139" s="40"/>
      <c r="G139" s="40"/>
      <c r="H139" s="40"/>
      <c r="I139" s="40"/>
      <c r="J139" s="40"/>
      <c r="K139" s="40"/>
      <c r="L139" s="40"/>
      <c r="M139" s="40"/>
      <c r="N139" s="40"/>
      <c r="O139" s="40"/>
      <c r="P139" s="40"/>
      <c r="Q139" s="40"/>
      <c r="R139" s="40"/>
      <c r="S139" s="40"/>
    </row>
    <row r="140" spans="4:19" s="21" customFormat="1">
      <c r="D140" s="40"/>
      <c r="E140" s="40"/>
      <c r="F140" s="40"/>
      <c r="G140" s="40"/>
      <c r="H140" s="40"/>
      <c r="I140" s="40"/>
      <c r="J140" s="40"/>
      <c r="K140" s="40"/>
      <c r="L140" s="40"/>
      <c r="M140" s="40"/>
      <c r="N140" s="40"/>
      <c r="O140" s="40"/>
      <c r="P140" s="40"/>
      <c r="Q140" s="40"/>
      <c r="R140" s="40"/>
      <c r="S140" s="40"/>
    </row>
    <row r="141" spans="4:19" s="21" customFormat="1">
      <c r="D141" s="40"/>
      <c r="E141" s="40"/>
      <c r="F141" s="40"/>
      <c r="G141" s="40"/>
      <c r="H141" s="40"/>
      <c r="I141" s="40"/>
      <c r="J141" s="40"/>
      <c r="K141" s="40"/>
      <c r="L141" s="40"/>
      <c r="M141" s="40"/>
      <c r="N141" s="40"/>
      <c r="O141" s="40"/>
      <c r="P141" s="40"/>
      <c r="Q141" s="40"/>
      <c r="R141" s="40"/>
      <c r="S141" s="40"/>
    </row>
    <row r="142" spans="4:19" s="21" customFormat="1">
      <c r="D142" s="40"/>
      <c r="E142" s="40"/>
      <c r="F142" s="40"/>
      <c r="G142" s="40"/>
      <c r="H142" s="40"/>
      <c r="I142" s="40"/>
      <c r="J142" s="40"/>
      <c r="K142" s="40"/>
      <c r="L142" s="40"/>
      <c r="M142" s="40"/>
      <c r="N142" s="40"/>
      <c r="O142" s="40"/>
      <c r="P142" s="40"/>
      <c r="Q142" s="40"/>
      <c r="R142" s="40"/>
      <c r="S142" s="40"/>
    </row>
    <row r="143" spans="4:19" s="21" customFormat="1">
      <c r="D143" s="40"/>
      <c r="E143" s="40"/>
      <c r="F143" s="40"/>
      <c r="G143" s="40"/>
      <c r="H143" s="40"/>
      <c r="I143" s="40"/>
      <c r="J143" s="40"/>
      <c r="K143" s="40"/>
      <c r="L143" s="40"/>
      <c r="M143" s="40"/>
      <c r="N143" s="40"/>
      <c r="O143" s="40"/>
      <c r="P143" s="40"/>
      <c r="Q143" s="40"/>
      <c r="R143" s="40"/>
      <c r="S143" s="40"/>
    </row>
    <row r="144" spans="4:19" s="21" customFormat="1">
      <c r="D144" s="40"/>
      <c r="E144" s="40"/>
      <c r="F144" s="40"/>
      <c r="G144" s="40"/>
      <c r="H144" s="40"/>
      <c r="I144" s="40"/>
      <c r="J144" s="40"/>
      <c r="K144" s="40"/>
      <c r="L144" s="40"/>
      <c r="M144" s="40"/>
      <c r="N144" s="40"/>
      <c r="O144" s="40"/>
      <c r="P144" s="40"/>
      <c r="Q144" s="40"/>
      <c r="R144" s="40"/>
      <c r="S144" s="40"/>
    </row>
    <row r="145" spans="4:19" s="21" customFormat="1">
      <c r="D145" s="40"/>
      <c r="E145" s="40"/>
      <c r="F145" s="40"/>
      <c r="G145" s="40"/>
      <c r="H145" s="40"/>
      <c r="I145" s="40"/>
      <c r="J145" s="40"/>
      <c r="K145" s="40"/>
      <c r="L145" s="40"/>
      <c r="M145" s="40"/>
      <c r="N145" s="40"/>
      <c r="O145" s="40"/>
      <c r="P145" s="40"/>
      <c r="Q145" s="40"/>
      <c r="R145" s="40"/>
      <c r="S145" s="40"/>
    </row>
    <row r="146" spans="4:19" s="21" customFormat="1">
      <c r="D146" s="40"/>
      <c r="E146" s="40"/>
      <c r="F146" s="40"/>
      <c r="G146" s="40"/>
      <c r="H146" s="40"/>
      <c r="I146" s="40"/>
      <c r="J146" s="40"/>
      <c r="K146" s="40"/>
      <c r="L146" s="40"/>
      <c r="M146" s="40"/>
      <c r="N146" s="40"/>
      <c r="O146" s="40"/>
      <c r="P146" s="40"/>
      <c r="Q146" s="40"/>
      <c r="R146" s="40"/>
      <c r="S146" s="40"/>
    </row>
    <row r="147" spans="4:19" s="21" customFormat="1">
      <c r="D147" s="40"/>
      <c r="E147" s="40"/>
      <c r="F147" s="40"/>
      <c r="G147" s="40"/>
      <c r="H147" s="40"/>
      <c r="I147" s="40"/>
      <c r="J147" s="40"/>
      <c r="K147" s="40"/>
      <c r="L147" s="40"/>
      <c r="M147" s="40"/>
      <c r="N147" s="40"/>
      <c r="O147" s="40"/>
      <c r="P147" s="40"/>
      <c r="Q147" s="40"/>
      <c r="R147" s="40"/>
      <c r="S147" s="40"/>
    </row>
    <row r="148" spans="4:19" s="21" customFormat="1">
      <c r="D148" s="40"/>
      <c r="E148" s="40"/>
      <c r="F148" s="40"/>
      <c r="G148" s="40"/>
      <c r="H148" s="40"/>
      <c r="I148" s="40"/>
      <c r="J148" s="40"/>
      <c r="K148" s="40"/>
      <c r="L148" s="40"/>
      <c r="M148" s="40"/>
      <c r="N148" s="40"/>
      <c r="O148" s="40"/>
      <c r="P148" s="40"/>
      <c r="Q148" s="40"/>
      <c r="R148" s="40"/>
      <c r="S148" s="40"/>
    </row>
    <row r="149" spans="4:19" s="21" customFormat="1">
      <c r="D149" s="40"/>
      <c r="E149" s="40"/>
      <c r="F149" s="40"/>
      <c r="G149" s="40"/>
      <c r="H149" s="40"/>
      <c r="I149" s="40"/>
      <c r="J149" s="40"/>
      <c r="K149" s="40"/>
      <c r="L149" s="40"/>
      <c r="M149" s="40"/>
      <c r="N149" s="40"/>
      <c r="O149" s="40"/>
      <c r="P149" s="40"/>
      <c r="Q149" s="40"/>
      <c r="R149" s="40"/>
      <c r="S149" s="40"/>
    </row>
    <row r="150" spans="4:19" s="21" customFormat="1">
      <c r="D150" s="40"/>
      <c r="E150" s="40"/>
      <c r="F150" s="40"/>
      <c r="G150" s="40"/>
      <c r="H150" s="40"/>
      <c r="I150" s="40"/>
      <c r="J150" s="40"/>
      <c r="K150" s="40"/>
      <c r="L150" s="40"/>
      <c r="M150" s="40"/>
      <c r="N150" s="40"/>
      <c r="O150" s="40"/>
      <c r="P150" s="40"/>
      <c r="Q150" s="40"/>
      <c r="R150" s="40"/>
      <c r="S150" s="40"/>
    </row>
    <row r="151" spans="4:19" s="21" customFormat="1">
      <c r="D151" s="40"/>
      <c r="E151" s="40"/>
      <c r="F151" s="40"/>
      <c r="G151" s="40"/>
      <c r="H151" s="40"/>
      <c r="I151" s="40"/>
      <c r="J151" s="40"/>
      <c r="K151" s="40"/>
      <c r="L151" s="40"/>
      <c r="M151" s="40"/>
      <c r="N151" s="40"/>
      <c r="O151" s="40"/>
      <c r="P151" s="40"/>
      <c r="Q151" s="40"/>
      <c r="R151" s="40"/>
      <c r="S151" s="40"/>
    </row>
    <row r="152" spans="4:19" s="21" customFormat="1">
      <c r="D152" s="40"/>
      <c r="E152" s="40"/>
      <c r="F152" s="40"/>
      <c r="G152" s="40"/>
      <c r="H152" s="40"/>
      <c r="I152" s="40"/>
      <c r="J152" s="40"/>
      <c r="K152" s="40"/>
      <c r="L152" s="40"/>
      <c r="M152" s="40"/>
      <c r="N152" s="40"/>
      <c r="O152" s="40"/>
      <c r="P152" s="40"/>
      <c r="Q152" s="40"/>
      <c r="R152" s="40"/>
      <c r="S152" s="40"/>
    </row>
    <row r="153" spans="4:19" s="21" customFormat="1">
      <c r="D153" s="40"/>
      <c r="E153" s="40"/>
      <c r="F153" s="40"/>
      <c r="G153" s="40"/>
      <c r="H153" s="40"/>
      <c r="I153" s="40"/>
      <c r="J153" s="40"/>
      <c r="K153" s="40"/>
      <c r="L153" s="40"/>
      <c r="M153" s="40"/>
      <c r="N153" s="40"/>
      <c r="O153" s="40"/>
      <c r="P153" s="40"/>
      <c r="Q153" s="40"/>
      <c r="R153" s="40"/>
      <c r="S153" s="40"/>
    </row>
    <row r="154" spans="4:19" s="21" customFormat="1">
      <c r="D154" s="40"/>
      <c r="E154" s="40"/>
      <c r="F154" s="40"/>
      <c r="G154" s="40"/>
      <c r="H154" s="40"/>
      <c r="I154" s="40"/>
      <c r="J154" s="40"/>
      <c r="K154" s="40"/>
      <c r="L154" s="40"/>
      <c r="M154" s="40"/>
      <c r="N154" s="40"/>
      <c r="O154" s="40"/>
      <c r="P154" s="40"/>
      <c r="Q154" s="40"/>
      <c r="R154" s="40"/>
      <c r="S154" s="40"/>
    </row>
    <row r="155" spans="4:19" s="21" customFormat="1">
      <c r="D155" s="40"/>
      <c r="E155" s="40"/>
      <c r="F155" s="40"/>
      <c r="G155" s="40"/>
      <c r="H155" s="40"/>
      <c r="I155" s="40"/>
      <c r="J155" s="40"/>
      <c r="K155" s="40"/>
      <c r="L155" s="40"/>
      <c r="M155" s="40"/>
      <c r="N155" s="40"/>
      <c r="O155" s="40"/>
      <c r="P155" s="40"/>
      <c r="Q155" s="40"/>
      <c r="R155" s="40"/>
      <c r="S155" s="40"/>
    </row>
    <row r="156" spans="4:19" s="21" customFormat="1">
      <c r="D156" s="40"/>
      <c r="E156" s="40"/>
      <c r="F156" s="40"/>
      <c r="G156" s="40"/>
      <c r="H156" s="40"/>
      <c r="I156" s="40"/>
      <c r="J156" s="40"/>
      <c r="K156" s="40"/>
      <c r="L156" s="40"/>
      <c r="M156" s="40"/>
      <c r="N156" s="40"/>
      <c r="O156" s="40"/>
      <c r="P156" s="40"/>
      <c r="Q156" s="40"/>
      <c r="R156" s="40"/>
      <c r="S156" s="40"/>
    </row>
    <row r="157" spans="4:19" s="21" customFormat="1">
      <c r="D157" s="40"/>
      <c r="E157" s="40"/>
      <c r="F157" s="40"/>
      <c r="G157" s="40"/>
      <c r="H157" s="40"/>
      <c r="I157" s="40"/>
      <c r="J157" s="40"/>
      <c r="K157" s="40"/>
      <c r="L157" s="40"/>
      <c r="M157" s="40"/>
      <c r="N157" s="40"/>
      <c r="O157" s="40"/>
      <c r="P157" s="40"/>
      <c r="Q157" s="40"/>
      <c r="R157" s="40"/>
      <c r="S157" s="40"/>
    </row>
    <row r="158" spans="4:19" s="21" customFormat="1">
      <c r="D158" s="40"/>
      <c r="E158" s="40"/>
      <c r="F158" s="40"/>
      <c r="G158" s="40"/>
      <c r="H158" s="40"/>
      <c r="I158" s="40"/>
      <c r="J158" s="40"/>
      <c r="K158" s="40"/>
      <c r="L158" s="40"/>
      <c r="M158" s="40"/>
      <c r="N158" s="40"/>
      <c r="O158" s="40"/>
      <c r="P158" s="40"/>
      <c r="Q158" s="40"/>
      <c r="R158" s="40"/>
      <c r="S158" s="40"/>
    </row>
    <row r="159" spans="4:19" s="21" customFormat="1">
      <c r="D159" s="40"/>
      <c r="E159" s="40"/>
      <c r="F159" s="40"/>
      <c r="G159" s="40"/>
      <c r="H159" s="40"/>
      <c r="I159" s="40"/>
      <c r="J159" s="40"/>
      <c r="K159" s="40"/>
      <c r="L159" s="40"/>
      <c r="M159" s="40"/>
      <c r="N159" s="40"/>
      <c r="O159" s="40"/>
      <c r="P159" s="40"/>
      <c r="Q159" s="40"/>
      <c r="R159" s="40"/>
      <c r="S159" s="40"/>
    </row>
    <row r="160" spans="4:19" s="21" customFormat="1">
      <c r="D160" s="40"/>
      <c r="E160" s="40"/>
      <c r="F160" s="40"/>
      <c r="G160" s="40"/>
      <c r="H160" s="40"/>
      <c r="I160" s="40"/>
      <c r="J160" s="40"/>
      <c r="K160" s="40"/>
      <c r="L160" s="40"/>
      <c r="M160" s="40"/>
      <c r="N160" s="40"/>
      <c r="O160" s="40"/>
      <c r="P160" s="40"/>
      <c r="Q160" s="40"/>
      <c r="R160" s="40"/>
      <c r="S160" s="40"/>
    </row>
    <row r="161" spans="4:19" s="21" customFormat="1">
      <c r="D161" s="40"/>
      <c r="E161" s="40"/>
      <c r="F161" s="40"/>
      <c r="G161" s="40"/>
      <c r="H161" s="40"/>
      <c r="I161" s="40"/>
      <c r="J161" s="40"/>
      <c r="K161" s="40"/>
      <c r="L161" s="40"/>
      <c r="M161" s="40"/>
      <c r="N161" s="40"/>
      <c r="O161" s="40"/>
      <c r="P161" s="40"/>
      <c r="Q161" s="40"/>
      <c r="R161" s="40"/>
      <c r="S161" s="40"/>
    </row>
    <row r="162" spans="4:19" s="21" customFormat="1">
      <c r="D162" s="40"/>
      <c r="E162" s="40"/>
      <c r="F162" s="40"/>
      <c r="G162" s="40"/>
      <c r="H162" s="40"/>
      <c r="I162" s="40"/>
      <c r="J162" s="40"/>
      <c r="K162" s="40"/>
      <c r="L162" s="40"/>
      <c r="M162" s="40"/>
      <c r="N162" s="40"/>
      <c r="O162" s="40"/>
      <c r="P162" s="40"/>
      <c r="Q162" s="40"/>
      <c r="R162" s="40"/>
      <c r="S162" s="40"/>
    </row>
    <row r="163" spans="4:19" s="21" customFormat="1">
      <c r="D163" s="40"/>
      <c r="E163" s="40"/>
      <c r="F163" s="40"/>
      <c r="G163" s="40"/>
      <c r="H163" s="40"/>
      <c r="I163" s="40"/>
      <c r="J163" s="40"/>
      <c r="K163" s="40"/>
      <c r="L163" s="40"/>
      <c r="M163" s="40"/>
      <c r="N163" s="40"/>
      <c r="O163" s="40"/>
      <c r="P163" s="40"/>
      <c r="Q163" s="40"/>
      <c r="R163" s="40"/>
      <c r="S163" s="40"/>
    </row>
    <row r="164" spans="4:19" s="21" customFormat="1">
      <c r="D164" s="40"/>
      <c r="E164" s="40"/>
      <c r="F164" s="40"/>
      <c r="G164" s="40"/>
      <c r="H164" s="40"/>
      <c r="I164" s="40"/>
      <c r="J164" s="40"/>
      <c r="K164" s="40"/>
      <c r="L164" s="40"/>
      <c r="M164" s="40"/>
      <c r="N164" s="40"/>
      <c r="O164" s="40"/>
      <c r="P164" s="40"/>
      <c r="Q164" s="40"/>
      <c r="R164" s="40"/>
      <c r="S164" s="40"/>
    </row>
    <row r="165" spans="4:19" s="21" customFormat="1">
      <c r="D165" s="40"/>
      <c r="E165" s="40"/>
      <c r="F165" s="40"/>
      <c r="G165" s="40"/>
      <c r="H165" s="40"/>
      <c r="I165" s="40"/>
      <c r="J165" s="40"/>
      <c r="K165" s="40"/>
      <c r="L165" s="40"/>
      <c r="M165" s="40"/>
      <c r="N165" s="40"/>
      <c r="O165" s="40"/>
      <c r="P165" s="40"/>
      <c r="Q165" s="40"/>
      <c r="R165" s="40"/>
      <c r="S165" s="40"/>
    </row>
    <row r="166" spans="4:19" s="21" customFormat="1">
      <c r="D166" s="40"/>
      <c r="E166" s="40"/>
      <c r="F166" s="40"/>
      <c r="G166" s="40"/>
      <c r="H166" s="40"/>
      <c r="I166" s="40"/>
      <c r="J166" s="40"/>
      <c r="K166" s="40"/>
      <c r="L166" s="40"/>
      <c r="M166" s="40"/>
      <c r="N166" s="40"/>
      <c r="O166" s="40"/>
      <c r="P166" s="40"/>
      <c r="Q166" s="40"/>
      <c r="R166" s="40"/>
      <c r="S166" s="40"/>
    </row>
    <row r="167" spans="4:19" s="21" customFormat="1">
      <c r="D167" s="40"/>
      <c r="E167" s="40"/>
      <c r="F167" s="40"/>
      <c r="G167" s="40"/>
      <c r="H167" s="40"/>
      <c r="I167" s="40"/>
      <c r="J167" s="40"/>
      <c r="K167" s="40"/>
      <c r="L167" s="40"/>
      <c r="M167" s="40"/>
      <c r="N167" s="40"/>
      <c r="O167" s="40"/>
      <c r="P167" s="40"/>
      <c r="Q167" s="40"/>
      <c r="R167" s="40"/>
      <c r="S167" s="40"/>
    </row>
    <row r="168" spans="4:19" s="21" customFormat="1">
      <c r="D168" s="40"/>
      <c r="E168" s="40"/>
      <c r="F168" s="40"/>
      <c r="G168" s="40"/>
      <c r="H168" s="40"/>
      <c r="I168" s="40"/>
      <c r="J168" s="40"/>
      <c r="K168" s="40"/>
      <c r="L168" s="40"/>
      <c r="M168" s="40"/>
      <c r="N168" s="40"/>
      <c r="O168" s="40"/>
      <c r="P168" s="40"/>
      <c r="Q168" s="40"/>
      <c r="R168" s="40"/>
      <c r="S168" s="40"/>
    </row>
    <row r="169" spans="4:19" s="21" customFormat="1">
      <c r="D169" s="40"/>
      <c r="E169" s="40"/>
      <c r="F169" s="40"/>
      <c r="G169" s="40"/>
      <c r="H169" s="40"/>
      <c r="I169" s="40"/>
      <c r="J169" s="40"/>
      <c r="K169" s="40"/>
      <c r="L169" s="40"/>
      <c r="M169" s="40"/>
      <c r="N169" s="40"/>
      <c r="O169" s="40"/>
      <c r="P169" s="40"/>
      <c r="Q169" s="40"/>
      <c r="R169" s="40"/>
      <c r="S169" s="40"/>
    </row>
    <row r="170" spans="4:19" s="21" customFormat="1">
      <c r="D170" s="40"/>
      <c r="E170" s="40"/>
      <c r="F170" s="40"/>
      <c r="G170" s="40"/>
      <c r="H170" s="40"/>
      <c r="I170" s="40"/>
      <c r="J170" s="40"/>
      <c r="K170" s="40"/>
      <c r="L170" s="40"/>
      <c r="M170" s="40"/>
      <c r="N170" s="40"/>
      <c r="O170" s="40"/>
      <c r="P170" s="40"/>
      <c r="Q170" s="40"/>
      <c r="R170" s="40"/>
      <c r="S170" s="40"/>
    </row>
    <row r="171" spans="4:19" s="21" customFormat="1">
      <c r="D171" s="40"/>
      <c r="E171" s="40"/>
      <c r="F171" s="40"/>
      <c r="G171" s="40"/>
      <c r="H171" s="40"/>
      <c r="I171" s="40"/>
      <c r="J171" s="40"/>
      <c r="K171" s="40"/>
      <c r="L171" s="40"/>
      <c r="M171" s="40"/>
      <c r="N171" s="40"/>
      <c r="O171" s="40"/>
      <c r="P171" s="40"/>
      <c r="Q171" s="40"/>
      <c r="R171" s="40"/>
      <c r="S171" s="40"/>
    </row>
    <row r="172" spans="4:19" s="21" customFormat="1">
      <c r="D172" s="40"/>
      <c r="E172" s="40"/>
      <c r="F172" s="40"/>
      <c r="G172" s="40"/>
      <c r="H172" s="40"/>
      <c r="I172" s="40"/>
      <c r="J172" s="40"/>
      <c r="K172" s="40"/>
      <c r="L172" s="40"/>
      <c r="M172" s="40"/>
      <c r="N172" s="40"/>
      <c r="O172" s="40"/>
      <c r="P172" s="40"/>
      <c r="Q172" s="40"/>
      <c r="R172" s="40"/>
      <c r="S172" s="40"/>
    </row>
    <row r="173" spans="4:19" s="21" customFormat="1">
      <c r="D173" s="40"/>
      <c r="E173" s="40"/>
      <c r="F173" s="40"/>
      <c r="G173" s="40"/>
      <c r="H173" s="40"/>
      <c r="I173" s="40"/>
      <c r="J173" s="40"/>
      <c r="K173" s="40"/>
      <c r="L173" s="40"/>
      <c r="M173" s="40"/>
      <c r="N173" s="40"/>
      <c r="O173" s="40"/>
      <c r="P173" s="40"/>
      <c r="Q173" s="40"/>
      <c r="R173" s="40"/>
      <c r="S173" s="40"/>
    </row>
    <row r="174" spans="4:19" s="21" customFormat="1">
      <c r="D174" s="40"/>
      <c r="E174" s="40"/>
      <c r="F174" s="40"/>
      <c r="G174" s="40"/>
      <c r="H174" s="40"/>
      <c r="I174" s="40"/>
      <c r="J174" s="40"/>
      <c r="K174" s="40"/>
      <c r="L174" s="40"/>
      <c r="M174" s="40"/>
      <c r="N174" s="40"/>
      <c r="O174" s="40"/>
      <c r="P174" s="40"/>
      <c r="Q174" s="40"/>
      <c r="R174" s="40"/>
      <c r="S174" s="40"/>
    </row>
    <row r="175" spans="4:19" s="21" customFormat="1">
      <c r="D175" s="40"/>
      <c r="E175" s="40"/>
      <c r="F175" s="40"/>
      <c r="G175" s="40"/>
      <c r="H175" s="40"/>
      <c r="I175" s="40"/>
      <c r="J175" s="40"/>
      <c r="K175" s="40"/>
      <c r="L175" s="40"/>
      <c r="M175" s="40"/>
      <c r="N175" s="40"/>
      <c r="O175" s="40"/>
      <c r="P175" s="40"/>
      <c r="Q175" s="40"/>
      <c r="R175" s="40"/>
      <c r="S175" s="40"/>
    </row>
    <row r="176" spans="4:19" s="21" customFormat="1">
      <c r="D176" s="40"/>
      <c r="E176" s="40"/>
      <c r="F176" s="40"/>
      <c r="G176" s="40"/>
      <c r="H176" s="40"/>
      <c r="I176" s="40"/>
      <c r="J176" s="40"/>
      <c r="K176" s="40"/>
      <c r="L176" s="40"/>
      <c r="M176" s="40"/>
      <c r="N176" s="40"/>
      <c r="O176" s="40"/>
      <c r="P176" s="40"/>
      <c r="Q176" s="40"/>
      <c r="R176" s="40"/>
      <c r="S176" s="40"/>
    </row>
    <row r="177" spans="4:19" s="21" customFormat="1">
      <c r="D177" s="40"/>
      <c r="E177" s="40"/>
      <c r="F177" s="40"/>
      <c r="G177" s="40"/>
      <c r="H177" s="40"/>
      <c r="I177" s="40"/>
      <c r="J177" s="40"/>
      <c r="K177" s="40"/>
      <c r="L177" s="40"/>
      <c r="M177" s="40"/>
      <c r="N177" s="40"/>
      <c r="O177" s="40"/>
      <c r="P177" s="40"/>
      <c r="Q177" s="40"/>
      <c r="R177" s="40"/>
      <c r="S177" s="40"/>
    </row>
    <row r="178" spans="4:19" s="21" customFormat="1">
      <c r="D178" s="40"/>
      <c r="E178" s="40"/>
      <c r="F178" s="40"/>
      <c r="G178" s="40"/>
      <c r="H178" s="40"/>
      <c r="I178" s="40"/>
      <c r="J178" s="40"/>
      <c r="K178" s="40"/>
      <c r="L178" s="40"/>
      <c r="M178" s="40"/>
      <c r="N178" s="40"/>
      <c r="O178" s="40"/>
      <c r="P178" s="40"/>
      <c r="Q178" s="40"/>
      <c r="R178" s="40"/>
      <c r="S178" s="40"/>
    </row>
    <row r="179" spans="4:19" s="21" customFormat="1">
      <c r="D179" s="40"/>
      <c r="E179" s="40"/>
      <c r="F179" s="40"/>
      <c r="G179" s="40"/>
      <c r="H179" s="40"/>
      <c r="I179" s="40"/>
      <c r="J179" s="40"/>
      <c r="K179" s="40"/>
      <c r="L179" s="40"/>
      <c r="M179" s="40"/>
      <c r="N179" s="40"/>
      <c r="O179" s="40"/>
      <c r="P179" s="40"/>
      <c r="Q179" s="40"/>
      <c r="R179" s="40"/>
      <c r="S179" s="40"/>
    </row>
    <row r="180" spans="4:19" s="21" customFormat="1">
      <c r="D180" s="40"/>
      <c r="E180" s="40"/>
      <c r="F180" s="40"/>
      <c r="G180" s="40"/>
      <c r="H180" s="40"/>
      <c r="I180" s="40"/>
      <c r="J180" s="40"/>
      <c r="K180" s="40"/>
      <c r="L180" s="40"/>
      <c r="M180" s="40"/>
      <c r="N180" s="40"/>
      <c r="O180" s="40"/>
      <c r="P180" s="40"/>
      <c r="Q180" s="40"/>
      <c r="R180" s="40"/>
      <c r="S180" s="40"/>
    </row>
    <row r="181" spans="4:19" s="21" customFormat="1">
      <c r="D181" s="40"/>
      <c r="E181" s="40"/>
      <c r="F181" s="40"/>
      <c r="G181" s="40"/>
      <c r="H181" s="40"/>
      <c r="I181" s="40"/>
      <c r="J181" s="40"/>
      <c r="K181" s="40"/>
      <c r="L181" s="40"/>
      <c r="M181" s="40"/>
      <c r="N181" s="40"/>
      <c r="O181" s="40"/>
      <c r="P181" s="40"/>
      <c r="Q181" s="40"/>
      <c r="R181" s="40"/>
      <c r="S181" s="40"/>
    </row>
    <row r="182" spans="4:19" s="21" customFormat="1">
      <c r="D182" s="40"/>
      <c r="E182" s="40"/>
      <c r="F182" s="40"/>
      <c r="G182" s="40"/>
      <c r="H182" s="40"/>
      <c r="I182" s="40"/>
      <c r="J182" s="40"/>
      <c r="K182" s="40"/>
      <c r="L182" s="40"/>
      <c r="M182" s="40"/>
      <c r="N182" s="40"/>
      <c r="O182" s="40"/>
      <c r="P182" s="40"/>
      <c r="Q182" s="40"/>
      <c r="R182" s="40"/>
      <c r="S182" s="40"/>
    </row>
    <row r="183" spans="4:19" s="21" customFormat="1">
      <c r="D183" s="40"/>
      <c r="E183" s="40"/>
      <c r="F183" s="40"/>
      <c r="G183" s="40"/>
      <c r="H183" s="40"/>
      <c r="I183" s="40"/>
      <c r="J183" s="40"/>
      <c r="K183" s="40"/>
      <c r="L183" s="40"/>
      <c r="M183" s="40"/>
      <c r="N183" s="40"/>
      <c r="O183" s="40"/>
      <c r="P183" s="40"/>
      <c r="Q183" s="40"/>
      <c r="R183" s="40"/>
      <c r="S183" s="40"/>
    </row>
    <row r="184" spans="4:19" s="21" customFormat="1">
      <c r="D184" s="40"/>
      <c r="E184" s="40"/>
      <c r="F184" s="40"/>
      <c r="G184" s="40"/>
      <c r="H184" s="40"/>
      <c r="I184" s="40"/>
      <c r="J184" s="40"/>
      <c r="K184" s="40"/>
      <c r="L184" s="40"/>
      <c r="M184" s="40"/>
      <c r="N184" s="40"/>
      <c r="O184" s="40"/>
      <c r="P184" s="40"/>
      <c r="Q184" s="40"/>
      <c r="R184" s="40"/>
      <c r="S184" s="40"/>
    </row>
    <row r="185" spans="4:19" s="21" customFormat="1">
      <c r="D185" s="40"/>
      <c r="E185" s="40"/>
      <c r="F185" s="40"/>
      <c r="G185" s="40"/>
      <c r="H185" s="40"/>
      <c r="I185" s="40"/>
      <c r="J185" s="40"/>
      <c r="K185" s="40"/>
      <c r="L185" s="40"/>
      <c r="M185" s="40"/>
      <c r="N185" s="40"/>
      <c r="O185" s="40"/>
      <c r="P185" s="40"/>
      <c r="Q185" s="40"/>
      <c r="R185" s="40"/>
      <c r="S185" s="40"/>
    </row>
    <row r="186" spans="4:19" s="21" customFormat="1">
      <c r="D186" s="40"/>
      <c r="E186" s="40"/>
      <c r="F186" s="40"/>
      <c r="G186" s="40"/>
      <c r="H186" s="40"/>
      <c r="I186" s="40"/>
      <c r="J186" s="40"/>
      <c r="K186" s="40"/>
      <c r="L186" s="40"/>
      <c r="M186" s="40"/>
      <c r="N186" s="40"/>
      <c r="O186" s="40"/>
      <c r="P186" s="40"/>
      <c r="Q186" s="40"/>
      <c r="R186" s="40"/>
      <c r="S186" s="40"/>
    </row>
    <row r="187" spans="4:19" s="21" customFormat="1">
      <c r="D187" s="40"/>
      <c r="E187" s="40"/>
      <c r="F187" s="40"/>
      <c r="G187" s="40"/>
      <c r="H187" s="40"/>
      <c r="I187" s="40"/>
      <c r="J187" s="40"/>
      <c r="K187" s="40"/>
      <c r="L187" s="40"/>
      <c r="M187" s="40"/>
      <c r="N187" s="40"/>
      <c r="O187" s="40"/>
      <c r="P187" s="40"/>
      <c r="Q187" s="40"/>
      <c r="R187" s="40"/>
      <c r="S187" s="40"/>
    </row>
    <row r="188" spans="4:19" s="21" customFormat="1">
      <c r="D188" s="40"/>
      <c r="E188" s="40"/>
      <c r="F188" s="40"/>
      <c r="G188" s="40"/>
      <c r="H188" s="40"/>
      <c r="I188" s="40"/>
      <c r="J188" s="40"/>
      <c r="K188" s="40"/>
      <c r="L188" s="40"/>
      <c r="M188" s="40"/>
      <c r="N188" s="40"/>
      <c r="O188" s="40"/>
      <c r="P188" s="40"/>
      <c r="Q188" s="40"/>
      <c r="R188" s="40"/>
      <c r="S188" s="40"/>
    </row>
    <row r="189" spans="4:19" s="21" customFormat="1">
      <c r="D189" s="40"/>
      <c r="E189" s="40"/>
      <c r="F189" s="40"/>
      <c r="G189" s="40"/>
      <c r="H189" s="40"/>
      <c r="I189" s="40"/>
      <c r="J189" s="40"/>
      <c r="K189" s="40"/>
      <c r="L189" s="40"/>
      <c r="M189" s="40"/>
      <c r="N189" s="40"/>
      <c r="O189" s="40"/>
      <c r="P189" s="40"/>
      <c r="Q189" s="40"/>
      <c r="R189" s="40"/>
      <c r="S189" s="40"/>
    </row>
    <row r="190" spans="4:19" s="21" customFormat="1">
      <c r="D190" s="40"/>
      <c r="E190" s="40"/>
      <c r="F190" s="40"/>
      <c r="G190" s="40"/>
      <c r="H190" s="40"/>
      <c r="I190" s="40"/>
      <c r="J190" s="40"/>
      <c r="K190" s="40"/>
      <c r="L190" s="40"/>
      <c r="M190" s="40"/>
      <c r="N190" s="40"/>
      <c r="O190" s="40"/>
      <c r="P190" s="40"/>
      <c r="Q190" s="40"/>
      <c r="R190" s="40"/>
      <c r="S190" s="40"/>
    </row>
    <row r="191" spans="4:19" s="21" customFormat="1">
      <c r="D191" s="40"/>
      <c r="E191" s="40"/>
      <c r="F191" s="40"/>
      <c r="G191" s="40"/>
      <c r="H191" s="40"/>
      <c r="I191" s="40"/>
      <c r="J191" s="40"/>
      <c r="K191" s="40"/>
      <c r="L191" s="40"/>
      <c r="M191" s="40"/>
      <c r="N191" s="40"/>
      <c r="O191" s="40"/>
      <c r="P191" s="40"/>
      <c r="Q191" s="40"/>
      <c r="R191" s="40"/>
      <c r="S191" s="40"/>
    </row>
    <row r="192" spans="4:19" s="21" customFormat="1">
      <c r="D192" s="40"/>
      <c r="E192" s="40"/>
      <c r="F192" s="40"/>
      <c r="G192" s="40"/>
      <c r="H192" s="40"/>
      <c r="I192" s="40"/>
      <c r="J192" s="40"/>
      <c r="K192" s="40"/>
      <c r="L192" s="40"/>
      <c r="M192" s="40"/>
      <c r="N192" s="40"/>
      <c r="O192" s="40"/>
      <c r="P192" s="40"/>
      <c r="Q192" s="40"/>
      <c r="R192" s="40"/>
      <c r="S192" s="40"/>
    </row>
    <row r="193" spans="4:19" s="21" customFormat="1">
      <c r="D193" s="40"/>
      <c r="E193" s="40"/>
      <c r="F193" s="40"/>
      <c r="G193" s="40"/>
      <c r="H193" s="40"/>
      <c r="I193" s="40"/>
      <c r="J193" s="40"/>
      <c r="K193" s="40"/>
      <c r="L193" s="40"/>
      <c r="M193" s="40"/>
      <c r="N193" s="40"/>
      <c r="O193" s="40"/>
      <c r="P193" s="40"/>
      <c r="Q193" s="40"/>
      <c r="R193" s="40"/>
      <c r="S193" s="40"/>
    </row>
    <row r="194" spans="4:19" s="21" customFormat="1">
      <c r="D194" s="40"/>
      <c r="E194" s="40"/>
      <c r="F194" s="40"/>
      <c r="G194" s="40"/>
      <c r="H194" s="40"/>
      <c r="I194" s="40"/>
      <c r="J194" s="40"/>
      <c r="K194" s="40"/>
      <c r="L194" s="40"/>
      <c r="M194" s="40"/>
      <c r="N194" s="40"/>
      <c r="O194" s="40"/>
      <c r="P194" s="40"/>
      <c r="Q194" s="40"/>
      <c r="R194" s="40"/>
      <c r="S194" s="40"/>
    </row>
    <row r="195" spans="4:19" s="21" customFormat="1">
      <c r="D195" s="40"/>
      <c r="E195" s="40"/>
      <c r="F195" s="40"/>
      <c r="G195" s="40"/>
      <c r="H195" s="40"/>
      <c r="I195" s="40"/>
      <c r="J195" s="40"/>
      <c r="K195" s="40"/>
      <c r="L195" s="40"/>
      <c r="M195" s="40"/>
      <c r="N195" s="40"/>
      <c r="O195" s="40"/>
      <c r="P195" s="40"/>
      <c r="Q195" s="40"/>
      <c r="R195" s="40"/>
      <c r="S195" s="40"/>
    </row>
    <row r="196" spans="4:19" s="21" customFormat="1">
      <c r="D196" s="40"/>
      <c r="E196" s="40"/>
      <c r="F196" s="40"/>
      <c r="G196" s="40"/>
      <c r="H196" s="40"/>
      <c r="I196" s="40"/>
      <c r="J196" s="40"/>
      <c r="K196" s="40"/>
      <c r="L196" s="40"/>
      <c r="M196" s="40"/>
      <c r="N196" s="40"/>
      <c r="O196" s="40"/>
      <c r="P196" s="40"/>
      <c r="Q196" s="40"/>
      <c r="R196" s="40"/>
      <c r="S196" s="40"/>
    </row>
    <row r="197" spans="4:19" s="21" customFormat="1">
      <c r="D197" s="40"/>
      <c r="E197" s="40"/>
      <c r="F197" s="40"/>
      <c r="G197" s="40"/>
      <c r="H197" s="40"/>
      <c r="I197" s="40"/>
      <c r="J197" s="40"/>
      <c r="K197" s="40"/>
      <c r="L197" s="40"/>
      <c r="M197" s="40"/>
      <c r="N197" s="40"/>
      <c r="O197" s="40"/>
      <c r="P197" s="40"/>
      <c r="Q197" s="40"/>
      <c r="R197" s="40"/>
      <c r="S197" s="40"/>
    </row>
    <row r="198" spans="4:19" s="21" customFormat="1">
      <c r="D198" s="40"/>
      <c r="E198" s="40"/>
      <c r="F198" s="40"/>
      <c r="G198" s="40"/>
      <c r="H198" s="40"/>
      <c r="I198" s="40"/>
      <c r="J198" s="40"/>
      <c r="K198" s="40"/>
      <c r="L198" s="40"/>
      <c r="M198" s="40"/>
      <c r="N198" s="40"/>
      <c r="O198" s="40"/>
      <c r="P198" s="40"/>
      <c r="Q198" s="40"/>
      <c r="R198" s="40"/>
      <c r="S198" s="40"/>
    </row>
    <row r="199" spans="4:19" s="21" customFormat="1">
      <c r="D199" s="40"/>
      <c r="E199" s="40"/>
      <c r="F199" s="40"/>
      <c r="G199" s="40"/>
      <c r="H199" s="40"/>
      <c r="I199" s="40"/>
      <c r="J199" s="40"/>
      <c r="K199" s="40"/>
      <c r="L199" s="40"/>
      <c r="M199" s="40"/>
      <c r="N199" s="40"/>
      <c r="O199" s="40"/>
      <c r="P199" s="40"/>
      <c r="Q199" s="40"/>
      <c r="R199" s="40"/>
      <c r="S199" s="40"/>
    </row>
    <row r="200" spans="4:19" s="21" customFormat="1">
      <c r="D200" s="40"/>
      <c r="E200" s="40"/>
      <c r="F200" s="40"/>
      <c r="G200" s="40"/>
      <c r="H200" s="40"/>
      <c r="I200" s="40"/>
      <c r="J200" s="40"/>
      <c r="K200" s="40"/>
      <c r="L200" s="40"/>
      <c r="M200" s="40"/>
      <c r="N200" s="40"/>
      <c r="O200" s="40"/>
      <c r="P200" s="40"/>
      <c r="Q200" s="40"/>
      <c r="R200" s="40"/>
      <c r="S200" s="40"/>
    </row>
    <row r="201" spans="4:19" s="21" customFormat="1">
      <c r="D201" s="40"/>
      <c r="E201" s="40"/>
      <c r="F201" s="40"/>
      <c r="G201" s="40"/>
      <c r="H201" s="40"/>
      <c r="I201" s="40"/>
      <c r="J201" s="40"/>
      <c r="K201" s="40"/>
      <c r="L201" s="40"/>
      <c r="M201" s="40"/>
      <c r="N201" s="40"/>
      <c r="O201" s="40"/>
      <c r="P201" s="40"/>
      <c r="Q201" s="40"/>
      <c r="R201" s="40"/>
      <c r="S201" s="40"/>
    </row>
    <row r="202" spans="4:19" s="21" customFormat="1">
      <c r="D202" s="40"/>
      <c r="E202" s="40"/>
      <c r="F202" s="40"/>
      <c r="G202" s="40"/>
      <c r="H202" s="40"/>
      <c r="I202" s="40"/>
      <c r="J202" s="40"/>
      <c r="K202" s="40"/>
      <c r="L202" s="40"/>
      <c r="M202" s="40"/>
      <c r="N202" s="40"/>
      <c r="O202" s="40"/>
      <c r="P202" s="40"/>
      <c r="Q202" s="40"/>
      <c r="R202" s="40"/>
      <c r="S202" s="40"/>
    </row>
    <row r="203" spans="4:19" s="21" customFormat="1">
      <c r="D203" s="40"/>
      <c r="E203" s="40"/>
      <c r="F203" s="40"/>
      <c r="G203" s="40"/>
      <c r="H203" s="40"/>
      <c r="I203" s="40"/>
      <c r="J203" s="40"/>
      <c r="K203" s="40"/>
      <c r="L203" s="40"/>
      <c r="M203" s="40"/>
      <c r="N203" s="40"/>
      <c r="O203" s="40"/>
      <c r="P203" s="40"/>
      <c r="Q203" s="40"/>
      <c r="R203" s="40"/>
      <c r="S203" s="40"/>
    </row>
    <row r="204" spans="4:19" s="21" customFormat="1">
      <c r="D204" s="40"/>
      <c r="E204" s="40"/>
      <c r="F204" s="40"/>
      <c r="G204" s="40"/>
      <c r="H204" s="40"/>
      <c r="I204" s="40"/>
      <c r="J204" s="40"/>
      <c r="K204" s="40"/>
      <c r="L204" s="40"/>
      <c r="M204" s="40"/>
      <c r="N204" s="40"/>
      <c r="O204" s="40"/>
      <c r="P204" s="40"/>
      <c r="Q204" s="40"/>
      <c r="R204" s="40"/>
      <c r="S204" s="40"/>
    </row>
    <row r="205" spans="4:19" s="21" customFormat="1">
      <c r="D205" s="40"/>
      <c r="E205" s="40"/>
      <c r="F205" s="40"/>
      <c r="G205" s="40"/>
      <c r="H205" s="40"/>
      <c r="I205" s="40"/>
      <c r="J205" s="40"/>
      <c r="K205" s="40"/>
      <c r="L205" s="40"/>
      <c r="M205" s="40"/>
      <c r="N205" s="40"/>
      <c r="O205" s="40"/>
      <c r="P205" s="40"/>
      <c r="Q205" s="40"/>
      <c r="R205" s="40"/>
      <c r="S205" s="40"/>
    </row>
    <row r="206" spans="4:19" s="21" customFormat="1">
      <c r="D206" s="40"/>
      <c r="E206" s="40"/>
      <c r="F206" s="40"/>
      <c r="G206" s="40"/>
      <c r="H206" s="40"/>
      <c r="I206" s="40"/>
      <c r="J206" s="40"/>
      <c r="K206" s="40"/>
      <c r="L206" s="40"/>
      <c r="M206" s="40"/>
      <c r="N206" s="40"/>
      <c r="O206" s="40"/>
      <c r="P206" s="40"/>
      <c r="Q206" s="40"/>
      <c r="R206" s="40"/>
      <c r="S206" s="40"/>
    </row>
    <row r="207" spans="4:19" s="21" customFormat="1">
      <c r="D207" s="40"/>
      <c r="E207" s="40"/>
      <c r="F207" s="40"/>
      <c r="G207" s="40"/>
      <c r="H207" s="40"/>
      <c r="I207" s="40"/>
      <c r="J207" s="40"/>
      <c r="K207" s="40"/>
      <c r="L207" s="40"/>
      <c r="M207" s="40"/>
      <c r="N207" s="40"/>
      <c r="O207" s="40"/>
      <c r="P207" s="40"/>
      <c r="Q207" s="40"/>
      <c r="R207" s="40"/>
      <c r="S207" s="40"/>
    </row>
    <row r="208" spans="4:19" s="21" customFormat="1">
      <c r="D208" s="40"/>
      <c r="E208" s="40"/>
      <c r="F208" s="40"/>
      <c r="G208" s="40"/>
      <c r="H208" s="40"/>
      <c r="I208" s="40"/>
      <c r="J208" s="40"/>
      <c r="K208" s="40"/>
      <c r="L208" s="40"/>
      <c r="M208" s="40"/>
      <c r="N208" s="40"/>
      <c r="O208" s="40"/>
      <c r="P208" s="40"/>
      <c r="Q208" s="40"/>
      <c r="R208" s="40"/>
      <c r="S208" s="40"/>
    </row>
    <row r="209" spans="4:19" s="21" customFormat="1">
      <c r="D209" s="40"/>
      <c r="E209" s="40"/>
      <c r="F209" s="40"/>
      <c r="G209" s="40"/>
      <c r="H209" s="40"/>
      <c r="I209" s="40"/>
      <c r="J209" s="40"/>
      <c r="K209" s="40"/>
      <c r="L209" s="40"/>
      <c r="M209" s="40"/>
      <c r="N209" s="40"/>
      <c r="O209" s="40"/>
      <c r="P209" s="40"/>
      <c r="Q209" s="40"/>
      <c r="R209" s="40"/>
      <c r="S209" s="40"/>
    </row>
    <row r="210" spans="4:19" s="21" customFormat="1">
      <c r="D210" s="40"/>
      <c r="E210" s="40"/>
      <c r="F210" s="40"/>
      <c r="G210" s="40"/>
      <c r="H210" s="40"/>
      <c r="I210" s="40"/>
      <c r="J210" s="40"/>
      <c r="K210" s="40"/>
      <c r="L210" s="40"/>
      <c r="M210" s="40"/>
      <c r="N210" s="40"/>
      <c r="O210" s="40"/>
      <c r="P210" s="40"/>
      <c r="Q210" s="40"/>
      <c r="R210" s="40"/>
      <c r="S210" s="40"/>
    </row>
    <row r="211" spans="4:19" s="21" customFormat="1">
      <c r="D211" s="40"/>
      <c r="E211" s="40"/>
      <c r="F211" s="40"/>
      <c r="G211" s="40"/>
      <c r="H211" s="40"/>
      <c r="I211" s="40"/>
      <c r="J211" s="40"/>
      <c r="K211" s="40"/>
      <c r="L211" s="40"/>
      <c r="M211" s="40"/>
      <c r="N211" s="40"/>
      <c r="O211" s="40"/>
      <c r="P211" s="40"/>
      <c r="Q211" s="40"/>
      <c r="R211" s="40"/>
      <c r="S211" s="40"/>
    </row>
    <row r="212" spans="4:19" s="21" customFormat="1">
      <c r="D212" s="40"/>
      <c r="E212" s="40"/>
      <c r="F212" s="40"/>
      <c r="G212" s="40"/>
      <c r="H212" s="40"/>
      <c r="I212" s="40"/>
      <c r="J212" s="40"/>
      <c r="K212" s="40"/>
      <c r="L212" s="40"/>
      <c r="M212" s="40"/>
      <c r="N212" s="40"/>
      <c r="O212" s="40"/>
      <c r="P212" s="40"/>
      <c r="Q212" s="40"/>
      <c r="R212" s="40"/>
      <c r="S212" s="40"/>
    </row>
    <row r="213" spans="4:19" s="21" customFormat="1">
      <c r="D213" s="40"/>
      <c r="E213" s="40"/>
      <c r="F213" s="40"/>
      <c r="G213" s="40"/>
      <c r="H213" s="40"/>
      <c r="I213" s="40"/>
      <c r="J213" s="40"/>
      <c r="K213" s="40"/>
      <c r="L213" s="40"/>
      <c r="M213" s="40"/>
      <c r="N213" s="40"/>
      <c r="O213" s="40"/>
      <c r="P213" s="40"/>
      <c r="Q213" s="40"/>
      <c r="R213" s="40"/>
      <c r="S213" s="40"/>
    </row>
    <row r="214" spans="4:19" s="21" customFormat="1">
      <c r="D214" s="40"/>
      <c r="E214" s="40"/>
      <c r="F214" s="40"/>
      <c r="G214" s="40"/>
      <c r="H214" s="40"/>
      <c r="I214" s="40"/>
      <c r="J214" s="40"/>
      <c r="K214" s="40"/>
      <c r="L214" s="40"/>
      <c r="M214" s="40"/>
      <c r="N214" s="40"/>
      <c r="O214" s="40"/>
      <c r="P214" s="40"/>
      <c r="Q214" s="40"/>
      <c r="R214" s="40"/>
      <c r="S214" s="40"/>
    </row>
    <row r="215" spans="4:19" s="21" customFormat="1">
      <c r="D215" s="40"/>
      <c r="E215" s="40"/>
      <c r="F215" s="40"/>
      <c r="G215" s="40"/>
      <c r="H215" s="40"/>
      <c r="I215" s="40"/>
      <c r="J215" s="40"/>
      <c r="K215" s="40"/>
      <c r="L215" s="40"/>
      <c r="M215" s="40"/>
      <c r="N215" s="40"/>
      <c r="O215" s="40"/>
      <c r="P215" s="40"/>
      <c r="Q215" s="40"/>
      <c r="R215" s="40"/>
      <c r="S215" s="40"/>
    </row>
    <row r="216" spans="4:19" s="21" customFormat="1">
      <c r="D216" s="40"/>
      <c r="E216" s="40"/>
      <c r="F216" s="40"/>
      <c r="G216" s="40"/>
      <c r="H216" s="40"/>
      <c r="I216" s="40"/>
      <c r="J216" s="40"/>
      <c r="K216" s="40"/>
      <c r="L216" s="40"/>
      <c r="M216" s="40"/>
      <c r="N216" s="40"/>
      <c r="O216" s="40"/>
      <c r="P216" s="40"/>
      <c r="Q216" s="40"/>
      <c r="R216" s="40"/>
      <c r="S216" s="40"/>
    </row>
    <row r="217" spans="4:19" s="21" customFormat="1">
      <c r="D217" s="40"/>
      <c r="E217" s="40"/>
      <c r="F217" s="40"/>
      <c r="G217" s="40"/>
      <c r="H217" s="40"/>
      <c r="I217" s="40"/>
      <c r="J217" s="40"/>
      <c r="K217" s="40"/>
      <c r="L217" s="40"/>
      <c r="M217" s="40"/>
      <c r="N217" s="40"/>
      <c r="O217" s="40"/>
      <c r="P217" s="40"/>
      <c r="Q217" s="40"/>
      <c r="R217" s="40"/>
      <c r="S217" s="40"/>
    </row>
    <row r="218" spans="4:19" s="21" customFormat="1">
      <c r="D218" s="40"/>
      <c r="E218" s="40"/>
      <c r="F218" s="40"/>
      <c r="G218" s="40"/>
      <c r="H218" s="40"/>
      <c r="I218" s="40"/>
      <c r="J218" s="40"/>
      <c r="K218" s="40"/>
      <c r="L218" s="40"/>
      <c r="M218" s="40"/>
      <c r="N218" s="40"/>
      <c r="O218" s="40"/>
      <c r="P218" s="40"/>
      <c r="Q218" s="40"/>
      <c r="R218" s="40"/>
      <c r="S218" s="40"/>
    </row>
    <row r="219" spans="4:19" s="21" customFormat="1">
      <c r="D219" s="40"/>
      <c r="E219" s="40"/>
      <c r="F219" s="40"/>
      <c r="G219" s="40"/>
      <c r="H219" s="40"/>
      <c r="I219" s="40"/>
      <c r="J219" s="40"/>
      <c r="K219" s="40"/>
      <c r="L219" s="40"/>
      <c r="M219" s="40"/>
      <c r="N219" s="40"/>
      <c r="O219" s="40"/>
      <c r="P219" s="40"/>
      <c r="Q219" s="40"/>
      <c r="R219" s="40"/>
      <c r="S219" s="40"/>
    </row>
    <row r="220" spans="4:19" s="21" customFormat="1">
      <c r="D220" s="40"/>
      <c r="E220" s="40"/>
      <c r="F220" s="40"/>
      <c r="G220" s="40"/>
      <c r="H220" s="40"/>
      <c r="I220" s="40"/>
      <c r="J220" s="40"/>
      <c r="K220" s="40"/>
      <c r="L220" s="40"/>
      <c r="M220" s="40"/>
      <c r="N220" s="40"/>
      <c r="O220" s="40"/>
      <c r="P220" s="40"/>
      <c r="Q220" s="40"/>
      <c r="R220" s="40"/>
      <c r="S220" s="40"/>
    </row>
    <row r="221" spans="4:19" s="21" customFormat="1">
      <c r="D221" s="40"/>
      <c r="E221" s="40"/>
      <c r="F221" s="40"/>
      <c r="G221" s="40"/>
      <c r="H221" s="40"/>
      <c r="I221" s="40"/>
      <c r="J221" s="40"/>
      <c r="K221" s="40"/>
      <c r="L221" s="40"/>
      <c r="M221" s="40"/>
      <c r="N221" s="40"/>
      <c r="O221" s="40"/>
      <c r="P221" s="40"/>
      <c r="Q221" s="40"/>
      <c r="R221" s="40"/>
      <c r="S221" s="40"/>
    </row>
    <row r="222" spans="4:19" s="21" customFormat="1">
      <c r="D222" s="40"/>
      <c r="E222" s="40"/>
      <c r="F222" s="40"/>
      <c r="G222" s="40"/>
      <c r="H222" s="40"/>
      <c r="I222" s="40"/>
      <c r="J222" s="40"/>
      <c r="K222" s="40"/>
      <c r="L222" s="40"/>
      <c r="M222" s="40"/>
      <c r="N222" s="40"/>
      <c r="O222" s="40"/>
      <c r="P222" s="40"/>
      <c r="Q222" s="40"/>
      <c r="R222" s="40"/>
      <c r="S222" s="40"/>
    </row>
    <row r="223" spans="4:19" s="21" customFormat="1">
      <c r="D223" s="40"/>
      <c r="E223" s="40"/>
      <c r="F223" s="40"/>
      <c r="G223" s="40"/>
      <c r="H223" s="40"/>
      <c r="I223" s="40"/>
      <c r="J223" s="40"/>
      <c r="K223" s="40"/>
      <c r="L223" s="40"/>
      <c r="M223" s="40"/>
      <c r="N223" s="40"/>
      <c r="O223" s="40"/>
      <c r="P223" s="40"/>
      <c r="Q223" s="40"/>
      <c r="R223" s="40"/>
      <c r="S223" s="40"/>
    </row>
    <row r="224" spans="4:19" s="21" customFormat="1">
      <c r="D224" s="40"/>
      <c r="E224" s="40"/>
      <c r="F224" s="40"/>
      <c r="G224" s="40"/>
      <c r="H224" s="40"/>
      <c r="I224" s="40"/>
      <c r="J224" s="40"/>
      <c r="K224" s="40"/>
      <c r="L224" s="40"/>
      <c r="M224" s="40"/>
      <c r="N224" s="40"/>
      <c r="O224" s="40"/>
      <c r="P224" s="40"/>
      <c r="Q224" s="40"/>
      <c r="R224" s="40"/>
      <c r="S224" s="40"/>
    </row>
    <row r="225" spans="4:19" s="21" customFormat="1">
      <c r="D225" s="40"/>
      <c r="E225" s="40"/>
      <c r="F225" s="40"/>
      <c r="G225" s="40"/>
      <c r="H225" s="40"/>
      <c r="I225" s="40"/>
      <c r="J225" s="40"/>
      <c r="K225" s="40"/>
      <c r="L225" s="40"/>
      <c r="M225" s="40"/>
      <c r="N225" s="40"/>
      <c r="O225" s="40"/>
      <c r="P225" s="40"/>
      <c r="Q225" s="40"/>
      <c r="R225" s="40"/>
      <c r="S225" s="40"/>
    </row>
    <row r="226" spans="4:19" s="21" customFormat="1">
      <c r="D226" s="40"/>
      <c r="E226" s="40"/>
      <c r="F226" s="40"/>
      <c r="G226" s="40"/>
      <c r="H226" s="40"/>
      <c r="I226" s="40"/>
      <c r="J226" s="40"/>
      <c r="K226" s="40"/>
      <c r="L226" s="40"/>
      <c r="M226" s="40"/>
      <c r="N226" s="40"/>
      <c r="O226" s="40"/>
      <c r="P226" s="40"/>
      <c r="Q226" s="40"/>
      <c r="R226" s="40"/>
      <c r="S226" s="40"/>
    </row>
    <row r="227" spans="4:19" s="21" customFormat="1">
      <c r="D227" s="40"/>
      <c r="E227" s="40"/>
      <c r="F227" s="40"/>
      <c r="G227" s="40"/>
      <c r="H227" s="40"/>
      <c r="I227" s="40"/>
      <c r="J227" s="40"/>
      <c r="K227" s="40"/>
      <c r="L227" s="40"/>
      <c r="M227" s="40"/>
      <c r="N227" s="40"/>
      <c r="O227" s="40"/>
      <c r="P227" s="40"/>
      <c r="Q227" s="40"/>
      <c r="R227" s="40"/>
      <c r="S227" s="40"/>
    </row>
    <row r="228" spans="4:19" s="21" customFormat="1">
      <c r="D228" s="40"/>
      <c r="E228" s="40"/>
      <c r="F228" s="40"/>
      <c r="G228" s="40"/>
      <c r="H228" s="40"/>
      <c r="I228" s="40"/>
      <c r="J228" s="40"/>
      <c r="K228" s="40"/>
      <c r="L228" s="40"/>
      <c r="M228" s="40"/>
      <c r="N228" s="40"/>
      <c r="O228" s="40"/>
      <c r="P228" s="40"/>
      <c r="Q228" s="40"/>
      <c r="R228" s="40"/>
      <c r="S228" s="40"/>
    </row>
    <row r="229" spans="4:19" s="21" customFormat="1">
      <c r="D229" s="40"/>
      <c r="E229" s="40"/>
      <c r="F229" s="40"/>
      <c r="G229" s="40"/>
      <c r="H229" s="40"/>
      <c r="I229" s="40"/>
      <c r="J229" s="40"/>
      <c r="K229" s="40"/>
      <c r="L229" s="40"/>
      <c r="M229" s="40"/>
      <c r="N229" s="40"/>
      <c r="O229" s="40"/>
      <c r="P229" s="40"/>
      <c r="Q229" s="40"/>
      <c r="R229" s="40"/>
      <c r="S229" s="40"/>
    </row>
    <row r="230" spans="4:19" s="21" customFormat="1">
      <c r="D230" s="40"/>
      <c r="E230" s="40"/>
      <c r="F230" s="40"/>
      <c r="G230" s="40"/>
      <c r="H230" s="40"/>
      <c r="I230" s="40"/>
      <c r="J230" s="40"/>
      <c r="K230" s="40"/>
      <c r="L230" s="40"/>
      <c r="M230" s="40"/>
      <c r="N230" s="40"/>
      <c r="O230" s="40"/>
      <c r="P230" s="40"/>
      <c r="Q230" s="40"/>
      <c r="R230" s="40"/>
      <c r="S230" s="40"/>
    </row>
    <row r="231" spans="4:19" s="21" customFormat="1">
      <c r="D231" s="40"/>
      <c r="E231" s="40"/>
      <c r="F231" s="40"/>
      <c r="G231" s="40"/>
      <c r="H231" s="40"/>
      <c r="I231" s="40"/>
      <c r="J231" s="40"/>
      <c r="K231" s="40"/>
      <c r="L231" s="40"/>
      <c r="M231" s="40"/>
      <c r="N231" s="40"/>
      <c r="O231" s="40"/>
      <c r="P231" s="40"/>
      <c r="Q231" s="40"/>
      <c r="R231" s="40"/>
      <c r="S231" s="40"/>
    </row>
    <row r="232" spans="4:19" s="21" customFormat="1">
      <c r="D232" s="40"/>
      <c r="E232" s="40"/>
      <c r="F232" s="40"/>
      <c r="G232" s="40"/>
      <c r="H232" s="40"/>
      <c r="I232" s="40"/>
      <c r="J232" s="40"/>
      <c r="K232" s="40"/>
      <c r="L232" s="40"/>
      <c r="M232" s="40"/>
      <c r="N232" s="40"/>
      <c r="O232" s="40"/>
      <c r="P232" s="40"/>
      <c r="Q232" s="40"/>
      <c r="R232" s="40"/>
      <c r="S232" s="40"/>
    </row>
    <row r="233" spans="4:19" s="21" customFormat="1">
      <c r="D233" s="40"/>
      <c r="E233" s="40"/>
      <c r="F233" s="40"/>
      <c r="G233" s="40"/>
      <c r="H233" s="40"/>
      <c r="I233" s="40"/>
      <c r="J233" s="40"/>
      <c r="K233" s="40"/>
      <c r="L233" s="40"/>
      <c r="M233" s="40"/>
      <c r="N233" s="40"/>
      <c r="O233" s="40"/>
      <c r="P233" s="40"/>
      <c r="Q233" s="40"/>
      <c r="R233" s="40"/>
      <c r="S233" s="40"/>
    </row>
    <row r="234" spans="4:19" s="21" customFormat="1">
      <c r="D234" s="40"/>
      <c r="E234" s="40"/>
      <c r="F234" s="40"/>
      <c r="G234" s="40"/>
      <c r="H234" s="40"/>
      <c r="I234" s="40"/>
      <c r="J234" s="40"/>
      <c r="K234" s="40"/>
      <c r="L234" s="40"/>
      <c r="M234" s="40"/>
      <c r="N234" s="40"/>
      <c r="O234" s="40"/>
      <c r="P234" s="40"/>
      <c r="Q234" s="40"/>
      <c r="R234" s="40"/>
      <c r="S234" s="40"/>
    </row>
    <row r="235" spans="4:19" s="21" customFormat="1">
      <c r="D235" s="40"/>
      <c r="E235" s="40"/>
      <c r="F235" s="40"/>
      <c r="G235" s="40"/>
      <c r="H235" s="40"/>
      <c r="I235" s="40"/>
      <c r="J235" s="40"/>
      <c r="K235" s="40"/>
      <c r="L235" s="40"/>
      <c r="M235" s="40"/>
      <c r="N235" s="40"/>
      <c r="O235" s="40"/>
      <c r="P235" s="40"/>
      <c r="Q235" s="40"/>
      <c r="R235" s="40"/>
      <c r="S235" s="40"/>
    </row>
    <row r="236" spans="4:19" s="21" customFormat="1">
      <c r="D236" s="40"/>
      <c r="E236" s="40"/>
      <c r="F236" s="40"/>
      <c r="G236" s="40"/>
      <c r="H236" s="40"/>
      <c r="I236" s="40"/>
      <c r="J236" s="40"/>
      <c r="K236" s="40"/>
      <c r="L236" s="40"/>
      <c r="M236" s="40"/>
      <c r="N236" s="40"/>
      <c r="O236" s="40"/>
      <c r="P236" s="40"/>
      <c r="Q236" s="40"/>
      <c r="R236" s="40"/>
      <c r="S236" s="40"/>
    </row>
    <row r="237" spans="4:19" s="21" customFormat="1">
      <c r="D237" s="40"/>
      <c r="E237" s="40"/>
      <c r="F237" s="40"/>
      <c r="G237" s="40"/>
      <c r="H237" s="40"/>
      <c r="I237" s="40"/>
      <c r="J237" s="40"/>
      <c r="K237" s="40"/>
      <c r="L237" s="40"/>
      <c r="M237" s="40"/>
      <c r="N237" s="40"/>
      <c r="O237" s="40"/>
      <c r="P237" s="40"/>
      <c r="Q237" s="40"/>
      <c r="R237" s="40"/>
      <c r="S237" s="40"/>
    </row>
    <row r="238" spans="4:19" s="21" customFormat="1">
      <c r="D238" s="40"/>
      <c r="E238" s="40"/>
      <c r="F238" s="40"/>
      <c r="G238" s="40"/>
      <c r="H238" s="40"/>
      <c r="I238" s="40"/>
      <c r="J238" s="40"/>
      <c r="K238" s="40"/>
      <c r="L238" s="40"/>
      <c r="M238" s="40"/>
      <c r="N238" s="40"/>
      <c r="O238" s="40"/>
      <c r="P238" s="40"/>
      <c r="Q238" s="40"/>
      <c r="R238" s="40"/>
      <c r="S238" s="40"/>
    </row>
    <row r="239" spans="4:19" s="21" customFormat="1">
      <c r="D239" s="40"/>
      <c r="E239" s="40"/>
      <c r="F239" s="40"/>
      <c r="G239" s="40"/>
      <c r="H239" s="40"/>
      <c r="I239" s="40"/>
      <c r="J239" s="40"/>
      <c r="K239" s="40"/>
      <c r="L239" s="40"/>
      <c r="M239" s="40"/>
      <c r="N239" s="40"/>
      <c r="O239" s="40"/>
      <c r="P239" s="40"/>
      <c r="Q239" s="40"/>
      <c r="R239" s="40"/>
      <c r="S239" s="40"/>
    </row>
    <row r="240" spans="4:19" s="21" customFormat="1">
      <c r="D240" s="40"/>
      <c r="E240" s="40"/>
      <c r="F240" s="40"/>
      <c r="G240" s="40"/>
      <c r="H240" s="40"/>
      <c r="I240" s="40"/>
      <c r="J240" s="40"/>
      <c r="K240" s="40"/>
      <c r="L240" s="40"/>
      <c r="M240" s="40"/>
      <c r="N240" s="40"/>
      <c r="O240" s="40"/>
      <c r="P240" s="40"/>
      <c r="Q240" s="40"/>
      <c r="R240" s="40"/>
      <c r="S240" s="40"/>
    </row>
    <row r="241" spans="4:19" s="21" customFormat="1">
      <c r="D241" s="40"/>
      <c r="E241" s="40"/>
      <c r="F241" s="40"/>
      <c r="G241" s="40"/>
      <c r="H241" s="40"/>
      <c r="I241" s="40"/>
      <c r="J241" s="40"/>
      <c r="K241" s="40"/>
      <c r="L241" s="40"/>
      <c r="M241" s="40"/>
      <c r="N241" s="40"/>
      <c r="O241" s="40"/>
      <c r="P241" s="40"/>
      <c r="Q241" s="40"/>
      <c r="R241" s="40"/>
      <c r="S241" s="40"/>
    </row>
    <row r="242" spans="4:19" s="21" customFormat="1">
      <c r="D242" s="40"/>
      <c r="E242" s="40"/>
      <c r="F242" s="40"/>
      <c r="G242" s="40"/>
      <c r="H242" s="40"/>
      <c r="I242" s="40"/>
      <c r="J242" s="40"/>
      <c r="K242" s="40"/>
      <c r="L242" s="40"/>
      <c r="M242" s="40"/>
      <c r="N242" s="40"/>
      <c r="O242" s="40"/>
      <c r="P242" s="40"/>
      <c r="Q242" s="40"/>
      <c r="R242" s="40"/>
      <c r="S242" s="40"/>
    </row>
    <row r="243" spans="4:19" s="21" customFormat="1">
      <c r="D243" s="40"/>
      <c r="E243" s="40"/>
      <c r="F243" s="40"/>
      <c r="G243" s="40"/>
      <c r="H243" s="40"/>
      <c r="I243" s="40"/>
      <c r="J243" s="40"/>
      <c r="K243" s="40"/>
      <c r="L243" s="40"/>
      <c r="M243" s="40"/>
      <c r="N243" s="40"/>
      <c r="O243" s="40"/>
      <c r="P243" s="40"/>
      <c r="Q243" s="40"/>
      <c r="R243" s="40"/>
      <c r="S243" s="40"/>
    </row>
    <row r="244" spans="4:19" s="21" customFormat="1">
      <c r="D244" s="40"/>
      <c r="E244" s="40"/>
      <c r="F244" s="40"/>
      <c r="G244" s="40"/>
      <c r="H244" s="40"/>
      <c r="I244" s="40"/>
      <c r="J244" s="40"/>
      <c r="K244" s="40"/>
      <c r="L244" s="40"/>
      <c r="M244" s="40"/>
      <c r="N244" s="40"/>
      <c r="O244" s="40"/>
      <c r="P244" s="40"/>
      <c r="Q244" s="40"/>
      <c r="R244" s="40"/>
      <c r="S244" s="40"/>
    </row>
    <row r="245" spans="4:19" s="21" customFormat="1">
      <c r="D245" s="40"/>
      <c r="E245" s="40"/>
      <c r="F245" s="40"/>
      <c r="G245" s="40"/>
      <c r="H245" s="40"/>
      <c r="I245" s="40"/>
      <c r="J245" s="40"/>
      <c r="K245" s="40"/>
      <c r="L245" s="40"/>
      <c r="M245" s="40"/>
      <c r="N245" s="40"/>
      <c r="O245" s="40"/>
      <c r="P245" s="40"/>
      <c r="Q245" s="40"/>
      <c r="R245" s="40"/>
      <c r="S245" s="40"/>
    </row>
    <row r="246" spans="4:19" s="21" customFormat="1">
      <c r="D246" s="40"/>
      <c r="E246" s="40"/>
      <c r="F246" s="40"/>
      <c r="G246" s="40"/>
      <c r="H246" s="40"/>
      <c r="I246" s="40"/>
      <c r="J246" s="40"/>
      <c r="K246" s="40"/>
      <c r="L246" s="40"/>
      <c r="M246" s="40"/>
      <c r="N246" s="40"/>
      <c r="O246" s="40"/>
      <c r="P246" s="40"/>
      <c r="Q246" s="40"/>
      <c r="R246" s="40"/>
      <c r="S246" s="40"/>
    </row>
    <row r="247" spans="4:19" s="21" customFormat="1">
      <c r="D247" s="40"/>
      <c r="E247" s="40"/>
      <c r="F247" s="40"/>
      <c r="G247" s="40"/>
      <c r="H247" s="40"/>
      <c r="I247" s="40"/>
      <c r="J247" s="40"/>
      <c r="K247" s="40"/>
      <c r="L247" s="40"/>
      <c r="M247" s="40"/>
      <c r="N247" s="40"/>
      <c r="O247" s="40"/>
      <c r="P247" s="40"/>
      <c r="Q247" s="40"/>
      <c r="R247" s="40"/>
      <c r="S247" s="40"/>
    </row>
    <row r="248" spans="4:19" s="21" customFormat="1">
      <c r="D248" s="40"/>
      <c r="E248" s="40"/>
      <c r="F248" s="40"/>
      <c r="G248" s="40"/>
      <c r="H248" s="40"/>
      <c r="I248" s="40"/>
      <c r="J248" s="40"/>
      <c r="K248" s="40"/>
      <c r="L248" s="40"/>
      <c r="M248" s="40"/>
      <c r="N248" s="40"/>
      <c r="O248" s="40"/>
      <c r="P248" s="40"/>
      <c r="Q248" s="40"/>
      <c r="R248" s="40"/>
      <c r="S248" s="40"/>
    </row>
    <row r="249" spans="4:19" s="21" customFormat="1">
      <c r="D249" s="40"/>
      <c r="E249" s="40"/>
      <c r="F249" s="40"/>
      <c r="G249" s="40"/>
      <c r="H249" s="40"/>
      <c r="I249" s="40"/>
      <c r="J249" s="40"/>
      <c r="K249" s="40"/>
      <c r="L249" s="40"/>
      <c r="M249" s="40"/>
      <c r="N249" s="40"/>
      <c r="O249" s="40"/>
      <c r="P249" s="40"/>
      <c r="Q249" s="40"/>
      <c r="R249" s="40"/>
      <c r="S249" s="40"/>
    </row>
    <row r="250" spans="4:19" s="21" customFormat="1">
      <c r="D250" s="40"/>
      <c r="E250" s="40"/>
      <c r="F250" s="40"/>
      <c r="G250" s="40"/>
      <c r="H250" s="40"/>
      <c r="I250" s="40"/>
      <c r="J250" s="40"/>
      <c r="K250" s="40"/>
      <c r="L250" s="40"/>
      <c r="M250" s="40"/>
      <c r="N250" s="40"/>
      <c r="O250" s="40"/>
      <c r="P250" s="40"/>
      <c r="Q250" s="40"/>
      <c r="R250" s="40"/>
      <c r="S250" s="40"/>
    </row>
    <row r="251" spans="4:19" s="21" customFormat="1">
      <c r="D251" s="40"/>
      <c r="E251" s="40"/>
      <c r="F251" s="40"/>
      <c r="G251" s="40"/>
      <c r="H251" s="40"/>
      <c r="I251" s="40"/>
      <c r="J251" s="40"/>
      <c r="K251" s="40"/>
      <c r="L251" s="40"/>
      <c r="M251" s="40"/>
      <c r="N251" s="40"/>
      <c r="O251" s="40"/>
      <c r="P251" s="40"/>
      <c r="Q251" s="40"/>
      <c r="R251" s="40"/>
      <c r="S251" s="40"/>
    </row>
    <row r="252" spans="4:19" s="21" customFormat="1">
      <c r="D252" s="40"/>
      <c r="E252" s="40"/>
      <c r="F252" s="40"/>
      <c r="G252" s="40"/>
      <c r="H252" s="40"/>
      <c r="I252" s="40"/>
      <c r="J252" s="40"/>
      <c r="K252" s="40"/>
      <c r="L252" s="40"/>
      <c r="M252" s="40"/>
      <c r="N252" s="40"/>
      <c r="O252" s="40"/>
      <c r="P252" s="40"/>
      <c r="Q252" s="40"/>
      <c r="R252" s="40"/>
      <c r="S252" s="40"/>
    </row>
    <row r="253" spans="4:19" s="21" customFormat="1">
      <c r="D253" s="40"/>
      <c r="E253" s="40"/>
      <c r="F253" s="40"/>
      <c r="G253" s="40"/>
      <c r="H253" s="40"/>
      <c r="I253" s="40"/>
      <c r="J253" s="40"/>
      <c r="K253" s="40"/>
      <c r="L253" s="40"/>
      <c r="M253" s="40"/>
      <c r="N253" s="40"/>
      <c r="O253" s="40"/>
      <c r="P253" s="40"/>
      <c r="Q253" s="40"/>
      <c r="R253" s="40"/>
      <c r="S253" s="40"/>
    </row>
    <row r="254" spans="4:19" s="21" customFormat="1">
      <c r="D254" s="40"/>
      <c r="E254" s="40"/>
      <c r="F254" s="40"/>
      <c r="G254" s="40"/>
      <c r="H254" s="40"/>
      <c r="I254" s="40"/>
      <c r="J254" s="40"/>
      <c r="K254" s="40"/>
      <c r="L254" s="40"/>
      <c r="M254" s="40"/>
      <c r="N254" s="40"/>
      <c r="O254" s="40"/>
      <c r="P254" s="40"/>
      <c r="Q254" s="40"/>
      <c r="R254" s="40"/>
      <c r="S254" s="40"/>
    </row>
    <row r="255" spans="4:19" s="21" customFormat="1">
      <c r="D255" s="40"/>
      <c r="E255" s="40"/>
      <c r="F255" s="40"/>
      <c r="G255" s="40"/>
      <c r="H255" s="40"/>
      <c r="I255" s="40"/>
      <c r="J255" s="40"/>
      <c r="K255" s="40"/>
      <c r="L255" s="40"/>
      <c r="M255" s="40"/>
      <c r="N255" s="40"/>
      <c r="O255" s="40"/>
      <c r="P255" s="40"/>
      <c r="Q255" s="40"/>
      <c r="R255" s="40"/>
      <c r="S255" s="40"/>
    </row>
    <row r="256" spans="4:19" s="21" customFormat="1">
      <c r="D256" s="40"/>
      <c r="E256" s="40"/>
      <c r="F256" s="40"/>
      <c r="G256" s="40"/>
      <c r="H256" s="40"/>
      <c r="I256" s="40"/>
      <c r="J256" s="40"/>
      <c r="K256" s="40"/>
      <c r="L256" s="40"/>
      <c r="M256" s="40"/>
      <c r="N256" s="40"/>
      <c r="O256" s="40"/>
      <c r="P256" s="40"/>
      <c r="Q256" s="40"/>
      <c r="R256" s="40"/>
      <c r="S256" s="40"/>
    </row>
    <row r="257" spans="4:19" s="21" customFormat="1">
      <c r="D257" s="40"/>
      <c r="E257" s="40"/>
      <c r="F257" s="40"/>
      <c r="G257" s="40"/>
      <c r="H257" s="40"/>
      <c r="I257" s="40"/>
      <c r="J257" s="40"/>
      <c r="K257" s="40"/>
      <c r="L257" s="40"/>
      <c r="M257" s="40"/>
      <c r="N257" s="40"/>
      <c r="O257" s="40"/>
      <c r="P257" s="40"/>
      <c r="Q257" s="40"/>
      <c r="R257" s="40"/>
      <c r="S257" s="40"/>
    </row>
    <row r="258" spans="4:19" s="21" customFormat="1">
      <c r="D258" s="40"/>
      <c r="E258" s="40"/>
      <c r="F258" s="40"/>
      <c r="G258" s="40"/>
      <c r="H258" s="40"/>
      <c r="I258" s="40"/>
      <c r="J258" s="40"/>
      <c r="K258" s="40"/>
      <c r="L258" s="40"/>
      <c r="M258" s="40"/>
      <c r="N258" s="40"/>
      <c r="O258" s="40"/>
      <c r="P258" s="40"/>
      <c r="Q258" s="40"/>
      <c r="R258" s="40"/>
      <c r="S258" s="40"/>
    </row>
    <row r="259" spans="4:19" s="21" customFormat="1">
      <c r="D259" s="40"/>
      <c r="E259" s="40"/>
      <c r="F259" s="40"/>
      <c r="G259" s="40"/>
      <c r="H259" s="40"/>
      <c r="I259" s="40"/>
      <c r="J259" s="40"/>
      <c r="K259" s="40"/>
      <c r="L259" s="40"/>
      <c r="M259" s="40"/>
      <c r="N259" s="40"/>
      <c r="O259" s="40"/>
      <c r="P259" s="40"/>
      <c r="Q259" s="40"/>
      <c r="R259" s="40"/>
      <c r="S259" s="40"/>
    </row>
    <row r="260" spans="4:19" s="21" customFormat="1">
      <c r="D260" s="40"/>
      <c r="E260" s="40"/>
      <c r="F260" s="40"/>
      <c r="G260" s="40"/>
      <c r="H260" s="40"/>
      <c r="I260" s="40"/>
      <c r="J260" s="40"/>
      <c r="K260" s="40"/>
      <c r="L260" s="40"/>
      <c r="M260" s="40"/>
      <c r="N260" s="40"/>
      <c r="O260" s="40"/>
      <c r="P260" s="40"/>
      <c r="Q260" s="40"/>
      <c r="R260" s="40"/>
      <c r="S260" s="40"/>
    </row>
    <row r="261" spans="4:19" s="21" customFormat="1">
      <c r="D261" s="40"/>
      <c r="E261" s="40"/>
      <c r="F261" s="40"/>
      <c r="G261" s="40"/>
      <c r="H261" s="40"/>
      <c r="I261" s="40"/>
      <c r="J261" s="40"/>
      <c r="K261" s="40"/>
      <c r="L261" s="40"/>
      <c r="M261" s="40"/>
      <c r="N261" s="40"/>
      <c r="O261" s="40"/>
      <c r="P261" s="40"/>
      <c r="Q261" s="40"/>
      <c r="R261" s="40"/>
      <c r="S261" s="40"/>
    </row>
    <row r="262" spans="4:19" s="21" customFormat="1">
      <c r="D262" s="40"/>
      <c r="E262" s="40"/>
      <c r="F262" s="40"/>
      <c r="G262" s="40"/>
      <c r="H262" s="40"/>
      <c r="I262" s="40"/>
      <c r="J262" s="40"/>
      <c r="K262" s="40"/>
      <c r="L262" s="40"/>
      <c r="M262" s="40"/>
      <c r="N262" s="40"/>
      <c r="O262" s="40"/>
      <c r="P262" s="40"/>
      <c r="Q262" s="40"/>
      <c r="R262" s="40"/>
      <c r="S262" s="40"/>
    </row>
    <row r="263" spans="4:19" s="21" customFormat="1">
      <c r="D263" s="40"/>
      <c r="E263" s="40"/>
      <c r="F263" s="40"/>
      <c r="G263" s="40"/>
      <c r="H263" s="40"/>
      <c r="I263" s="40"/>
      <c r="J263" s="40"/>
      <c r="K263" s="40"/>
      <c r="L263" s="40"/>
      <c r="M263" s="40"/>
      <c r="N263" s="40"/>
      <c r="O263" s="40"/>
      <c r="P263" s="40"/>
      <c r="Q263" s="40"/>
      <c r="R263" s="40"/>
      <c r="S263" s="40"/>
    </row>
    <row r="264" spans="4:19" s="21" customFormat="1">
      <c r="D264" s="40"/>
      <c r="E264" s="40"/>
      <c r="F264" s="40"/>
      <c r="G264" s="40"/>
      <c r="H264" s="40"/>
      <c r="I264" s="40"/>
      <c r="J264" s="40"/>
      <c r="K264" s="40"/>
      <c r="L264" s="40"/>
      <c r="M264" s="40"/>
      <c r="N264" s="40"/>
      <c r="O264" s="40"/>
      <c r="P264" s="40"/>
      <c r="Q264" s="40"/>
      <c r="R264" s="40"/>
      <c r="S264" s="40"/>
    </row>
    <row r="265" spans="4:19" s="21" customFormat="1">
      <c r="D265" s="40"/>
      <c r="E265" s="40"/>
      <c r="F265" s="40"/>
      <c r="G265" s="40"/>
      <c r="H265" s="40"/>
      <c r="I265" s="40"/>
      <c r="J265" s="40"/>
      <c r="K265" s="40"/>
      <c r="L265" s="40"/>
      <c r="M265" s="40"/>
      <c r="N265" s="40"/>
      <c r="O265" s="40"/>
      <c r="P265" s="40"/>
      <c r="Q265" s="40"/>
      <c r="R265" s="40"/>
      <c r="S265" s="40"/>
    </row>
    <row r="266" spans="4:19" s="21" customFormat="1">
      <c r="D266" s="40"/>
      <c r="E266" s="40"/>
      <c r="F266" s="40"/>
      <c r="G266" s="40"/>
      <c r="H266" s="40"/>
      <c r="I266" s="40"/>
      <c r="J266" s="40"/>
      <c r="K266" s="40"/>
      <c r="L266" s="40"/>
      <c r="M266" s="40"/>
      <c r="N266" s="40"/>
      <c r="O266" s="40"/>
      <c r="P266" s="40"/>
      <c r="Q266" s="40"/>
      <c r="R266" s="40"/>
      <c r="S266" s="40"/>
    </row>
    <row r="267" spans="4:19" s="21" customFormat="1">
      <c r="D267" s="40"/>
      <c r="E267" s="40"/>
      <c r="F267" s="40"/>
      <c r="G267" s="40"/>
      <c r="H267" s="40"/>
      <c r="I267" s="40"/>
      <c r="J267" s="40"/>
      <c r="K267" s="40"/>
      <c r="L267" s="40"/>
      <c r="M267" s="40"/>
      <c r="N267" s="40"/>
      <c r="O267" s="40"/>
      <c r="P267" s="40"/>
      <c r="Q267" s="40"/>
      <c r="R267" s="40"/>
      <c r="S267" s="40"/>
    </row>
    <row r="268" spans="4:19" s="21" customFormat="1">
      <c r="D268" s="40"/>
      <c r="E268" s="40"/>
      <c r="F268" s="40"/>
      <c r="G268" s="40"/>
      <c r="H268" s="40"/>
      <c r="I268" s="40"/>
      <c r="J268" s="40"/>
      <c r="K268" s="40"/>
      <c r="L268" s="40"/>
      <c r="M268" s="40"/>
      <c r="N268" s="40"/>
      <c r="O268" s="40"/>
      <c r="P268" s="40"/>
      <c r="Q268" s="40"/>
      <c r="R268" s="40"/>
      <c r="S268" s="40"/>
    </row>
    <row r="269" spans="4:19" s="21" customFormat="1">
      <c r="D269" s="40"/>
      <c r="E269" s="40"/>
      <c r="F269" s="40"/>
      <c r="G269" s="40"/>
      <c r="H269" s="40"/>
      <c r="I269" s="40"/>
      <c r="J269" s="40"/>
      <c r="K269" s="40"/>
      <c r="L269" s="40"/>
      <c r="M269" s="40"/>
      <c r="N269" s="40"/>
      <c r="O269" s="40"/>
      <c r="P269" s="40"/>
      <c r="Q269" s="40"/>
      <c r="R269" s="40"/>
      <c r="S269" s="40"/>
    </row>
    <row r="270" spans="4:19" s="21" customFormat="1">
      <c r="D270" s="40"/>
      <c r="E270" s="40"/>
      <c r="F270" s="40"/>
      <c r="G270" s="40"/>
      <c r="H270" s="40"/>
      <c r="I270" s="40"/>
      <c r="J270" s="40"/>
      <c r="K270" s="40"/>
      <c r="L270" s="40"/>
      <c r="M270" s="40"/>
      <c r="N270" s="40"/>
      <c r="O270" s="40"/>
      <c r="P270" s="40"/>
      <c r="Q270" s="40"/>
      <c r="R270" s="40"/>
      <c r="S270" s="40"/>
    </row>
    <row r="271" spans="4:19" s="21" customFormat="1">
      <c r="D271" s="40"/>
      <c r="E271" s="40"/>
      <c r="F271" s="40"/>
      <c r="G271" s="40"/>
      <c r="H271" s="40"/>
      <c r="I271" s="40"/>
      <c r="J271" s="40"/>
      <c r="K271" s="40"/>
      <c r="L271" s="40"/>
      <c r="M271" s="40"/>
      <c r="N271" s="40"/>
      <c r="O271" s="40"/>
      <c r="P271" s="40"/>
      <c r="Q271" s="40"/>
      <c r="R271" s="40"/>
      <c r="S271" s="40"/>
    </row>
    <row r="272" spans="4:19" s="21" customFormat="1">
      <c r="D272" s="40"/>
      <c r="E272" s="40"/>
      <c r="F272" s="40"/>
      <c r="G272" s="40"/>
      <c r="H272" s="40"/>
      <c r="I272" s="40"/>
      <c r="J272" s="40"/>
      <c r="K272" s="40"/>
      <c r="L272" s="40"/>
      <c r="M272" s="40"/>
      <c r="N272" s="40"/>
      <c r="O272" s="40"/>
      <c r="P272" s="40"/>
      <c r="Q272" s="40"/>
      <c r="R272" s="40"/>
      <c r="S272" s="40"/>
    </row>
    <row r="273" spans="4:19" s="21" customFormat="1">
      <c r="D273" s="40"/>
      <c r="E273" s="40"/>
      <c r="F273" s="40"/>
      <c r="G273" s="40"/>
      <c r="H273" s="40"/>
      <c r="I273" s="40"/>
      <c r="J273" s="40"/>
      <c r="K273" s="40"/>
      <c r="L273" s="40"/>
      <c r="M273" s="40"/>
      <c r="N273" s="40"/>
      <c r="O273" s="40"/>
      <c r="P273" s="40"/>
      <c r="Q273" s="40"/>
      <c r="R273" s="40"/>
      <c r="S273" s="40"/>
    </row>
    <row r="274" spans="4:19" s="21" customFormat="1">
      <c r="D274" s="40"/>
      <c r="E274" s="40"/>
      <c r="F274" s="40"/>
      <c r="G274" s="40"/>
      <c r="H274" s="40"/>
      <c r="I274" s="40"/>
      <c r="J274" s="40"/>
      <c r="K274" s="40"/>
      <c r="L274" s="40"/>
      <c r="M274" s="40"/>
      <c r="N274" s="40"/>
      <c r="O274" s="40"/>
      <c r="P274" s="40"/>
      <c r="Q274" s="40"/>
      <c r="R274" s="40"/>
      <c r="S274" s="40"/>
    </row>
    <row r="275" spans="4:19" s="21" customFormat="1">
      <c r="D275" s="40"/>
      <c r="E275" s="40"/>
      <c r="F275" s="40"/>
      <c r="G275" s="40"/>
      <c r="H275" s="40"/>
      <c r="I275" s="40"/>
      <c r="J275" s="40"/>
      <c r="K275" s="40"/>
      <c r="L275" s="40"/>
      <c r="M275" s="40"/>
      <c r="N275" s="40"/>
      <c r="O275" s="40"/>
      <c r="P275" s="40"/>
      <c r="Q275" s="40"/>
      <c r="R275" s="40"/>
      <c r="S275" s="40"/>
    </row>
    <row r="276" spans="4:19" s="21" customFormat="1">
      <c r="D276" s="40"/>
      <c r="E276" s="40"/>
      <c r="F276" s="40"/>
      <c r="G276" s="40"/>
      <c r="H276" s="40"/>
      <c r="I276" s="40"/>
      <c r="J276" s="40"/>
      <c r="K276" s="40"/>
      <c r="L276" s="40"/>
      <c r="M276" s="40"/>
      <c r="N276" s="40"/>
      <c r="O276" s="40"/>
      <c r="P276" s="40"/>
      <c r="Q276" s="40"/>
      <c r="R276" s="40"/>
      <c r="S276" s="40"/>
    </row>
    <row r="277" spans="4:19" s="21" customFormat="1">
      <c r="D277" s="40"/>
      <c r="E277" s="40"/>
      <c r="F277" s="40"/>
      <c r="G277" s="40"/>
      <c r="H277" s="40"/>
      <c r="I277" s="40"/>
      <c r="J277" s="40"/>
      <c r="K277" s="40"/>
      <c r="L277" s="40"/>
      <c r="M277" s="40"/>
      <c r="N277" s="40"/>
      <c r="O277" s="40"/>
      <c r="P277" s="40"/>
      <c r="Q277" s="40"/>
      <c r="R277" s="40"/>
      <c r="S277" s="40"/>
    </row>
    <row r="278" spans="4:19" s="21" customFormat="1">
      <c r="D278" s="40"/>
      <c r="E278" s="40"/>
      <c r="F278" s="40"/>
      <c r="G278" s="40"/>
      <c r="H278" s="40"/>
      <c r="I278" s="40"/>
      <c r="J278" s="40"/>
      <c r="K278" s="40"/>
      <c r="L278" s="40"/>
      <c r="M278" s="40"/>
      <c r="N278" s="40"/>
      <c r="O278" s="40"/>
      <c r="P278" s="40"/>
      <c r="Q278" s="40"/>
      <c r="R278" s="40"/>
      <c r="S278" s="40"/>
    </row>
    <row r="279" spans="4:19" s="21" customFormat="1">
      <c r="D279" s="40"/>
      <c r="E279" s="40"/>
      <c r="F279" s="40"/>
      <c r="G279" s="40"/>
      <c r="H279" s="40"/>
      <c r="I279" s="40"/>
      <c r="J279" s="40"/>
      <c r="K279" s="40"/>
      <c r="L279" s="40"/>
      <c r="M279" s="40"/>
      <c r="N279" s="40"/>
      <c r="O279" s="40"/>
      <c r="P279" s="40"/>
      <c r="Q279" s="40"/>
      <c r="R279" s="40"/>
      <c r="S279" s="40"/>
    </row>
    <row r="280" spans="4:19" s="21" customFormat="1">
      <c r="D280" s="40"/>
      <c r="E280" s="40"/>
      <c r="F280" s="40"/>
      <c r="G280" s="40"/>
      <c r="H280" s="40"/>
      <c r="I280" s="40"/>
      <c r="J280" s="40"/>
      <c r="K280" s="40"/>
      <c r="L280" s="40"/>
      <c r="M280" s="40"/>
      <c r="N280" s="40"/>
      <c r="O280" s="40"/>
      <c r="P280" s="40"/>
      <c r="Q280" s="40"/>
      <c r="R280" s="40"/>
      <c r="S280" s="40"/>
    </row>
    <row r="281" spans="4:19" s="21" customFormat="1">
      <c r="D281" s="40"/>
      <c r="E281" s="40"/>
      <c r="F281" s="40"/>
      <c r="G281" s="40"/>
      <c r="H281" s="40"/>
      <c r="I281" s="40"/>
      <c r="J281" s="40"/>
      <c r="K281" s="40"/>
      <c r="L281" s="40"/>
      <c r="M281" s="40"/>
      <c r="N281" s="40"/>
      <c r="O281" s="40"/>
      <c r="P281" s="40"/>
      <c r="Q281" s="40"/>
      <c r="R281" s="40"/>
      <c r="S281" s="40"/>
    </row>
    <row r="282" spans="4:19" s="21" customFormat="1">
      <c r="D282" s="40"/>
      <c r="E282" s="40"/>
      <c r="F282" s="40"/>
      <c r="G282" s="40"/>
      <c r="H282" s="40"/>
      <c r="I282" s="40"/>
      <c r="J282" s="40"/>
      <c r="K282" s="40"/>
      <c r="L282" s="40"/>
      <c r="M282" s="40"/>
      <c r="N282" s="40"/>
      <c r="O282" s="40"/>
      <c r="P282" s="40"/>
      <c r="Q282" s="40"/>
      <c r="R282" s="40"/>
      <c r="S282" s="40"/>
    </row>
    <row r="283" spans="4:19" s="21" customFormat="1">
      <c r="D283" s="40"/>
      <c r="E283" s="40"/>
      <c r="F283" s="40"/>
      <c r="G283" s="40"/>
      <c r="H283" s="40"/>
      <c r="I283" s="40"/>
      <c r="J283" s="40"/>
      <c r="K283" s="40"/>
      <c r="L283" s="40"/>
      <c r="M283" s="40"/>
      <c r="N283" s="40"/>
      <c r="O283" s="40"/>
      <c r="P283" s="40"/>
      <c r="Q283" s="40"/>
      <c r="R283" s="40"/>
      <c r="S283" s="40"/>
    </row>
    <row r="284" spans="4:19" s="21" customFormat="1">
      <c r="D284" s="40"/>
      <c r="E284" s="40"/>
      <c r="F284" s="40"/>
      <c r="G284" s="40"/>
      <c r="H284" s="40"/>
      <c r="I284" s="40"/>
      <c r="J284" s="40"/>
      <c r="K284" s="40"/>
      <c r="L284" s="40"/>
      <c r="M284" s="40"/>
      <c r="N284" s="40"/>
      <c r="O284" s="40"/>
      <c r="P284" s="40"/>
      <c r="Q284" s="40"/>
      <c r="R284" s="40"/>
      <c r="S284" s="40"/>
    </row>
    <row r="285" spans="4:19" s="21" customFormat="1">
      <c r="D285" s="40"/>
      <c r="E285" s="40"/>
      <c r="F285" s="40"/>
      <c r="G285" s="40"/>
      <c r="H285" s="40"/>
      <c r="I285" s="40"/>
      <c r="J285" s="40"/>
      <c r="K285" s="40"/>
      <c r="L285" s="40"/>
      <c r="M285" s="40"/>
      <c r="N285" s="40"/>
      <c r="O285" s="40"/>
      <c r="P285" s="40"/>
      <c r="Q285" s="40"/>
      <c r="R285" s="40"/>
      <c r="S285" s="40"/>
    </row>
    <row r="286" spans="4:19" s="21" customFormat="1">
      <c r="D286" s="40"/>
      <c r="E286" s="40"/>
      <c r="F286" s="40"/>
      <c r="G286" s="40"/>
      <c r="H286" s="40"/>
      <c r="I286" s="40"/>
      <c r="J286" s="40"/>
      <c r="K286" s="40"/>
      <c r="L286" s="40"/>
      <c r="M286" s="40"/>
      <c r="N286" s="40"/>
      <c r="O286" s="40"/>
      <c r="P286" s="40"/>
      <c r="Q286" s="40"/>
      <c r="R286" s="40"/>
      <c r="S286" s="40"/>
    </row>
    <row r="287" spans="4:19" s="21" customFormat="1">
      <c r="D287" s="40"/>
      <c r="E287" s="40"/>
      <c r="F287" s="40"/>
      <c r="G287" s="40"/>
      <c r="H287" s="40"/>
      <c r="I287" s="40"/>
      <c r="J287" s="40"/>
      <c r="K287" s="40"/>
      <c r="L287" s="40"/>
      <c r="M287" s="40"/>
      <c r="N287" s="40"/>
      <c r="O287" s="40"/>
      <c r="P287" s="40"/>
      <c r="Q287" s="40"/>
      <c r="R287" s="40"/>
      <c r="S287" s="40"/>
    </row>
    <row r="288" spans="4:19" s="21" customFormat="1">
      <c r="D288" s="40"/>
      <c r="E288" s="40"/>
      <c r="F288" s="40"/>
      <c r="G288" s="40"/>
      <c r="H288" s="40"/>
      <c r="I288" s="40"/>
      <c r="J288" s="40"/>
      <c r="K288" s="40"/>
      <c r="L288" s="40"/>
      <c r="M288" s="40"/>
      <c r="N288" s="40"/>
      <c r="O288" s="40"/>
      <c r="P288" s="40"/>
      <c r="Q288" s="40"/>
      <c r="R288" s="40"/>
      <c r="S288" s="40"/>
    </row>
    <row r="289" spans="4:19" s="21" customFormat="1">
      <c r="D289" s="40"/>
      <c r="E289" s="40"/>
      <c r="F289" s="40"/>
      <c r="G289" s="40"/>
      <c r="H289" s="40"/>
      <c r="I289" s="40"/>
      <c r="J289" s="40"/>
      <c r="K289" s="40"/>
      <c r="L289" s="40"/>
      <c r="M289" s="40"/>
      <c r="N289" s="40"/>
      <c r="O289" s="40"/>
      <c r="P289" s="40"/>
      <c r="Q289" s="40"/>
      <c r="R289" s="40"/>
      <c r="S289" s="40"/>
    </row>
    <row r="290" spans="4:19" s="21" customFormat="1">
      <c r="D290" s="40"/>
      <c r="E290" s="40"/>
      <c r="F290" s="40"/>
      <c r="G290" s="40"/>
      <c r="H290" s="40"/>
      <c r="I290" s="40"/>
      <c r="J290" s="40"/>
      <c r="K290" s="40"/>
      <c r="L290" s="40"/>
      <c r="M290" s="40"/>
      <c r="N290" s="40"/>
      <c r="O290" s="40"/>
      <c r="P290" s="40"/>
      <c r="Q290" s="40"/>
      <c r="R290" s="40"/>
      <c r="S290" s="40"/>
    </row>
    <row r="291" spans="4:19" s="21" customFormat="1">
      <c r="D291" s="40"/>
      <c r="E291" s="40"/>
      <c r="F291" s="40"/>
      <c r="G291" s="40"/>
      <c r="H291" s="40"/>
      <c r="I291" s="40"/>
      <c r="J291" s="40"/>
      <c r="K291" s="40"/>
      <c r="L291" s="40"/>
      <c r="M291" s="40"/>
      <c r="N291" s="40"/>
      <c r="O291" s="40"/>
      <c r="P291" s="40"/>
      <c r="Q291" s="40"/>
      <c r="R291" s="40"/>
      <c r="S291" s="40"/>
    </row>
    <row r="292" spans="4:19" s="21" customFormat="1">
      <c r="D292" s="40"/>
      <c r="E292" s="40"/>
      <c r="F292" s="40"/>
      <c r="G292" s="40"/>
      <c r="H292" s="40"/>
      <c r="I292" s="40"/>
      <c r="J292" s="40"/>
      <c r="K292" s="40"/>
      <c r="L292" s="40"/>
      <c r="M292" s="40"/>
      <c r="N292" s="40"/>
      <c r="O292" s="40"/>
      <c r="P292" s="40"/>
      <c r="Q292" s="40"/>
      <c r="R292" s="40"/>
      <c r="S292" s="40"/>
    </row>
    <row r="293" spans="4:19" s="21" customFormat="1">
      <c r="D293" s="40"/>
      <c r="E293" s="40"/>
      <c r="F293" s="40"/>
      <c r="G293" s="40"/>
      <c r="H293" s="40"/>
      <c r="I293" s="40"/>
      <c r="J293" s="40"/>
      <c r="K293" s="40"/>
      <c r="L293" s="40"/>
      <c r="M293" s="40"/>
      <c r="N293" s="40"/>
      <c r="O293" s="40"/>
      <c r="P293" s="40"/>
      <c r="Q293" s="40"/>
      <c r="R293" s="40"/>
      <c r="S293" s="40"/>
    </row>
    <row r="294" spans="4:19" s="21" customFormat="1">
      <c r="D294" s="40"/>
      <c r="E294" s="40"/>
      <c r="F294" s="40"/>
      <c r="G294" s="40"/>
      <c r="H294" s="40"/>
      <c r="I294" s="40"/>
      <c r="J294" s="40"/>
      <c r="K294" s="40"/>
      <c r="L294" s="40"/>
      <c r="M294" s="40"/>
      <c r="N294" s="40"/>
      <c r="O294" s="40"/>
      <c r="P294" s="40"/>
      <c r="Q294" s="40"/>
      <c r="R294" s="40"/>
      <c r="S294" s="40"/>
    </row>
    <row r="295" spans="4:19" s="21" customFormat="1">
      <c r="D295" s="40"/>
      <c r="E295" s="40"/>
      <c r="F295" s="40"/>
      <c r="G295" s="40"/>
      <c r="H295" s="40"/>
      <c r="I295" s="40"/>
      <c r="J295" s="40"/>
      <c r="K295" s="40"/>
      <c r="L295" s="40"/>
      <c r="M295" s="40"/>
      <c r="N295" s="40"/>
      <c r="O295" s="40"/>
      <c r="P295" s="40"/>
      <c r="Q295" s="40"/>
      <c r="R295" s="40"/>
      <c r="S295" s="40"/>
    </row>
    <row r="296" spans="4:19" s="21" customFormat="1">
      <c r="D296" s="40"/>
      <c r="E296" s="40"/>
      <c r="F296" s="40"/>
      <c r="G296" s="40"/>
      <c r="H296" s="40"/>
      <c r="I296" s="40"/>
      <c r="J296" s="40"/>
      <c r="K296" s="40"/>
      <c r="L296" s="40"/>
      <c r="M296" s="40"/>
      <c r="N296" s="40"/>
      <c r="O296" s="40"/>
      <c r="P296" s="40"/>
      <c r="Q296" s="40"/>
      <c r="R296" s="40"/>
      <c r="S296" s="40"/>
    </row>
    <row r="297" spans="4:19" s="21" customFormat="1">
      <c r="D297" s="40"/>
      <c r="E297" s="40"/>
      <c r="F297" s="40"/>
      <c r="G297" s="40"/>
      <c r="H297" s="40"/>
      <c r="I297" s="40"/>
      <c r="J297" s="40"/>
      <c r="K297" s="40"/>
      <c r="L297" s="40"/>
      <c r="M297" s="40"/>
      <c r="N297" s="40"/>
      <c r="O297" s="40"/>
      <c r="P297" s="40"/>
      <c r="Q297" s="40"/>
      <c r="R297" s="40"/>
      <c r="S297" s="40"/>
    </row>
    <row r="298" spans="4:19" s="21" customFormat="1">
      <c r="D298" s="40"/>
      <c r="E298" s="40"/>
      <c r="F298" s="40"/>
      <c r="G298" s="40"/>
      <c r="H298" s="40"/>
      <c r="I298" s="40"/>
      <c r="J298" s="40"/>
      <c r="K298" s="40"/>
      <c r="L298" s="40"/>
      <c r="M298" s="40"/>
      <c r="N298" s="40"/>
      <c r="O298" s="40"/>
      <c r="P298" s="40"/>
      <c r="Q298" s="40"/>
      <c r="R298" s="40"/>
      <c r="S298" s="40"/>
    </row>
    <row r="299" spans="4:19" s="21" customFormat="1">
      <c r="D299" s="40"/>
      <c r="E299" s="40"/>
      <c r="F299" s="40"/>
      <c r="G299" s="40"/>
      <c r="H299" s="40"/>
      <c r="I299" s="40"/>
      <c r="J299" s="40"/>
      <c r="K299" s="40"/>
      <c r="L299" s="40"/>
      <c r="M299" s="40"/>
      <c r="N299" s="40"/>
      <c r="O299" s="40"/>
      <c r="P299" s="40"/>
      <c r="Q299" s="40"/>
      <c r="R299" s="40"/>
      <c r="S299" s="40"/>
    </row>
    <row r="300" spans="4:19" s="21" customFormat="1">
      <c r="D300" s="40"/>
      <c r="E300" s="40"/>
      <c r="F300" s="40"/>
      <c r="G300" s="40"/>
      <c r="H300" s="40"/>
      <c r="I300" s="40"/>
      <c r="J300" s="40"/>
      <c r="K300" s="40"/>
      <c r="L300" s="40"/>
      <c r="M300" s="40"/>
      <c r="N300" s="40"/>
      <c r="O300" s="40"/>
      <c r="P300" s="40"/>
      <c r="Q300" s="40"/>
      <c r="R300" s="40"/>
      <c r="S300" s="40"/>
    </row>
    <row r="301" spans="4:19" s="21" customFormat="1">
      <c r="D301" s="40"/>
      <c r="E301" s="40"/>
      <c r="F301" s="40"/>
      <c r="G301" s="40"/>
      <c r="H301" s="40"/>
      <c r="I301" s="40"/>
      <c r="J301" s="40"/>
      <c r="K301" s="40"/>
      <c r="L301" s="40"/>
      <c r="M301" s="40"/>
      <c r="N301" s="40"/>
      <c r="O301" s="40"/>
      <c r="P301" s="40"/>
      <c r="Q301" s="40"/>
      <c r="R301" s="40"/>
      <c r="S301" s="40"/>
    </row>
    <row r="302" spans="4:19" s="21" customFormat="1">
      <c r="D302" s="40"/>
      <c r="E302" s="40"/>
      <c r="F302" s="40"/>
      <c r="G302" s="40"/>
      <c r="H302" s="40"/>
      <c r="I302" s="40"/>
      <c r="J302" s="40"/>
      <c r="K302" s="40"/>
      <c r="L302" s="40"/>
      <c r="M302" s="40"/>
      <c r="N302" s="40"/>
      <c r="O302" s="40"/>
      <c r="P302" s="40"/>
      <c r="Q302" s="40"/>
      <c r="R302" s="40"/>
      <c r="S302" s="40"/>
    </row>
    <row r="303" spans="4:19" s="21" customFormat="1">
      <c r="D303" s="40"/>
      <c r="E303" s="40"/>
      <c r="F303" s="40"/>
      <c r="G303" s="40"/>
      <c r="H303" s="40"/>
      <c r="I303" s="40"/>
      <c r="J303" s="40"/>
      <c r="K303" s="40"/>
      <c r="L303" s="40"/>
      <c r="M303" s="40"/>
      <c r="N303" s="40"/>
      <c r="O303" s="40"/>
      <c r="P303" s="40"/>
      <c r="Q303" s="40"/>
      <c r="R303" s="40"/>
      <c r="S303" s="40"/>
    </row>
    <row r="304" spans="4:19" s="21" customFormat="1">
      <c r="D304" s="40"/>
      <c r="E304" s="40"/>
      <c r="F304" s="40"/>
      <c r="G304" s="40"/>
      <c r="H304" s="40"/>
      <c r="I304" s="40"/>
      <c r="J304" s="40"/>
      <c r="K304" s="40"/>
      <c r="L304" s="40"/>
      <c r="M304" s="40"/>
      <c r="N304" s="40"/>
      <c r="O304" s="40"/>
      <c r="P304" s="40"/>
      <c r="Q304" s="40"/>
      <c r="R304" s="40"/>
      <c r="S304" s="40"/>
    </row>
    <row r="305" spans="4:19" s="21" customFormat="1">
      <c r="D305" s="40"/>
      <c r="E305" s="40"/>
      <c r="F305" s="40"/>
      <c r="G305" s="40"/>
      <c r="H305" s="40"/>
      <c r="I305" s="40"/>
      <c r="J305" s="40"/>
      <c r="K305" s="40"/>
      <c r="L305" s="40"/>
      <c r="M305" s="40"/>
      <c r="N305" s="40"/>
      <c r="O305" s="40"/>
      <c r="P305" s="40"/>
      <c r="Q305" s="40"/>
      <c r="R305" s="40"/>
      <c r="S305" s="40"/>
    </row>
    <row r="306" spans="4:19" s="21" customFormat="1">
      <c r="D306" s="40"/>
      <c r="E306" s="40"/>
      <c r="F306" s="40"/>
      <c r="G306" s="40"/>
      <c r="H306" s="40"/>
      <c r="I306" s="40"/>
      <c r="J306" s="40"/>
      <c r="K306" s="40"/>
      <c r="L306" s="40"/>
      <c r="M306" s="40"/>
      <c r="N306" s="40"/>
      <c r="O306" s="40"/>
      <c r="P306" s="40"/>
      <c r="Q306" s="40"/>
      <c r="R306" s="40"/>
      <c r="S306" s="40"/>
    </row>
    <row r="307" spans="4:19" s="21" customFormat="1">
      <c r="D307" s="40"/>
      <c r="E307" s="40"/>
      <c r="F307" s="40"/>
      <c r="G307" s="40"/>
      <c r="H307" s="40"/>
      <c r="I307" s="40"/>
      <c r="J307" s="40"/>
      <c r="K307" s="40"/>
      <c r="L307" s="40"/>
      <c r="M307" s="40"/>
      <c r="N307" s="40"/>
      <c r="O307" s="40"/>
      <c r="P307" s="40"/>
      <c r="Q307" s="40"/>
      <c r="R307" s="40"/>
      <c r="S307" s="40"/>
    </row>
    <row r="308" spans="4:19" s="21" customFormat="1">
      <c r="D308" s="40"/>
      <c r="E308" s="40"/>
      <c r="F308" s="40"/>
      <c r="G308" s="40"/>
      <c r="H308" s="40"/>
      <c r="I308" s="40"/>
      <c r="J308" s="40"/>
      <c r="K308" s="40"/>
      <c r="L308" s="40"/>
      <c r="M308" s="40"/>
      <c r="N308" s="40"/>
      <c r="O308" s="40"/>
      <c r="P308" s="40"/>
      <c r="Q308" s="40"/>
      <c r="R308" s="40"/>
      <c r="S308" s="40"/>
    </row>
    <row r="309" spans="4:19" s="21" customFormat="1">
      <c r="D309" s="40"/>
      <c r="E309" s="40"/>
      <c r="F309" s="40"/>
      <c r="G309" s="40"/>
      <c r="H309" s="40"/>
      <c r="I309" s="40"/>
      <c r="J309" s="40"/>
      <c r="K309" s="40"/>
      <c r="L309" s="40"/>
      <c r="M309" s="40"/>
      <c r="N309" s="40"/>
      <c r="O309" s="40"/>
      <c r="P309" s="40"/>
      <c r="Q309" s="40"/>
      <c r="R309" s="40"/>
      <c r="S309" s="40"/>
    </row>
    <row r="310" spans="4:19" s="21" customFormat="1">
      <c r="D310" s="40"/>
      <c r="E310" s="40"/>
      <c r="F310" s="40"/>
      <c r="G310" s="40"/>
      <c r="H310" s="40"/>
      <c r="I310" s="40"/>
      <c r="J310" s="40"/>
      <c r="K310" s="40"/>
      <c r="L310" s="40"/>
      <c r="M310" s="40"/>
      <c r="N310" s="40"/>
      <c r="O310" s="40"/>
      <c r="P310" s="40"/>
      <c r="Q310" s="40"/>
      <c r="R310" s="40"/>
      <c r="S310" s="40"/>
    </row>
    <row r="311" spans="4:19" s="21" customFormat="1">
      <c r="D311" s="40"/>
      <c r="E311" s="40"/>
      <c r="F311" s="40"/>
      <c r="G311" s="40"/>
      <c r="H311" s="40"/>
      <c r="I311" s="40"/>
      <c r="J311" s="40"/>
      <c r="K311" s="40"/>
      <c r="L311" s="40"/>
      <c r="M311" s="40"/>
      <c r="N311" s="40"/>
      <c r="O311" s="40"/>
      <c r="P311" s="40"/>
      <c r="Q311" s="40"/>
      <c r="R311" s="40"/>
      <c r="S311" s="40"/>
    </row>
    <row r="312" spans="4:19" s="21" customFormat="1">
      <c r="D312" s="40"/>
      <c r="E312" s="40"/>
      <c r="F312" s="40"/>
      <c r="G312" s="40"/>
      <c r="H312" s="40"/>
      <c r="I312" s="40"/>
      <c r="J312" s="40"/>
      <c r="K312" s="40"/>
      <c r="L312" s="40"/>
      <c r="M312" s="40"/>
      <c r="N312" s="40"/>
      <c r="O312" s="40"/>
      <c r="P312" s="40"/>
      <c r="Q312" s="40"/>
      <c r="R312" s="40"/>
      <c r="S312" s="40"/>
    </row>
    <row r="313" spans="4:19" s="21" customFormat="1">
      <c r="D313" s="40"/>
      <c r="E313" s="40"/>
      <c r="F313" s="40"/>
      <c r="G313" s="40"/>
      <c r="H313" s="40"/>
      <c r="I313" s="40"/>
      <c r="J313" s="40"/>
      <c r="K313" s="40"/>
      <c r="L313" s="40"/>
      <c r="M313" s="40"/>
      <c r="N313" s="40"/>
      <c r="O313" s="40"/>
      <c r="P313" s="40"/>
      <c r="Q313" s="40"/>
      <c r="R313" s="40"/>
      <c r="S313" s="40"/>
    </row>
    <row r="314" spans="4:19" s="21" customFormat="1">
      <c r="D314" s="40"/>
      <c r="E314" s="40"/>
      <c r="F314" s="40"/>
      <c r="G314" s="40"/>
      <c r="H314" s="40"/>
      <c r="I314" s="40"/>
      <c r="J314" s="40"/>
      <c r="K314" s="40"/>
      <c r="L314" s="40"/>
      <c r="M314" s="40"/>
      <c r="N314" s="40"/>
      <c r="O314" s="40"/>
      <c r="P314" s="40"/>
      <c r="Q314" s="40"/>
      <c r="R314" s="40"/>
      <c r="S314" s="40"/>
    </row>
    <row r="315" spans="4:19" s="21" customFormat="1">
      <c r="D315" s="40"/>
      <c r="E315" s="40"/>
      <c r="F315" s="40"/>
      <c r="G315" s="40"/>
      <c r="H315" s="40"/>
      <c r="I315" s="40"/>
      <c r="J315" s="40"/>
      <c r="K315" s="40"/>
      <c r="L315" s="40"/>
      <c r="M315" s="40"/>
      <c r="N315" s="40"/>
      <c r="O315" s="40"/>
      <c r="P315" s="40"/>
      <c r="Q315" s="40"/>
      <c r="R315" s="40"/>
      <c r="S315" s="40"/>
    </row>
    <row r="316" spans="4:19" s="21" customFormat="1">
      <c r="D316" s="40"/>
      <c r="E316" s="40"/>
      <c r="F316" s="40"/>
      <c r="G316" s="40"/>
      <c r="H316" s="40"/>
      <c r="I316" s="40"/>
      <c r="J316" s="40"/>
      <c r="K316" s="40"/>
      <c r="L316" s="40"/>
      <c r="M316" s="40"/>
      <c r="N316" s="40"/>
      <c r="O316" s="40"/>
      <c r="P316" s="40"/>
      <c r="Q316" s="40"/>
      <c r="R316" s="40"/>
      <c r="S316" s="40"/>
    </row>
    <row r="317" spans="4:19" s="21" customFormat="1">
      <c r="D317" s="40"/>
      <c r="E317" s="40"/>
      <c r="F317" s="40"/>
      <c r="G317" s="40"/>
      <c r="H317" s="40"/>
      <c r="I317" s="40"/>
      <c r="J317" s="40"/>
      <c r="K317" s="40"/>
      <c r="L317" s="40"/>
      <c r="M317" s="40"/>
      <c r="N317" s="40"/>
      <c r="O317" s="40"/>
      <c r="P317" s="40"/>
      <c r="Q317" s="40"/>
      <c r="R317" s="40"/>
      <c r="S317" s="40"/>
    </row>
    <row r="318" spans="4:19" s="21" customFormat="1">
      <c r="D318" s="40"/>
      <c r="E318" s="40"/>
      <c r="F318" s="40"/>
      <c r="G318" s="40"/>
      <c r="H318" s="40"/>
      <c r="I318" s="40"/>
      <c r="J318" s="40"/>
      <c r="K318" s="40"/>
      <c r="L318" s="40"/>
      <c r="M318" s="40"/>
      <c r="N318" s="40"/>
      <c r="O318" s="40"/>
      <c r="P318" s="40"/>
      <c r="Q318" s="40"/>
      <c r="R318" s="40"/>
      <c r="S318" s="40"/>
    </row>
    <row r="319" spans="4:19" s="21" customFormat="1">
      <c r="D319" s="40"/>
      <c r="E319" s="40"/>
      <c r="F319" s="40"/>
      <c r="G319" s="40"/>
      <c r="H319" s="40"/>
      <c r="I319" s="40"/>
      <c r="J319" s="40"/>
      <c r="K319" s="40"/>
      <c r="L319" s="40"/>
      <c r="M319" s="40"/>
      <c r="N319" s="40"/>
      <c r="O319" s="40"/>
      <c r="P319" s="40"/>
      <c r="Q319" s="40"/>
      <c r="R319" s="40"/>
      <c r="S319" s="40"/>
    </row>
    <row r="320" spans="4:19" s="21" customFormat="1">
      <c r="D320" s="40"/>
      <c r="E320" s="40"/>
      <c r="F320" s="40"/>
      <c r="G320" s="40"/>
      <c r="H320" s="40"/>
      <c r="I320" s="40"/>
      <c r="J320" s="40"/>
      <c r="K320" s="40"/>
      <c r="L320" s="40"/>
      <c r="M320" s="40"/>
      <c r="N320" s="40"/>
      <c r="O320" s="40"/>
      <c r="P320" s="40"/>
      <c r="Q320" s="40"/>
      <c r="R320" s="40"/>
      <c r="S320" s="40"/>
    </row>
    <row r="321" spans="4:19" s="21" customFormat="1">
      <c r="D321" s="40"/>
      <c r="E321" s="40"/>
      <c r="F321" s="40"/>
      <c r="G321" s="40"/>
      <c r="H321" s="40"/>
      <c r="I321" s="40"/>
      <c r="J321" s="40"/>
      <c r="K321" s="40"/>
      <c r="L321" s="40"/>
      <c r="M321" s="40"/>
      <c r="N321" s="40"/>
      <c r="O321" s="40"/>
      <c r="P321" s="40"/>
      <c r="Q321" s="40"/>
      <c r="R321" s="40"/>
      <c r="S321" s="40"/>
    </row>
    <row r="322" spans="4:19" s="21" customFormat="1">
      <c r="D322" s="40"/>
      <c r="E322" s="40"/>
      <c r="F322" s="40"/>
      <c r="G322" s="40"/>
      <c r="H322" s="40"/>
      <c r="I322" s="40"/>
      <c r="J322" s="40"/>
      <c r="K322" s="40"/>
      <c r="L322" s="40"/>
      <c r="M322" s="40"/>
      <c r="N322" s="40"/>
      <c r="O322" s="40"/>
      <c r="P322" s="40"/>
      <c r="Q322" s="40"/>
      <c r="R322" s="40"/>
      <c r="S322" s="40"/>
    </row>
    <row r="323" spans="4:19" s="21" customFormat="1">
      <c r="D323" s="40"/>
      <c r="E323" s="40"/>
      <c r="F323" s="40"/>
      <c r="G323" s="40"/>
      <c r="H323" s="40"/>
      <c r="I323" s="40"/>
      <c r="J323" s="40"/>
      <c r="K323" s="40"/>
      <c r="L323" s="40"/>
      <c r="M323" s="40"/>
      <c r="N323" s="40"/>
      <c r="O323" s="40"/>
      <c r="P323" s="40"/>
      <c r="Q323" s="40"/>
      <c r="R323" s="40"/>
      <c r="S323" s="40"/>
    </row>
    <row r="324" spans="4:19" s="21" customFormat="1">
      <c r="D324" s="40"/>
      <c r="E324" s="40"/>
      <c r="F324" s="40"/>
      <c r="G324" s="40"/>
      <c r="H324" s="40"/>
      <c r="I324" s="40"/>
      <c r="J324" s="40"/>
      <c r="K324" s="40"/>
      <c r="L324" s="40"/>
      <c r="M324" s="40"/>
      <c r="N324" s="40"/>
      <c r="O324" s="40"/>
      <c r="P324" s="40"/>
      <c r="Q324" s="40"/>
      <c r="R324" s="40"/>
      <c r="S324" s="40"/>
    </row>
    <row r="325" spans="4:19" s="21" customFormat="1">
      <c r="D325" s="40"/>
      <c r="E325" s="40"/>
      <c r="F325" s="40"/>
      <c r="G325" s="40"/>
      <c r="H325" s="40"/>
      <c r="I325" s="40"/>
      <c r="J325" s="40"/>
      <c r="K325" s="40"/>
      <c r="L325" s="40"/>
      <c r="M325" s="40"/>
      <c r="N325" s="40"/>
      <c r="O325" s="40"/>
      <c r="P325" s="40"/>
      <c r="Q325" s="40"/>
      <c r="R325" s="40"/>
      <c r="S325" s="40"/>
    </row>
    <row r="326" spans="4:19" s="21" customFormat="1">
      <c r="D326" s="40"/>
      <c r="E326" s="40"/>
      <c r="F326" s="40"/>
      <c r="G326" s="40"/>
      <c r="H326" s="40"/>
      <c r="I326" s="40"/>
      <c r="J326" s="40"/>
      <c r="K326" s="40"/>
      <c r="L326" s="40"/>
      <c r="M326" s="40"/>
      <c r="N326" s="40"/>
      <c r="O326" s="40"/>
      <c r="P326" s="40"/>
      <c r="Q326" s="40"/>
      <c r="R326" s="40"/>
      <c r="S326" s="40"/>
    </row>
    <row r="327" spans="4:19" s="21" customFormat="1">
      <c r="D327" s="40"/>
      <c r="E327" s="40"/>
      <c r="F327" s="40"/>
      <c r="G327" s="40"/>
      <c r="H327" s="40"/>
      <c r="I327" s="40"/>
      <c r="J327" s="40"/>
      <c r="K327" s="40"/>
      <c r="L327" s="40"/>
      <c r="M327" s="40"/>
      <c r="N327" s="40"/>
      <c r="O327" s="40"/>
      <c r="P327" s="40"/>
      <c r="Q327" s="40"/>
      <c r="R327" s="40"/>
      <c r="S327" s="40"/>
    </row>
    <row r="328" spans="4:19" s="21" customFormat="1">
      <c r="D328" s="40"/>
      <c r="E328" s="40"/>
      <c r="F328" s="40"/>
      <c r="G328" s="40"/>
      <c r="H328" s="40"/>
      <c r="I328" s="40"/>
      <c r="J328" s="40"/>
      <c r="K328" s="40"/>
      <c r="L328" s="40"/>
      <c r="M328" s="40"/>
      <c r="N328" s="40"/>
      <c r="O328" s="40"/>
      <c r="P328" s="40"/>
      <c r="Q328" s="40"/>
      <c r="R328" s="40"/>
      <c r="S328" s="40"/>
    </row>
    <row r="329" spans="4:19" s="21" customFormat="1">
      <c r="D329" s="40"/>
      <c r="E329" s="40"/>
      <c r="F329" s="40"/>
      <c r="G329" s="40"/>
      <c r="H329" s="40"/>
      <c r="I329" s="40"/>
      <c r="J329" s="40"/>
      <c r="K329" s="40"/>
      <c r="L329" s="40"/>
      <c r="M329" s="40"/>
      <c r="N329" s="40"/>
      <c r="O329" s="40"/>
      <c r="P329" s="40"/>
      <c r="Q329" s="40"/>
      <c r="R329" s="40"/>
      <c r="S329" s="40"/>
    </row>
    <row r="330" spans="4:19" s="21" customFormat="1">
      <c r="D330" s="40"/>
      <c r="E330" s="40"/>
      <c r="F330" s="40"/>
      <c r="G330" s="40"/>
      <c r="H330" s="40"/>
      <c r="I330" s="40"/>
      <c r="J330" s="40"/>
      <c r="K330" s="40"/>
      <c r="L330" s="40"/>
      <c r="M330" s="40"/>
      <c r="N330" s="40"/>
      <c r="O330" s="40"/>
      <c r="P330" s="40"/>
      <c r="Q330" s="40"/>
      <c r="R330" s="40"/>
      <c r="S330" s="40"/>
    </row>
    <row r="331" spans="4:19" s="21" customFormat="1">
      <c r="D331" s="40"/>
      <c r="E331" s="40"/>
      <c r="F331" s="40"/>
      <c r="G331" s="40"/>
      <c r="H331" s="40"/>
      <c r="I331" s="40"/>
      <c r="J331" s="40"/>
      <c r="K331" s="40"/>
      <c r="L331" s="40"/>
      <c r="M331" s="40"/>
      <c r="N331" s="40"/>
      <c r="O331" s="40"/>
      <c r="P331" s="40"/>
      <c r="Q331" s="40"/>
      <c r="R331" s="40"/>
      <c r="S331" s="40"/>
    </row>
    <row r="332" spans="4:19" s="21" customFormat="1">
      <c r="D332" s="40"/>
      <c r="E332" s="40"/>
      <c r="F332" s="40"/>
      <c r="G332" s="40"/>
      <c r="H332" s="40"/>
      <c r="I332" s="40"/>
      <c r="J332" s="40"/>
      <c r="K332" s="40"/>
      <c r="L332" s="40"/>
      <c r="M332" s="40"/>
      <c r="N332" s="40"/>
      <c r="O332" s="40"/>
      <c r="P332" s="40"/>
      <c r="Q332" s="40"/>
      <c r="R332" s="40"/>
      <c r="S332" s="40"/>
    </row>
    <row r="333" spans="4:19" s="21" customFormat="1">
      <c r="D333" s="40"/>
      <c r="E333" s="40"/>
      <c r="F333" s="40"/>
      <c r="G333" s="40"/>
      <c r="H333" s="40"/>
      <c r="I333" s="40"/>
      <c r="J333" s="40"/>
      <c r="K333" s="40"/>
      <c r="L333" s="40"/>
      <c r="M333" s="40"/>
      <c r="N333" s="40"/>
      <c r="O333" s="40"/>
      <c r="P333" s="40"/>
      <c r="Q333" s="40"/>
      <c r="R333" s="40"/>
      <c r="S333" s="40"/>
    </row>
    <row r="334" spans="4:19" s="21" customFormat="1">
      <c r="D334" s="40"/>
      <c r="E334" s="40"/>
      <c r="F334" s="40"/>
      <c r="G334" s="40"/>
      <c r="H334" s="40"/>
      <c r="I334" s="40"/>
      <c r="J334" s="40"/>
      <c r="K334" s="40"/>
      <c r="L334" s="40"/>
      <c r="M334" s="40"/>
      <c r="N334" s="40"/>
      <c r="O334" s="40"/>
      <c r="P334" s="40"/>
      <c r="Q334" s="40"/>
      <c r="R334" s="40"/>
      <c r="S334" s="40"/>
    </row>
    <row r="335" spans="4:19" s="21" customFormat="1">
      <c r="D335" s="40"/>
      <c r="E335" s="40"/>
      <c r="F335" s="40"/>
      <c r="G335" s="40"/>
      <c r="H335" s="40"/>
      <c r="I335" s="40"/>
      <c r="J335" s="40"/>
      <c r="K335" s="40"/>
      <c r="L335" s="40"/>
      <c r="M335" s="40"/>
      <c r="N335" s="40"/>
      <c r="O335" s="40"/>
      <c r="P335" s="40"/>
      <c r="Q335" s="40"/>
      <c r="R335" s="40"/>
      <c r="S335" s="40"/>
    </row>
    <row r="336" spans="4:19" s="21" customFormat="1">
      <c r="D336" s="40"/>
      <c r="E336" s="40"/>
      <c r="F336" s="40"/>
      <c r="G336" s="40"/>
      <c r="H336" s="40"/>
      <c r="I336" s="40"/>
      <c r="J336" s="40"/>
      <c r="K336" s="40"/>
      <c r="L336" s="40"/>
      <c r="M336" s="40"/>
      <c r="N336" s="40"/>
      <c r="O336" s="40"/>
      <c r="P336" s="40"/>
      <c r="Q336" s="40"/>
      <c r="R336" s="40"/>
      <c r="S336" s="40"/>
    </row>
    <row r="337" spans="4:19" s="21" customFormat="1">
      <c r="D337" s="40"/>
      <c r="E337" s="40"/>
      <c r="F337" s="40"/>
      <c r="G337" s="40"/>
      <c r="H337" s="40"/>
      <c r="I337" s="40"/>
      <c r="J337" s="40"/>
      <c r="K337" s="40"/>
      <c r="L337" s="40"/>
      <c r="M337" s="40"/>
      <c r="N337" s="40"/>
      <c r="O337" s="40"/>
      <c r="P337" s="40"/>
      <c r="Q337" s="40"/>
      <c r="R337" s="40"/>
      <c r="S337" s="40"/>
    </row>
    <row r="338" spans="4:19" s="21" customFormat="1">
      <c r="D338" s="40"/>
      <c r="E338" s="40"/>
      <c r="F338" s="40"/>
      <c r="G338" s="40"/>
      <c r="H338" s="40"/>
      <c r="I338" s="40"/>
      <c r="J338" s="40"/>
      <c r="K338" s="40"/>
      <c r="L338" s="40"/>
      <c r="M338" s="40"/>
      <c r="N338" s="40"/>
      <c r="O338" s="40"/>
      <c r="P338" s="40"/>
      <c r="Q338" s="40"/>
      <c r="R338" s="40"/>
      <c r="S338" s="40"/>
    </row>
    <row r="339" spans="4:19" s="21" customFormat="1">
      <c r="D339" s="40"/>
      <c r="E339" s="40"/>
      <c r="F339" s="40"/>
      <c r="G339" s="40"/>
      <c r="H339" s="40"/>
      <c r="I339" s="40"/>
      <c r="J339" s="40"/>
      <c r="K339" s="40"/>
      <c r="L339" s="40"/>
      <c r="M339" s="40"/>
      <c r="N339" s="40"/>
      <c r="O339" s="40"/>
      <c r="P339" s="40"/>
      <c r="Q339" s="40"/>
      <c r="R339" s="40"/>
      <c r="S339" s="40"/>
    </row>
    <row r="340" spans="4:19" s="21" customFormat="1">
      <c r="D340" s="40"/>
      <c r="E340" s="40"/>
      <c r="F340" s="40"/>
      <c r="G340" s="40"/>
      <c r="H340" s="40"/>
      <c r="I340" s="40"/>
      <c r="J340" s="40"/>
      <c r="K340" s="40"/>
      <c r="L340" s="40"/>
      <c r="M340" s="40"/>
      <c r="N340" s="40"/>
      <c r="O340" s="40"/>
      <c r="P340" s="40"/>
      <c r="Q340" s="40"/>
      <c r="R340" s="40"/>
      <c r="S340" s="40"/>
    </row>
    <row r="341" spans="4:19" s="21" customFormat="1">
      <c r="D341" s="40"/>
      <c r="E341" s="40"/>
      <c r="F341" s="40"/>
      <c r="G341" s="40"/>
      <c r="H341" s="40"/>
      <c r="I341" s="40"/>
      <c r="J341" s="40"/>
      <c r="K341" s="40"/>
      <c r="L341" s="40"/>
      <c r="M341" s="40"/>
      <c r="N341" s="40"/>
      <c r="O341" s="40"/>
      <c r="P341" s="40"/>
      <c r="Q341" s="40"/>
      <c r="R341" s="40"/>
      <c r="S341" s="40"/>
    </row>
    <row r="342" spans="4:19" s="21" customFormat="1">
      <c r="D342" s="40"/>
      <c r="E342" s="40"/>
      <c r="F342" s="40"/>
      <c r="G342" s="40"/>
      <c r="H342" s="40"/>
      <c r="I342" s="40"/>
      <c r="J342" s="40"/>
      <c r="K342" s="40"/>
      <c r="L342" s="40"/>
      <c r="M342" s="40"/>
      <c r="N342" s="40"/>
      <c r="O342" s="40"/>
      <c r="P342" s="40"/>
      <c r="Q342" s="40"/>
      <c r="R342" s="40"/>
      <c r="S342" s="40"/>
    </row>
    <row r="343" spans="4:19" s="21" customFormat="1">
      <c r="D343" s="40"/>
      <c r="E343" s="40"/>
      <c r="F343" s="40"/>
      <c r="G343" s="40"/>
      <c r="H343" s="40"/>
      <c r="I343" s="40"/>
      <c r="J343" s="40"/>
      <c r="K343" s="40"/>
      <c r="L343" s="40"/>
      <c r="M343" s="40"/>
      <c r="N343" s="40"/>
      <c r="O343" s="40"/>
      <c r="P343" s="40"/>
      <c r="Q343" s="40"/>
      <c r="R343" s="40"/>
      <c r="S343" s="40"/>
    </row>
    <row r="344" spans="4:19" s="21" customFormat="1">
      <c r="D344" s="40"/>
      <c r="E344" s="40"/>
      <c r="F344" s="40"/>
      <c r="G344" s="40"/>
      <c r="H344" s="40"/>
      <c r="I344" s="40"/>
      <c r="J344" s="40"/>
      <c r="K344" s="40"/>
      <c r="L344" s="40"/>
      <c r="M344" s="40"/>
      <c r="N344" s="40"/>
      <c r="O344" s="40"/>
      <c r="P344" s="40"/>
      <c r="Q344" s="40"/>
      <c r="R344" s="40"/>
      <c r="S344" s="40"/>
    </row>
    <row r="345" spans="4:19" s="21" customFormat="1">
      <c r="D345" s="40"/>
      <c r="E345" s="40"/>
      <c r="F345" s="40"/>
      <c r="G345" s="40"/>
      <c r="H345" s="40"/>
      <c r="I345" s="40"/>
      <c r="J345" s="40"/>
      <c r="K345" s="40"/>
      <c r="L345" s="40"/>
      <c r="M345" s="40"/>
      <c r="N345" s="40"/>
      <c r="O345" s="40"/>
      <c r="P345" s="40"/>
      <c r="Q345" s="40"/>
      <c r="R345" s="40"/>
      <c r="S345" s="40"/>
    </row>
    <row r="346" spans="4:19" s="21" customFormat="1">
      <c r="D346" s="40"/>
      <c r="E346" s="40"/>
      <c r="F346" s="40"/>
      <c r="G346" s="40"/>
      <c r="H346" s="40"/>
      <c r="I346" s="40"/>
      <c r="J346" s="40"/>
      <c r="K346" s="40"/>
      <c r="L346" s="40"/>
      <c r="M346" s="40"/>
      <c r="N346" s="40"/>
      <c r="O346" s="40"/>
      <c r="P346" s="40"/>
      <c r="Q346" s="40"/>
      <c r="R346" s="40"/>
      <c r="S346" s="40"/>
    </row>
    <row r="347" spans="4:19" s="21" customFormat="1">
      <c r="D347" s="40"/>
      <c r="E347" s="40"/>
      <c r="F347" s="40"/>
      <c r="G347" s="40"/>
      <c r="H347" s="40"/>
      <c r="I347" s="40"/>
      <c r="J347" s="40"/>
      <c r="K347" s="40"/>
      <c r="L347" s="40"/>
      <c r="M347" s="40"/>
      <c r="N347" s="40"/>
      <c r="O347" s="40"/>
      <c r="P347" s="40"/>
      <c r="Q347" s="40"/>
      <c r="R347" s="40"/>
      <c r="S347" s="40"/>
    </row>
    <row r="348" spans="4:19" s="21" customFormat="1">
      <c r="D348" s="40"/>
      <c r="E348" s="40"/>
      <c r="F348" s="40"/>
      <c r="G348" s="40"/>
      <c r="H348" s="40"/>
      <c r="I348" s="40"/>
      <c r="J348" s="40"/>
      <c r="K348" s="40"/>
      <c r="L348" s="40"/>
      <c r="M348" s="40"/>
      <c r="N348" s="40"/>
      <c r="O348" s="40"/>
      <c r="P348" s="40"/>
      <c r="Q348" s="40"/>
      <c r="R348" s="40"/>
      <c r="S348" s="40"/>
    </row>
    <row r="349" spans="4:19" s="21" customFormat="1">
      <c r="D349" s="40"/>
      <c r="E349" s="40"/>
      <c r="F349" s="40"/>
      <c r="G349" s="40"/>
      <c r="H349" s="40"/>
      <c r="I349" s="40"/>
      <c r="J349" s="40"/>
      <c r="K349" s="40"/>
      <c r="L349" s="40"/>
      <c r="M349" s="40"/>
      <c r="N349" s="40"/>
      <c r="O349" s="40"/>
      <c r="P349" s="40"/>
      <c r="Q349" s="40"/>
      <c r="R349" s="40"/>
      <c r="S349" s="40"/>
    </row>
    <row r="350" spans="4:19" s="21" customFormat="1">
      <c r="D350" s="40"/>
      <c r="E350" s="40"/>
      <c r="F350" s="40"/>
      <c r="G350" s="40"/>
      <c r="H350" s="40"/>
      <c r="I350" s="40"/>
      <c r="J350" s="40"/>
      <c r="K350" s="40"/>
      <c r="L350" s="40"/>
      <c r="M350" s="40"/>
      <c r="N350" s="40"/>
      <c r="O350" s="40"/>
      <c r="P350" s="40"/>
      <c r="Q350" s="40"/>
      <c r="R350" s="40"/>
      <c r="S350" s="40"/>
    </row>
    <row r="351" spans="4:19" s="21" customFormat="1">
      <c r="D351" s="40"/>
      <c r="E351" s="40"/>
      <c r="F351" s="40"/>
      <c r="G351" s="40"/>
      <c r="H351" s="40"/>
      <c r="I351" s="40"/>
      <c r="J351" s="40"/>
      <c r="K351" s="40"/>
      <c r="L351" s="40"/>
      <c r="M351" s="40"/>
      <c r="N351" s="40"/>
      <c r="O351" s="40"/>
      <c r="P351" s="40"/>
      <c r="Q351" s="40"/>
      <c r="R351" s="40"/>
      <c r="S351" s="40"/>
    </row>
    <row r="352" spans="4:19" s="21" customFormat="1">
      <c r="D352" s="40"/>
      <c r="E352" s="40"/>
      <c r="F352" s="40"/>
      <c r="G352" s="40"/>
      <c r="H352" s="40"/>
      <c r="I352" s="40"/>
      <c r="J352" s="40"/>
      <c r="K352" s="40"/>
      <c r="L352" s="40"/>
      <c r="M352" s="40"/>
      <c r="N352" s="40"/>
      <c r="O352" s="40"/>
      <c r="P352" s="40"/>
      <c r="Q352" s="40"/>
      <c r="R352" s="40"/>
      <c r="S352" s="40"/>
    </row>
    <row r="353" spans="4:19" s="21" customFormat="1">
      <c r="D353" s="40"/>
      <c r="E353" s="40"/>
      <c r="F353" s="40"/>
      <c r="G353" s="40"/>
      <c r="H353" s="40"/>
      <c r="I353" s="40"/>
      <c r="J353" s="40"/>
      <c r="K353" s="40"/>
      <c r="L353" s="40"/>
      <c r="M353" s="40"/>
      <c r="N353" s="40"/>
      <c r="O353" s="40"/>
      <c r="P353" s="40"/>
      <c r="Q353" s="40"/>
      <c r="R353" s="40"/>
      <c r="S353" s="40"/>
    </row>
    <row r="354" spans="4:19" s="21" customFormat="1">
      <c r="D354" s="40"/>
      <c r="E354" s="40"/>
      <c r="F354" s="40"/>
      <c r="G354" s="40"/>
      <c r="H354" s="40"/>
      <c r="I354" s="40"/>
      <c r="J354" s="40"/>
      <c r="K354" s="40"/>
      <c r="L354" s="40"/>
      <c r="M354" s="40"/>
      <c r="N354" s="40"/>
      <c r="O354" s="40"/>
      <c r="P354" s="40"/>
      <c r="Q354" s="40"/>
      <c r="R354" s="40"/>
      <c r="S354" s="40"/>
    </row>
    <row r="355" spans="4:19" s="21" customFormat="1">
      <c r="D355" s="40"/>
      <c r="E355" s="40"/>
      <c r="F355" s="40"/>
      <c r="G355" s="40"/>
      <c r="H355" s="40"/>
      <c r="I355" s="40"/>
      <c r="J355" s="40"/>
      <c r="K355" s="40"/>
      <c r="L355" s="40"/>
      <c r="M355" s="40"/>
      <c r="N355" s="40"/>
      <c r="O355" s="40"/>
      <c r="P355" s="40"/>
      <c r="Q355" s="40"/>
      <c r="R355" s="40"/>
      <c r="S355" s="40"/>
    </row>
    <row r="356" spans="4:19" s="21" customFormat="1">
      <c r="D356" s="40"/>
      <c r="E356" s="40"/>
      <c r="F356" s="40"/>
      <c r="G356" s="40"/>
      <c r="H356" s="40"/>
      <c r="I356" s="40"/>
      <c r="J356" s="40"/>
      <c r="K356" s="40"/>
      <c r="L356" s="40"/>
      <c r="M356" s="40"/>
      <c r="N356" s="40"/>
      <c r="O356" s="40"/>
      <c r="P356" s="40"/>
      <c r="Q356" s="40"/>
      <c r="R356" s="40"/>
      <c r="S356" s="40"/>
    </row>
    <row r="357" spans="4:19" s="21" customFormat="1">
      <c r="D357" s="40"/>
      <c r="E357" s="40"/>
      <c r="F357" s="40"/>
      <c r="G357" s="40"/>
      <c r="H357" s="40"/>
      <c r="I357" s="40"/>
      <c r="J357" s="40"/>
      <c r="K357" s="40"/>
      <c r="L357" s="40"/>
      <c r="M357" s="40"/>
      <c r="N357" s="40"/>
      <c r="O357" s="40"/>
      <c r="P357" s="40"/>
      <c r="Q357" s="40"/>
      <c r="R357" s="40"/>
      <c r="S357" s="40"/>
    </row>
    <row r="358" spans="4:19" s="21" customFormat="1">
      <c r="D358" s="40"/>
      <c r="E358" s="40"/>
      <c r="F358" s="40"/>
      <c r="G358" s="40"/>
      <c r="H358" s="40"/>
      <c r="I358" s="40"/>
      <c r="J358" s="40"/>
      <c r="K358" s="40"/>
      <c r="L358" s="40"/>
      <c r="M358" s="40"/>
      <c r="N358" s="40"/>
      <c r="O358" s="40"/>
      <c r="P358" s="40"/>
      <c r="Q358" s="40"/>
      <c r="R358" s="40"/>
      <c r="S358" s="40"/>
    </row>
    <row r="359" spans="4:19" s="21" customFormat="1">
      <c r="D359" s="40"/>
      <c r="E359" s="40"/>
      <c r="F359" s="40"/>
      <c r="G359" s="40"/>
      <c r="H359" s="40"/>
      <c r="I359" s="40"/>
      <c r="J359" s="40"/>
      <c r="K359" s="40"/>
      <c r="L359" s="40"/>
      <c r="M359" s="40"/>
      <c r="N359" s="40"/>
      <c r="O359" s="40"/>
      <c r="P359" s="40"/>
      <c r="Q359" s="40"/>
      <c r="R359" s="40"/>
      <c r="S359" s="40"/>
    </row>
    <row r="360" spans="4:19" s="21" customFormat="1">
      <c r="D360" s="40"/>
      <c r="E360" s="40"/>
      <c r="F360" s="40"/>
      <c r="G360" s="40"/>
      <c r="H360" s="40"/>
      <c r="I360" s="40"/>
      <c r="J360" s="40"/>
      <c r="K360" s="40"/>
      <c r="L360" s="40"/>
      <c r="M360" s="40"/>
      <c r="N360" s="40"/>
      <c r="O360" s="40"/>
      <c r="P360" s="40"/>
      <c r="Q360" s="40"/>
      <c r="R360" s="40"/>
      <c r="S360" s="40"/>
    </row>
    <row r="361" spans="4:19" s="21" customFormat="1">
      <c r="D361" s="40"/>
      <c r="E361" s="40"/>
      <c r="F361" s="40"/>
      <c r="G361" s="40"/>
      <c r="H361" s="40"/>
      <c r="I361" s="40"/>
      <c r="J361" s="40"/>
      <c r="K361" s="40"/>
      <c r="L361" s="40"/>
      <c r="M361" s="40"/>
      <c r="N361" s="40"/>
      <c r="O361" s="40"/>
      <c r="P361" s="40"/>
      <c r="Q361" s="40"/>
      <c r="R361" s="40"/>
      <c r="S361" s="40"/>
    </row>
    <row r="362" spans="4:19" s="21" customFormat="1">
      <c r="D362" s="40"/>
      <c r="E362" s="40"/>
      <c r="F362" s="40"/>
      <c r="G362" s="40"/>
      <c r="H362" s="40"/>
      <c r="I362" s="40"/>
      <c r="J362" s="40"/>
      <c r="K362" s="40"/>
      <c r="L362" s="40"/>
      <c r="M362" s="40"/>
      <c r="N362" s="40"/>
      <c r="O362" s="40"/>
      <c r="P362" s="40"/>
      <c r="Q362" s="40"/>
      <c r="R362" s="40"/>
      <c r="S362" s="40"/>
    </row>
    <row r="363" spans="4:19" s="21" customFormat="1">
      <c r="D363" s="40"/>
      <c r="E363" s="40"/>
      <c r="F363" s="40"/>
      <c r="G363" s="40"/>
      <c r="H363" s="40"/>
      <c r="I363" s="40"/>
      <c r="J363" s="40"/>
      <c r="K363" s="40"/>
      <c r="L363" s="40"/>
      <c r="M363" s="40"/>
      <c r="N363" s="40"/>
      <c r="O363" s="40"/>
      <c r="P363" s="40"/>
      <c r="Q363" s="40"/>
      <c r="R363" s="40"/>
      <c r="S363" s="40"/>
    </row>
    <row r="364" spans="4:19" s="21" customFormat="1">
      <c r="D364" s="40"/>
      <c r="E364" s="40"/>
      <c r="F364" s="40"/>
      <c r="G364" s="40"/>
      <c r="H364" s="40"/>
      <c r="I364" s="40"/>
      <c r="J364" s="40"/>
      <c r="K364" s="40"/>
      <c r="L364" s="40"/>
      <c r="M364" s="40"/>
      <c r="N364" s="40"/>
      <c r="O364" s="40"/>
      <c r="P364" s="40"/>
      <c r="Q364" s="40"/>
      <c r="R364" s="40"/>
      <c r="S364" s="40"/>
    </row>
    <row r="365" spans="4:19" s="21" customFormat="1">
      <c r="D365" s="40"/>
      <c r="E365" s="40"/>
      <c r="F365" s="40"/>
      <c r="G365" s="40"/>
      <c r="H365" s="40"/>
      <c r="I365" s="40"/>
      <c r="J365" s="40"/>
      <c r="K365" s="40"/>
      <c r="L365" s="40"/>
      <c r="M365" s="40"/>
      <c r="N365" s="40"/>
      <c r="O365" s="40"/>
      <c r="P365" s="40"/>
      <c r="Q365" s="40"/>
      <c r="R365" s="40"/>
      <c r="S365" s="40"/>
    </row>
    <row r="366" spans="4:19" s="21" customFormat="1">
      <c r="D366" s="40"/>
      <c r="E366" s="40"/>
      <c r="F366" s="40"/>
      <c r="G366" s="40"/>
      <c r="H366" s="40"/>
      <c r="I366" s="40"/>
      <c r="J366" s="40"/>
      <c r="K366" s="40"/>
      <c r="L366" s="40"/>
      <c r="M366" s="40"/>
      <c r="N366" s="40"/>
      <c r="O366" s="40"/>
      <c r="P366" s="40"/>
      <c r="Q366" s="40"/>
      <c r="R366" s="40"/>
      <c r="S366" s="40"/>
    </row>
    <row r="367" spans="4:19" s="21" customFormat="1">
      <c r="D367" s="40"/>
      <c r="E367" s="40"/>
      <c r="F367" s="40"/>
      <c r="G367" s="40"/>
      <c r="H367" s="40"/>
      <c r="I367" s="40"/>
      <c r="J367" s="40"/>
      <c r="K367" s="40"/>
      <c r="L367" s="40"/>
      <c r="M367" s="40"/>
      <c r="N367" s="40"/>
      <c r="O367" s="40"/>
      <c r="P367" s="40"/>
      <c r="Q367" s="40"/>
      <c r="R367" s="40"/>
      <c r="S367" s="40"/>
    </row>
    <row r="368" spans="4:19" s="21" customFormat="1">
      <c r="D368" s="40"/>
      <c r="E368" s="40"/>
      <c r="F368" s="40"/>
      <c r="G368" s="40"/>
      <c r="H368" s="40"/>
      <c r="I368" s="40"/>
      <c r="J368" s="40"/>
      <c r="K368" s="40"/>
      <c r="L368" s="40"/>
      <c r="M368" s="40"/>
      <c r="N368" s="40"/>
      <c r="O368" s="40"/>
      <c r="P368" s="40"/>
      <c r="Q368" s="40"/>
      <c r="R368" s="40"/>
      <c r="S368" s="40"/>
    </row>
    <row r="369" spans="4:19" s="21" customFormat="1">
      <c r="D369" s="40"/>
      <c r="E369" s="40"/>
      <c r="F369" s="40"/>
      <c r="G369" s="40"/>
      <c r="H369" s="40"/>
      <c r="I369" s="40"/>
      <c r="J369" s="40"/>
      <c r="K369" s="40"/>
      <c r="L369" s="40"/>
      <c r="M369" s="40"/>
      <c r="N369" s="40"/>
      <c r="O369" s="40"/>
      <c r="P369" s="40"/>
      <c r="Q369" s="40"/>
      <c r="R369" s="40"/>
      <c r="S369" s="40"/>
    </row>
    <row r="370" spans="4:19" s="21" customFormat="1">
      <c r="D370" s="40"/>
      <c r="E370" s="40"/>
      <c r="F370" s="40"/>
      <c r="G370" s="40"/>
      <c r="H370" s="40"/>
      <c r="I370" s="40"/>
      <c r="J370" s="40"/>
      <c r="K370" s="40"/>
      <c r="L370" s="40"/>
      <c r="M370" s="40"/>
      <c r="N370" s="40"/>
      <c r="O370" s="40"/>
      <c r="P370" s="40"/>
      <c r="Q370" s="40"/>
      <c r="R370" s="40"/>
      <c r="S370" s="40"/>
    </row>
    <row r="371" spans="4:19" s="21" customFormat="1">
      <c r="D371" s="40"/>
      <c r="E371" s="40"/>
      <c r="F371" s="40"/>
      <c r="G371" s="40"/>
      <c r="H371" s="40"/>
      <c r="I371" s="40"/>
      <c r="J371" s="40"/>
      <c r="K371" s="40"/>
      <c r="L371" s="40"/>
      <c r="M371" s="40"/>
      <c r="N371" s="40"/>
      <c r="O371" s="40"/>
      <c r="P371" s="40"/>
      <c r="Q371" s="40"/>
      <c r="R371" s="40"/>
      <c r="S371" s="40"/>
    </row>
    <row r="372" spans="4:19" s="21" customFormat="1">
      <c r="D372" s="40"/>
      <c r="E372" s="40"/>
      <c r="F372" s="40"/>
      <c r="G372" s="40"/>
      <c r="H372" s="40"/>
      <c r="I372" s="40"/>
      <c r="J372" s="40"/>
      <c r="K372" s="40"/>
      <c r="L372" s="40"/>
      <c r="M372" s="40"/>
      <c r="N372" s="40"/>
      <c r="O372" s="40"/>
      <c r="P372" s="40"/>
      <c r="Q372" s="40"/>
      <c r="R372" s="40"/>
      <c r="S372" s="40"/>
    </row>
    <row r="373" spans="4:19" s="21" customFormat="1">
      <c r="D373" s="40"/>
      <c r="E373" s="40"/>
      <c r="F373" s="40"/>
      <c r="G373" s="40"/>
      <c r="H373" s="40"/>
      <c r="I373" s="40"/>
      <c r="J373" s="40"/>
      <c r="K373" s="40"/>
      <c r="L373" s="40"/>
      <c r="M373" s="40"/>
      <c r="N373" s="40"/>
      <c r="O373" s="40"/>
      <c r="P373" s="40"/>
      <c r="Q373" s="40"/>
      <c r="R373" s="40"/>
      <c r="S373" s="40"/>
    </row>
    <row r="374" spans="4:19" s="21" customFormat="1">
      <c r="D374" s="40"/>
      <c r="E374" s="40"/>
      <c r="F374" s="40"/>
      <c r="G374" s="40"/>
      <c r="H374" s="40"/>
      <c r="I374" s="40"/>
      <c r="J374" s="40"/>
      <c r="K374" s="40"/>
      <c r="L374" s="40"/>
      <c r="M374" s="40"/>
      <c r="N374" s="40"/>
      <c r="O374" s="40"/>
      <c r="P374" s="40"/>
      <c r="Q374" s="40"/>
      <c r="R374" s="40"/>
      <c r="S374" s="40"/>
    </row>
    <row r="375" spans="4:19" s="21" customFormat="1">
      <c r="D375" s="40"/>
      <c r="E375" s="40"/>
      <c r="F375" s="40"/>
      <c r="G375" s="40"/>
      <c r="H375" s="40"/>
      <c r="I375" s="40"/>
      <c r="J375" s="40"/>
      <c r="K375" s="40"/>
      <c r="L375" s="40"/>
      <c r="M375" s="40"/>
      <c r="N375" s="40"/>
      <c r="O375" s="40"/>
      <c r="P375" s="40"/>
      <c r="Q375" s="40"/>
      <c r="R375" s="40"/>
      <c r="S375" s="40"/>
    </row>
    <row r="376" spans="4:19" s="21" customFormat="1">
      <c r="D376" s="40"/>
      <c r="E376" s="40"/>
      <c r="F376" s="40"/>
      <c r="G376" s="40"/>
      <c r="H376" s="40"/>
      <c r="I376" s="40"/>
      <c r="J376" s="40"/>
      <c r="K376" s="40"/>
      <c r="L376" s="40"/>
      <c r="M376" s="40"/>
      <c r="N376" s="40"/>
      <c r="O376" s="40"/>
      <c r="P376" s="40"/>
      <c r="Q376" s="40"/>
      <c r="R376" s="40"/>
      <c r="S376" s="40"/>
    </row>
    <row r="377" spans="4:19" s="21" customFormat="1">
      <c r="D377" s="40"/>
      <c r="E377" s="40"/>
      <c r="F377" s="40"/>
      <c r="G377" s="40"/>
      <c r="H377" s="40"/>
      <c r="I377" s="40"/>
      <c r="J377" s="40"/>
      <c r="K377" s="40"/>
      <c r="L377" s="40"/>
      <c r="M377" s="40"/>
      <c r="N377" s="40"/>
      <c r="O377" s="40"/>
      <c r="P377" s="40"/>
      <c r="Q377" s="40"/>
      <c r="R377" s="40"/>
      <c r="S377" s="40"/>
    </row>
    <row r="378" spans="4:19" s="21" customFormat="1">
      <c r="D378" s="40"/>
      <c r="E378" s="40"/>
      <c r="F378" s="40"/>
      <c r="G378" s="40"/>
      <c r="H378" s="40"/>
      <c r="I378" s="40"/>
      <c r="J378" s="40"/>
      <c r="K378" s="40"/>
      <c r="L378" s="40"/>
      <c r="M378" s="40"/>
      <c r="N378" s="40"/>
      <c r="O378" s="40"/>
      <c r="P378" s="40"/>
      <c r="Q378" s="40"/>
      <c r="R378" s="40"/>
      <c r="S378" s="40"/>
    </row>
    <row r="379" spans="4:19" s="21" customFormat="1">
      <c r="D379" s="40"/>
      <c r="E379" s="40"/>
      <c r="F379" s="40"/>
      <c r="G379" s="40"/>
      <c r="H379" s="40"/>
      <c r="I379" s="40"/>
      <c r="J379" s="40"/>
      <c r="K379" s="40"/>
      <c r="L379" s="40"/>
      <c r="M379" s="40"/>
      <c r="N379" s="40"/>
      <c r="O379" s="40"/>
      <c r="P379" s="40"/>
      <c r="Q379" s="40"/>
      <c r="R379" s="40"/>
      <c r="S379" s="40"/>
    </row>
    <row r="380" spans="4:19" s="21" customFormat="1">
      <c r="D380" s="40"/>
      <c r="E380" s="40"/>
      <c r="F380" s="40"/>
      <c r="G380" s="40"/>
      <c r="H380" s="40"/>
      <c r="I380" s="40"/>
      <c r="J380" s="40"/>
      <c r="K380" s="40"/>
      <c r="L380" s="40"/>
      <c r="M380" s="40"/>
      <c r="N380" s="40"/>
      <c r="O380" s="40"/>
      <c r="P380" s="40"/>
      <c r="Q380" s="40"/>
      <c r="R380" s="40"/>
      <c r="S380" s="40"/>
    </row>
    <row r="381" spans="4:19" s="21" customFormat="1">
      <c r="D381" s="40"/>
      <c r="E381" s="40"/>
      <c r="F381" s="40"/>
      <c r="G381" s="40"/>
      <c r="H381" s="40"/>
      <c r="I381" s="40"/>
      <c r="J381" s="40"/>
      <c r="K381" s="40"/>
      <c r="L381" s="40"/>
      <c r="M381" s="40"/>
      <c r="N381" s="40"/>
      <c r="O381" s="40"/>
      <c r="P381" s="40"/>
      <c r="Q381" s="40"/>
      <c r="R381" s="40"/>
      <c r="S381" s="40"/>
    </row>
    <row r="382" spans="4:19" s="21" customFormat="1">
      <c r="D382" s="40"/>
      <c r="E382" s="40"/>
      <c r="F382" s="40"/>
      <c r="G382" s="40"/>
      <c r="H382" s="40"/>
      <c r="I382" s="40"/>
      <c r="J382" s="40"/>
      <c r="K382" s="40"/>
      <c r="L382" s="40"/>
      <c r="M382" s="40"/>
      <c r="N382" s="40"/>
      <c r="O382" s="40"/>
      <c r="P382" s="40"/>
      <c r="Q382" s="40"/>
      <c r="R382" s="40"/>
      <c r="S382" s="40"/>
    </row>
    <row r="383" spans="4:19" s="21" customFormat="1">
      <c r="D383" s="40"/>
      <c r="E383" s="40"/>
      <c r="F383" s="40"/>
      <c r="G383" s="40"/>
      <c r="H383" s="40"/>
      <c r="I383" s="40"/>
      <c r="J383" s="40"/>
      <c r="K383" s="40"/>
      <c r="L383" s="40"/>
      <c r="M383" s="40"/>
      <c r="N383" s="40"/>
      <c r="O383" s="40"/>
      <c r="P383" s="40"/>
      <c r="Q383" s="40"/>
      <c r="R383" s="40"/>
      <c r="S383" s="40"/>
    </row>
    <row r="384" spans="4:19" s="21" customFormat="1">
      <c r="D384" s="40"/>
      <c r="E384" s="40"/>
      <c r="F384" s="40"/>
      <c r="G384" s="40"/>
      <c r="H384" s="40"/>
      <c r="I384" s="40"/>
      <c r="J384" s="40"/>
      <c r="K384" s="40"/>
      <c r="L384" s="40"/>
      <c r="M384" s="40"/>
      <c r="N384" s="40"/>
      <c r="O384" s="40"/>
      <c r="P384" s="40"/>
      <c r="Q384" s="40"/>
      <c r="R384" s="40"/>
      <c r="S384" s="40"/>
    </row>
    <row r="385" spans="4:19" s="21" customFormat="1">
      <c r="D385" s="40"/>
      <c r="E385" s="40"/>
      <c r="F385" s="40"/>
      <c r="G385" s="40"/>
      <c r="H385" s="40"/>
      <c r="I385" s="40"/>
      <c r="J385" s="40"/>
      <c r="K385" s="40"/>
      <c r="L385" s="40"/>
      <c r="M385" s="40"/>
      <c r="N385" s="40"/>
      <c r="O385" s="40"/>
      <c r="P385" s="40"/>
      <c r="Q385" s="40"/>
      <c r="R385" s="40"/>
      <c r="S385" s="40"/>
    </row>
    <row r="386" spans="4:19" s="21" customFormat="1">
      <c r="D386" s="40"/>
      <c r="E386" s="40"/>
      <c r="F386" s="40"/>
      <c r="G386" s="40"/>
      <c r="H386" s="40"/>
      <c r="I386" s="40"/>
      <c r="J386" s="40"/>
      <c r="K386" s="40"/>
      <c r="L386" s="40"/>
      <c r="M386" s="40"/>
      <c r="N386" s="40"/>
      <c r="O386" s="40"/>
      <c r="P386" s="40"/>
      <c r="Q386" s="40"/>
      <c r="R386" s="40"/>
      <c r="S386" s="40"/>
    </row>
    <row r="387" spans="4:19" s="21" customFormat="1">
      <c r="D387" s="40"/>
      <c r="E387" s="40"/>
      <c r="F387" s="40"/>
      <c r="G387" s="40"/>
      <c r="H387" s="40"/>
      <c r="I387" s="40"/>
      <c r="J387" s="40"/>
      <c r="K387" s="40"/>
      <c r="L387" s="40"/>
      <c r="M387" s="40"/>
      <c r="N387" s="40"/>
      <c r="O387" s="40"/>
      <c r="P387" s="40"/>
      <c r="Q387" s="40"/>
      <c r="R387" s="40"/>
      <c r="S387" s="40"/>
    </row>
    <row r="388" spans="4:19" s="21" customFormat="1">
      <c r="D388" s="40"/>
      <c r="E388" s="40"/>
      <c r="F388" s="40"/>
      <c r="G388" s="40"/>
      <c r="H388" s="40"/>
      <c r="I388" s="40"/>
      <c r="J388" s="40"/>
      <c r="K388" s="40"/>
      <c r="L388" s="40"/>
      <c r="M388" s="40"/>
      <c r="N388" s="40"/>
      <c r="O388" s="40"/>
      <c r="P388" s="40"/>
      <c r="Q388" s="40"/>
      <c r="R388" s="40"/>
      <c r="S388" s="40"/>
    </row>
    <row r="389" spans="4:19" s="21" customFormat="1">
      <c r="D389" s="40"/>
      <c r="E389" s="40"/>
      <c r="F389" s="40"/>
      <c r="G389" s="40"/>
      <c r="H389" s="40"/>
      <c r="I389" s="40"/>
      <c r="J389" s="40"/>
      <c r="K389" s="40"/>
      <c r="L389" s="40"/>
      <c r="M389" s="40"/>
      <c r="N389" s="40"/>
      <c r="O389" s="40"/>
      <c r="P389" s="40"/>
      <c r="Q389" s="40"/>
      <c r="R389" s="40"/>
      <c r="S389" s="40"/>
    </row>
    <row r="390" spans="4:19" s="21" customFormat="1">
      <c r="D390" s="40"/>
      <c r="E390" s="40"/>
      <c r="F390" s="40"/>
      <c r="G390" s="40"/>
      <c r="H390" s="40"/>
      <c r="I390" s="40"/>
      <c r="J390" s="40"/>
      <c r="K390" s="40"/>
      <c r="L390" s="40"/>
      <c r="M390" s="40"/>
      <c r="N390" s="40"/>
      <c r="O390" s="40"/>
      <c r="P390" s="40"/>
      <c r="Q390" s="40"/>
      <c r="R390" s="40"/>
      <c r="S390" s="40"/>
    </row>
    <row r="391" spans="4:19" s="21" customFormat="1">
      <c r="D391" s="40"/>
      <c r="E391" s="40"/>
      <c r="F391" s="40"/>
      <c r="G391" s="40"/>
      <c r="H391" s="40"/>
      <c r="I391" s="40"/>
      <c r="J391" s="40"/>
      <c r="K391" s="40"/>
      <c r="L391" s="40"/>
      <c r="M391" s="40"/>
      <c r="N391" s="40"/>
      <c r="O391" s="40"/>
      <c r="P391" s="40"/>
      <c r="Q391" s="40"/>
      <c r="R391" s="40"/>
      <c r="S391" s="40"/>
    </row>
    <row r="392" spans="4:19" s="21" customFormat="1">
      <c r="D392" s="40"/>
      <c r="E392" s="40"/>
      <c r="F392" s="40"/>
      <c r="G392" s="40"/>
      <c r="H392" s="40"/>
      <c r="I392" s="40"/>
      <c r="J392" s="40"/>
      <c r="K392" s="40"/>
      <c r="L392" s="40"/>
      <c r="M392" s="40"/>
      <c r="N392" s="40"/>
      <c r="O392" s="40"/>
      <c r="P392" s="40"/>
      <c r="Q392" s="40"/>
      <c r="R392" s="40"/>
      <c r="S392" s="40"/>
    </row>
    <row r="393" spans="4:19" s="21" customFormat="1">
      <c r="D393" s="40"/>
      <c r="E393" s="40"/>
      <c r="F393" s="40"/>
      <c r="G393" s="40"/>
      <c r="H393" s="40"/>
      <c r="I393" s="40"/>
      <c r="J393" s="40"/>
      <c r="K393" s="40"/>
      <c r="L393" s="40"/>
      <c r="M393" s="40"/>
      <c r="N393" s="40"/>
      <c r="O393" s="40"/>
      <c r="P393" s="40"/>
      <c r="Q393" s="40"/>
      <c r="R393" s="40"/>
      <c r="S393" s="40"/>
    </row>
    <row r="394" spans="4:19" s="21" customFormat="1">
      <c r="D394" s="40"/>
      <c r="E394" s="40"/>
      <c r="F394" s="40"/>
      <c r="G394" s="40"/>
      <c r="H394" s="40"/>
      <c r="I394" s="40"/>
      <c r="J394" s="40"/>
      <c r="K394" s="40"/>
      <c r="L394" s="40"/>
      <c r="M394" s="40"/>
      <c r="N394" s="40"/>
      <c r="O394" s="40"/>
      <c r="P394" s="40"/>
      <c r="Q394" s="40"/>
      <c r="R394" s="40"/>
      <c r="S394" s="40"/>
    </row>
    <row r="395" spans="4:19" s="21" customFormat="1">
      <c r="D395" s="40"/>
      <c r="E395" s="40"/>
      <c r="F395" s="40"/>
      <c r="G395" s="40"/>
      <c r="H395" s="40"/>
      <c r="I395" s="40"/>
      <c r="J395" s="40"/>
      <c r="K395" s="40"/>
      <c r="L395" s="40"/>
      <c r="M395" s="40"/>
      <c r="N395" s="40"/>
      <c r="O395" s="40"/>
      <c r="P395" s="40"/>
      <c r="Q395" s="40"/>
      <c r="R395" s="40"/>
      <c r="S395" s="40"/>
    </row>
    <row r="396" spans="4:19" s="21" customFormat="1">
      <c r="D396" s="40"/>
      <c r="E396" s="40"/>
      <c r="F396" s="40"/>
      <c r="G396" s="40"/>
      <c r="H396" s="40"/>
      <c r="I396" s="40"/>
      <c r="J396" s="40"/>
      <c r="K396" s="40"/>
      <c r="L396" s="40"/>
      <c r="M396" s="40"/>
      <c r="N396" s="40"/>
      <c r="O396" s="40"/>
      <c r="P396" s="40"/>
      <c r="Q396" s="40"/>
      <c r="R396" s="40"/>
      <c r="S396" s="40"/>
    </row>
    <row r="397" spans="4:19" s="21" customFormat="1">
      <c r="D397" s="40"/>
      <c r="E397" s="40"/>
      <c r="F397" s="40"/>
      <c r="G397" s="40"/>
      <c r="H397" s="40"/>
      <c r="I397" s="40"/>
      <c r="J397" s="40"/>
      <c r="K397" s="40"/>
      <c r="L397" s="40"/>
      <c r="M397" s="40"/>
      <c r="N397" s="40"/>
      <c r="O397" s="40"/>
      <c r="P397" s="40"/>
      <c r="Q397" s="40"/>
      <c r="R397" s="40"/>
      <c r="S397" s="40"/>
    </row>
    <row r="398" spans="4:19" s="21" customFormat="1">
      <c r="D398" s="40"/>
      <c r="E398" s="40"/>
      <c r="F398" s="40"/>
      <c r="G398" s="40"/>
      <c r="H398" s="40"/>
      <c r="I398" s="40"/>
      <c r="J398" s="40"/>
      <c r="K398" s="40"/>
      <c r="L398" s="40"/>
      <c r="M398" s="40"/>
      <c r="N398" s="40"/>
      <c r="O398" s="40"/>
      <c r="P398" s="40"/>
      <c r="Q398" s="40"/>
      <c r="R398" s="40"/>
      <c r="S398" s="40"/>
    </row>
    <row r="399" spans="4:19" s="21" customFormat="1">
      <c r="D399" s="40"/>
      <c r="E399" s="40"/>
      <c r="F399" s="40"/>
      <c r="G399" s="40"/>
      <c r="H399" s="40"/>
      <c r="I399" s="40"/>
      <c r="J399" s="40"/>
      <c r="K399" s="40"/>
      <c r="L399" s="40"/>
      <c r="M399" s="40"/>
      <c r="N399" s="40"/>
      <c r="O399" s="40"/>
      <c r="P399" s="40"/>
      <c r="Q399" s="40"/>
      <c r="R399" s="40"/>
      <c r="S399" s="40"/>
    </row>
    <row r="400" spans="4:19" s="21" customFormat="1">
      <c r="D400" s="40"/>
      <c r="E400" s="40"/>
      <c r="F400" s="40"/>
      <c r="G400" s="40"/>
      <c r="H400" s="40"/>
      <c r="I400" s="40"/>
      <c r="J400" s="40"/>
      <c r="K400" s="40"/>
      <c r="L400" s="40"/>
      <c r="M400" s="40"/>
      <c r="N400" s="40"/>
      <c r="O400" s="40"/>
      <c r="P400" s="40"/>
      <c r="Q400" s="40"/>
      <c r="R400" s="40"/>
      <c r="S400" s="40"/>
    </row>
    <row r="401" spans="4:19" s="21" customFormat="1">
      <c r="D401" s="40"/>
      <c r="E401" s="40"/>
      <c r="F401" s="40"/>
      <c r="G401" s="40"/>
      <c r="H401" s="40"/>
      <c r="I401" s="40"/>
      <c r="J401" s="40"/>
      <c r="K401" s="40"/>
      <c r="L401" s="40"/>
      <c r="M401" s="40"/>
      <c r="N401" s="40"/>
      <c r="O401" s="40"/>
      <c r="P401" s="40"/>
      <c r="Q401" s="40"/>
      <c r="R401" s="40"/>
      <c r="S401" s="40"/>
    </row>
    <row r="402" spans="4:19" s="21" customFormat="1">
      <c r="D402" s="40"/>
      <c r="E402" s="40"/>
      <c r="F402" s="40"/>
      <c r="G402" s="40"/>
      <c r="H402" s="40"/>
      <c r="I402" s="40"/>
      <c r="J402" s="40"/>
      <c r="K402" s="40"/>
      <c r="L402" s="40"/>
      <c r="M402" s="40"/>
      <c r="N402" s="40"/>
      <c r="O402" s="40"/>
      <c r="P402" s="40"/>
      <c r="Q402" s="40"/>
      <c r="R402" s="40"/>
      <c r="S402" s="40"/>
    </row>
    <row r="403" spans="4:19" s="21" customFormat="1">
      <c r="D403" s="40"/>
      <c r="E403" s="40"/>
      <c r="F403" s="40"/>
      <c r="G403" s="40"/>
      <c r="H403" s="40"/>
      <c r="I403" s="40"/>
      <c r="J403" s="40"/>
      <c r="K403" s="40"/>
      <c r="L403" s="40"/>
      <c r="M403" s="40"/>
      <c r="N403" s="40"/>
      <c r="O403" s="40"/>
      <c r="P403" s="40"/>
      <c r="Q403" s="40"/>
      <c r="R403" s="40"/>
      <c r="S403" s="40"/>
    </row>
    <row r="404" spans="4:19" s="21" customFormat="1">
      <c r="D404" s="40"/>
      <c r="E404" s="40"/>
      <c r="F404" s="40"/>
      <c r="G404" s="40"/>
      <c r="H404" s="40"/>
      <c r="I404" s="40"/>
      <c r="J404" s="40"/>
      <c r="K404" s="40"/>
      <c r="L404" s="40"/>
      <c r="M404" s="40"/>
      <c r="N404" s="40"/>
      <c r="O404" s="40"/>
      <c r="P404" s="40"/>
      <c r="Q404" s="40"/>
      <c r="R404" s="40"/>
      <c r="S404" s="40"/>
    </row>
    <row r="405" spans="4:19" s="21" customFormat="1">
      <c r="D405" s="40"/>
      <c r="E405" s="40"/>
      <c r="F405" s="40"/>
      <c r="G405" s="40"/>
      <c r="H405" s="40"/>
      <c r="I405" s="40"/>
      <c r="J405" s="40"/>
      <c r="K405" s="40"/>
      <c r="L405" s="40"/>
      <c r="M405" s="40"/>
      <c r="N405" s="40"/>
      <c r="O405" s="40"/>
      <c r="P405" s="40"/>
      <c r="Q405" s="40"/>
      <c r="R405" s="40"/>
      <c r="S405" s="40"/>
    </row>
    <row r="406" spans="4:19" s="21" customFormat="1">
      <c r="D406" s="40"/>
      <c r="E406" s="40"/>
      <c r="F406" s="40"/>
      <c r="G406" s="40"/>
      <c r="H406" s="40"/>
      <c r="I406" s="40"/>
      <c r="J406" s="40"/>
      <c r="K406" s="40"/>
      <c r="L406" s="40"/>
      <c r="M406" s="40"/>
      <c r="N406" s="40"/>
      <c r="O406" s="40"/>
      <c r="P406" s="40"/>
      <c r="Q406" s="40"/>
      <c r="R406" s="40"/>
      <c r="S406" s="40"/>
    </row>
    <row r="407" spans="4:19" s="21" customFormat="1">
      <c r="D407" s="40"/>
      <c r="E407" s="40"/>
      <c r="F407" s="40"/>
      <c r="G407" s="40"/>
      <c r="H407" s="40"/>
      <c r="I407" s="40"/>
      <c r="J407" s="40"/>
      <c r="K407" s="40"/>
      <c r="L407" s="40"/>
      <c r="M407" s="40"/>
      <c r="N407" s="40"/>
      <c r="O407" s="40"/>
      <c r="P407" s="40"/>
      <c r="Q407" s="40"/>
      <c r="R407" s="40"/>
      <c r="S407" s="40"/>
    </row>
    <row r="408" spans="4:19" s="21" customFormat="1">
      <c r="D408" s="40"/>
      <c r="E408" s="40"/>
      <c r="F408" s="40"/>
      <c r="G408" s="40"/>
      <c r="H408" s="40"/>
      <c r="I408" s="40"/>
      <c r="J408" s="40"/>
      <c r="K408" s="40"/>
      <c r="L408" s="40"/>
      <c r="M408" s="40"/>
      <c r="N408" s="40"/>
      <c r="O408" s="40"/>
      <c r="P408" s="40"/>
      <c r="Q408" s="40"/>
      <c r="R408" s="40"/>
      <c r="S408" s="40"/>
    </row>
    <row r="409" spans="4:19" s="21" customFormat="1">
      <c r="D409" s="40"/>
      <c r="E409" s="40"/>
      <c r="F409" s="40"/>
      <c r="G409" s="40"/>
      <c r="H409" s="40"/>
      <c r="I409" s="40"/>
      <c r="J409" s="40"/>
      <c r="K409" s="40"/>
      <c r="L409" s="40"/>
      <c r="M409" s="40"/>
      <c r="N409" s="40"/>
      <c r="O409" s="40"/>
      <c r="P409" s="40"/>
      <c r="Q409" s="40"/>
      <c r="R409" s="40"/>
      <c r="S409" s="40"/>
    </row>
    <row r="410" spans="4:19" s="21" customFormat="1">
      <c r="D410" s="40"/>
      <c r="E410" s="40"/>
      <c r="F410" s="40"/>
      <c r="G410" s="40"/>
      <c r="H410" s="40"/>
      <c r="I410" s="40"/>
      <c r="J410" s="40"/>
      <c r="K410" s="40"/>
      <c r="L410" s="40"/>
      <c r="M410" s="40"/>
      <c r="N410" s="40"/>
      <c r="O410" s="40"/>
      <c r="P410" s="40"/>
      <c r="Q410" s="40"/>
      <c r="R410" s="40"/>
      <c r="S410" s="40"/>
    </row>
    <row r="411" spans="4:19" s="21" customFormat="1">
      <c r="D411" s="40"/>
      <c r="E411" s="40"/>
      <c r="F411" s="40"/>
      <c r="G411" s="40"/>
      <c r="H411" s="40"/>
      <c r="I411" s="40"/>
      <c r="J411" s="40"/>
      <c r="K411" s="40"/>
      <c r="L411" s="40"/>
      <c r="M411" s="40"/>
      <c r="N411" s="40"/>
      <c r="O411" s="40"/>
      <c r="P411" s="40"/>
      <c r="Q411" s="40"/>
      <c r="R411" s="40"/>
      <c r="S411" s="40"/>
    </row>
    <row r="412" spans="4:19" s="21" customFormat="1">
      <c r="D412" s="40"/>
      <c r="E412" s="40"/>
      <c r="F412" s="40"/>
      <c r="G412" s="40"/>
      <c r="H412" s="40"/>
      <c r="I412" s="40"/>
      <c r="J412" s="40"/>
      <c r="K412" s="40"/>
      <c r="L412" s="40"/>
      <c r="M412" s="40"/>
      <c r="N412" s="40"/>
      <c r="O412" s="40"/>
      <c r="P412" s="40"/>
      <c r="Q412" s="40"/>
      <c r="R412" s="40"/>
      <c r="S412" s="40"/>
    </row>
    <row r="413" spans="4:19" s="21" customFormat="1">
      <c r="D413" s="40"/>
      <c r="E413" s="40"/>
      <c r="F413" s="40"/>
      <c r="G413" s="40"/>
      <c r="H413" s="40"/>
      <c r="I413" s="40"/>
      <c r="J413" s="40"/>
      <c r="K413" s="40"/>
      <c r="L413" s="40"/>
      <c r="M413" s="40"/>
      <c r="N413" s="40"/>
      <c r="O413" s="40"/>
      <c r="P413" s="40"/>
      <c r="Q413" s="40"/>
      <c r="R413" s="40"/>
      <c r="S413" s="40"/>
    </row>
    <row r="414" spans="4:19" s="21" customFormat="1">
      <c r="D414" s="40"/>
      <c r="E414" s="40"/>
      <c r="F414" s="40"/>
      <c r="G414" s="40"/>
      <c r="H414" s="40"/>
      <c r="I414" s="40"/>
      <c r="J414" s="40"/>
      <c r="K414" s="40"/>
      <c r="L414" s="40"/>
      <c r="M414" s="40"/>
      <c r="N414" s="40"/>
      <c r="O414" s="40"/>
      <c r="P414" s="40"/>
      <c r="Q414" s="40"/>
      <c r="R414" s="40"/>
      <c r="S414" s="40"/>
    </row>
    <row r="415" spans="4:19" s="21" customFormat="1">
      <c r="D415" s="40"/>
      <c r="E415" s="40"/>
      <c r="F415" s="40"/>
      <c r="G415" s="40"/>
      <c r="H415" s="40"/>
      <c r="I415" s="40"/>
      <c r="J415" s="40"/>
      <c r="K415" s="40"/>
      <c r="L415" s="40"/>
      <c r="M415" s="40"/>
      <c r="N415" s="40"/>
      <c r="O415" s="40"/>
      <c r="P415" s="40"/>
      <c r="Q415" s="40"/>
      <c r="R415" s="40"/>
      <c r="S415" s="40"/>
    </row>
    <row r="416" spans="4:19" s="21" customFormat="1">
      <c r="D416" s="40"/>
      <c r="E416" s="40"/>
      <c r="F416" s="40"/>
      <c r="G416" s="40"/>
      <c r="H416" s="40"/>
      <c r="I416" s="40"/>
      <c r="J416" s="40"/>
      <c r="K416" s="40"/>
      <c r="L416" s="40"/>
      <c r="M416" s="40"/>
      <c r="N416" s="40"/>
      <c r="O416" s="40"/>
      <c r="P416" s="40"/>
      <c r="Q416" s="40"/>
      <c r="R416" s="40"/>
      <c r="S416" s="40"/>
    </row>
    <row r="417" spans="4:19" s="21" customFormat="1">
      <c r="D417" s="40"/>
      <c r="E417" s="40"/>
      <c r="F417" s="40"/>
      <c r="G417" s="40"/>
      <c r="H417" s="40"/>
      <c r="I417" s="40"/>
      <c r="J417" s="40"/>
      <c r="K417" s="40"/>
      <c r="L417" s="40"/>
      <c r="M417" s="40"/>
      <c r="N417" s="40"/>
      <c r="O417" s="40"/>
      <c r="P417" s="40"/>
      <c r="Q417" s="40"/>
      <c r="R417" s="40"/>
      <c r="S417" s="40"/>
    </row>
    <row r="418" spans="4:19" s="21" customFormat="1">
      <c r="D418" s="40"/>
      <c r="E418" s="40"/>
      <c r="F418" s="40"/>
      <c r="G418" s="40"/>
      <c r="H418" s="40"/>
      <c r="I418" s="40"/>
      <c r="J418" s="40"/>
      <c r="K418" s="40"/>
      <c r="L418" s="40"/>
      <c r="M418" s="40"/>
      <c r="N418" s="40"/>
      <c r="O418" s="40"/>
      <c r="P418" s="40"/>
      <c r="Q418" s="40"/>
      <c r="R418" s="40"/>
      <c r="S418" s="40"/>
    </row>
    <row r="419" spans="4:19" s="21" customFormat="1">
      <c r="D419" s="40"/>
      <c r="E419" s="40"/>
      <c r="F419" s="40"/>
      <c r="G419" s="40"/>
      <c r="H419" s="40"/>
      <c r="I419" s="40"/>
      <c r="J419" s="40"/>
      <c r="K419" s="40"/>
      <c r="L419" s="40"/>
      <c r="M419" s="40"/>
      <c r="N419" s="40"/>
      <c r="O419" s="40"/>
      <c r="P419" s="40"/>
      <c r="Q419" s="40"/>
      <c r="R419" s="40"/>
      <c r="S419" s="40"/>
    </row>
    <row r="420" spans="4:19" s="21" customFormat="1">
      <c r="D420" s="40"/>
      <c r="E420" s="40"/>
      <c r="F420" s="40"/>
      <c r="G420" s="40"/>
      <c r="H420" s="40"/>
      <c r="I420" s="40"/>
      <c r="J420" s="40"/>
      <c r="K420" s="40"/>
      <c r="L420" s="40"/>
      <c r="M420" s="40"/>
      <c r="N420" s="40"/>
      <c r="O420" s="40"/>
      <c r="P420" s="40"/>
      <c r="Q420" s="40"/>
      <c r="R420" s="40"/>
      <c r="S420" s="40"/>
    </row>
    <row r="421" spans="4:19" s="21" customFormat="1">
      <c r="D421" s="40"/>
      <c r="E421" s="40"/>
      <c r="F421" s="40"/>
      <c r="G421" s="40"/>
      <c r="H421" s="40"/>
      <c r="I421" s="40"/>
      <c r="J421" s="40"/>
      <c r="K421" s="40"/>
      <c r="L421" s="40"/>
      <c r="M421" s="40"/>
      <c r="N421" s="40"/>
      <c r="O421" s="40"/>
      <c r="P421" s="40"/>
      <c r="Q421" s="40"/>
      <c r="R421" s="40"/>
      <c r="S421" s="40"/>
    </row>
    <row r="422" spans="4:19" s="21" customFormat="1">
      <c r="D422" s="40"/>
      <c r="E422" s="40"/>
      <c r="F422" s="40"/>
      <c r="G422" s="40"/>
      <c r="H422" s="40"/>
      <c r="I422" s="40"/>
      <c r="J422" s="40"/>
      <c r="K422" s="40"/>
      <c r="L422" s="40"/>
      <c r="M422" s="40"/>
      <c r="N422" s="40"/>
      <c r="O422" s="40"/>
      <c r="P422" s="40"/>
      <c r="Q422" s="40"/>
      <c r="R422" s="40"/>
      <c r="S422" s="40"/>
    </row>
    <row r="423" spans="4:19" s="21" customFormat="1">
      <c r="D423" s="40"/>
      <c r="E423" s="40"/>
      <c r="F423" s="40"/>
      <c r="G423" s="40"/>
      <c r="H423" s="40"/>
      <c r="I423" s="40"/>
      <c r="J423" s="40"/>
      <c r="K423" s="40"/>
      <c r="L423" s="40"/>
      <c r="M423" s="40"/>
      <c r="N423" s="40"/>
      <c r="O423" s="40"/>
      <c r="P423" s="40"/>
      <c r="Q423" s="40"/>
      <c r="R423" s="40"/>
      <c r="S423" s="40"/>
    </row>
    <row r="424" spans="4:19" s="21" customFormat="1">
      <c r="D424" s="40"/>
      <c r="E424" s="40"/>
      <c r="F424" s="40"/>
      <c r="G424" s="40"/>
      <c r="H424" s="40"/>
      <c r="I424" s="40"/>
      <c r="J424" s="40"/>
      <c r="K424" s="40"/>
      <c r="L424" s="40"/>
      <c r="M424" s="40"/>
      <c r="N424" s="40"/>
      <c r="O424" s="40"/>
      <c r="P424" s="40"/>
      <c r="Q424" s="40"/>
      <c r="R424" s="40"/>
      <c r="S424" s="40"/>
    </row>
    <row r="425" spans="4:19" s="21" customFormat="1">
      <c r="D425" s="40"/>
      <c r="E425" s="40"/>
      <c r="F425" s="40"/>
      <c r="G425" s="40"/>
      <c r="H425" s="40"/>
      <c r="I425" s="40"/>
      <c r="J425" s="40"/>
      <c r="K425" s="40"/>
      <c r="L425" s="40"/>
      <c r="M425" s="40"/>
      <c r="N425" s="40"/>
      <c r="O425" s="40"/>
      <c r="P425" s="40"/>
      <c r="Q425" s="40"/>
      <c r="R425" s="40"/>
      <c r="S425" s="40"/>
    </row>
    <row r="426" spans="4:19" s="21" customFormat="1">
      <c r="D426" s="40"/>
      <c r="E426" s="40"/>
      <c r="F426" s="40"/>
      <c r="G426" s="40"/>
      <c r="H426" s="40"/>
      <c r="I426" s="40"/>
      <c r="J426" s="40"/>
      <c r="K426" s="40"/>
      <c r="L426" s="40"/>
      <c r="M426" s="40"/>
      <c r="N426" s="40"/>
      <c r="O426" s="40"/>
      <c r="P426" s="40"/>
      <c r="Q426" s="40"/>
      <c r="R426" s="40"/>
      <c r="S426" s="40"/>
    </row>
    <row r="427" spans="4:19" s="21" customFormat="1">
      <c r="D427" s="40"/>
      <c r="E427" s="40"/>
      <c r="F427" s="40"/>
      <c r="G427" s="40"/>
      <c r="H427" s="40"/>
      <c r="I427" s="40"/>
      <c r="J427" s="40"/>
      <c r="K427" s="40"/>
      <c r="L427" s="40"/>
      <c r="M427" s="40"/>
      <c r="N427" s="40"/>
      <c r="O427" s="40"/>
      <c r="P427" s="40"/>
      <c r="Q427" s="40"/>
      <c r="R427" s="40"/>
      <c r="S427" s="40"/>
    </row>
    <row r="428" spans="4:19" s="21" customFormat="1">
      <c r="D428" s="40"/>
      <c r="E428" s="40"/>
      <c r="F428" s="40"/>
      <c r="G428" s="40"/>
      <c r="H428" s="40"/>
      <c r="I428" s="40"/>
      <c r="J428" s="40"/>
      <c r="K428" s="40"/>
      <c r="L428" s="40"/>
      <c r="M428" s="40"/>
      <c r="N428" s="40"/>
      <c r="O428" s="40"/>
      <c r="P428" s="40"/>
      <c r="Q428" s="40"/>
      <c r="R428" s="40"/>
      <c r="S428" s="40"/>
    </row>
    <row r="429" spans="4:19" s="21" customFormat="1">
      <c r="D429" s="40"/>
      <c r="E429" s="40"/>
      <c r="F429" s="40"/>
      <c r="G429" s="40"/>
      <c r="H429" s="40"/>
      <c r="I429" s="40"/>
      <c r="J429" s="40"/>
      <c r="K429" s="40"/>
      <c r="L429" s="40"/>
      <c r="M429" s="40"/>
      <c r="N429" s="40"/>
      <c r="O429" s="40"/>
      <c r="P429" s="40"/>
      <c r="Q429" s="40"/>
      <c r="R429" s="40"/>
      <c r="S429" s="40"/>
    </row>
    <row r="430" spans="4:19" s="21" customFormat="1">
      <c r="D430" s="40"/>
      <c r="E430" s="40"/>
      <c r="F430" s="40"/>
      <c r="G430" s="40"/>
      <c r="H430" s="40"/>
      <c r="I430" s="40"/>
      <c r="J430" s="40"/>
      <c r="K430" s="40"/>
      <c r="L430" s="40"/>
      <c r="M430" s="40"/>
      <c r="N430" s="40"/>
      <c r="O430" s="40"/>
      <c r="P430" s="40"/>
      <c r="Q430" s="40"/>
      <c r="R430" s="40"/>
      <c r="S430" s="40"/>
    </row>
    <row r="431" spans="4:19" s="21" customFormat="1">
      <c r="D431" s="40"/>
      <c r="E431" s="40"/>
      <c r="F431" s="40"/>
      <c r="G431" s="40"/>
      <c r="H431" s="40"/>
      <c r="I431" s="40"/>
      <c r="J431" s="40"/>
      <c r="K431" s="40"/>
      <c r="L431" s="40"/>
      <c r="M431" s="40"/>
      <c r="N431" s="40"/>
      <c r="O431" s="40"/>
      <c r="P431" s="40"/>
      <c r="Q431" s="40"/>
      <c r="R431" s="40"/>
      <c r="S431" s="40"/>
    </row>
    <row r="432" spans="4:19" s="21" customFormat="1">
      <c r="D432" s="40"/>
      <c r="E432" s="40"/>
      <c r="F432" s="40"/>
      <c r="G432" s="40"/>
      <c r="H432" s="40"/>
      <c r="I432" s="40"/>
      <c r="J432" s="40"/>
      <c r="K432" s="40"/>
      <c r="L432" s="40"/>
      <c r="M432" s="40"/>
      <c r="N432" s="40"/>
      <c r="O432" s="40"/>
      <c r="P432" s="40"/>
      <c r="Q432" s="40"/>
      <c r="R432" s="40"/>
      <c r="S432" s="40"/>
    </row>
    <row r="433" spans="4:19" s="21" customFormat="1">
      <c r="D433" s="40"/>
      <c r="E433" s="40"/>
      <c r="F433" s="40"/>
      <c r="G433" s="40"/>
      <c r="H433" s="40"/>
      <c r="I433" s="40"/>
      <c r="J433" s="40"/>
      <c r="K433" s="40"/>
      <c r="L433" s="40"/>
      <c r="M433" s="40"/>
      <c r="N433" s="40"/>
      <c r="O433" s="40"/>
      <c r="P433" s="40"/>
      <c r="Q433" s="40"/>
      <c r="R433" s="40"/>
      <c r="S433" s="40"/>
    </row>
    <row r="434" spans="4:19" s="21" customFormat="1">
      <c r="D434" s="40"/>
      <c r="E434" s="40"/>
      <c r="F434" s="40"/>
      <c r="G434" s="40"/>
      <c r="H434" s="40"/>
      <c r="I434" s="40"/>
      <c r="J434" s="40"/>
      <c r="K434" s="40"/>
      <c r="L434" s="40"/>
      <c r="M434" s="40"/>
      <c r="N434" s="40"/>
      <c r="O434" s="40"/>
      <c r="P434" s="40"/>
      <c r="Q434" s="40"/>
      <c r="R434" s="40"/>
      <c r="S434" s="40"/>
    </row>
    <row r="435" spans="4:19" s="21" customFormat="1">
      <c r="D435" s="40"/>
      <c r="E435" s="40"/>
      <c r="F435" s="40"/>
      <c r="G435" s="40"/>
      <c r="H435" s="40"/>
      <c r="I435" s="40"/>
      <c r="J435" s="40"/>
      <c r="K435" s="40"/>
      <c r="L435" s="40"/>
      <c r="M435" s="40"/>
      <c r="N435" s="40"/>
      <c r="O435" s="40"/>
      <c r="P435" s="40"/>
      <c r="Q435" s="40"/>
      <c r="R435" s="40"/>
      <c r="S435" s="40"/>
    </row>
    <row r="436" spans="4:19" s="21" customFormat="1">
      <c r="D436" s="40"/>
      <c r="E436" s="40"/>
      <c r="F436" s="40"/>
      <c r="G436" s="40"/>
      <c r="H436" s="40"/>
      <c r="I436" s="40"/>
      <c r="J436" s="40"/>
      <c r="K436" s="40"/>
      <c r="L436" s="40"/>
      <c r="M436" s="40"/>
      <c r="N436" s="40"/>
      <c r="O436" s="40"/>
      <c r="P436" s="40"/>
      <c r="Q436" s="40"/>
      <c r="R436" s="40"/>
      <c r="S436" s="40"/>
    </row>
    <row r="437" spans="4:19" s="21" customFormat="1">
      <c r="D437" s="40"/>
      <c r="E437" s="40"/>
      <c r="F437" s="40"/>
      <c r="G437" s="40"/>
      <c r="H437" s="40"/>
      <c r="I437" s="40"/>
      <c r="J437" s="40"/>
      <c r="K437" s="40"/>
      <c r="L437" s="40"/>
      <c r="M437" s="40"/>
      <c r="N437" s="40"/>
      <c r="O437" s="40"/>
      <c r="P437" s="40"/>
      <c r="Q437" s="40"/>
      <c r="R437" s="40"/>
      <c r="S437" s="40"/>
    </row>
    <row r="438" spans="4:19" s="21" customFormat="1">
      <c r="D438" s="40"/>
      <c r="E438" s="40"/>
      <c r="F438" s="40"/>
      <c r="G438" s="40"/>
      <c r="H438" s="40"/>
      <c r="I438" s="40"/>
      <c r="J438" s="40"/>
      <c r="K438" s="40"/>
      <c r="L438" s="40"/>
      <c r="M438" s="40"/>
      <c r="N438" s="40"/>
      <c r="O438" s="40"/>
      <c r="P438" s="40"/>
      <c r="Q438" s="40"/>
      <c r="R438" s="40"/>
      <c r="S438" s="40"/>
    </row>
    <row r="439" spans="4:19" s="21" customFormat="1">
      <c r="D439" s="40"/>
      <c r="E439" s="40"/>
      <c r="F439" s="40"/>
      <c r="G439" s="40"/>
      <c r="H439" s="40"/>
      <c r="I439" s="40"/>
      <c r="J439" s="40"/>
      <c r="K439" s="40"/>
      <c r="L439" s="40"/>
      <c r="M439" s="40"/>
      <c r="N439" s="40"/>
      <c r="O439" s="40"/>
      <c r="P439" s="40"/>
      <c r="Q439" s="40"/>
      <c r="R439" s="40"/>
      <c r="S439" s="40"/>
    </row>
    <row r="440" spans="4:19" s="21" customFormat="1">
      <c r="D440" s="40"/>
      <c r="E440" s="40"/>
      <c r="F440" s="40"/>
      <c r="G440" s="40"/>
      <c r="H440" s="40"/>
      <c r="I440" s="40"/>
      <c r="J440" s="40"/>
      <c r="K440" s="40"/>
      <c r="L440" s="40"/>
      <c r="M440" s="40"/>
      <c r="N440" s="40"/>
      <c r="O440" s="40"/>
      <c r="P440" s="40"/>
      <c r="Q440" s="40"/>
      <c r="R440" s="40"/>
      <c r="S440" s="40"/>
    </row>
    <row r="441" spans="4:19" s="21" customFormat="1">
      <c r="D441" s="40"/>
      <c r="E441" s="40"/>
      <c r="F441" s="40"/>
      <c r="G441" s="40"/>
      <c r="H441" s="40"/>
      <c r="I441" s="40"/>
      <c r="J441" s="40"/>
      <c r="K441" s="40"/>
      <c r="L441" s="40"/>
      <c r="M441" s="40"/>
      <c r="N441" s="40"/>
      <c r="O441" s="40"/>
      <c r="P441" s="40"/>
      <c r="Q441" s="40"/>
      <c r="R441" s="40"/>
      <c r="S441" s="40"/>
    </row>
    <row r="442" spans="4:19" s="21" customFormat="1">
      <c r="D442" s="40"/>
      <c r="E442" s="40"/>
      <c r="F442" s="40"/>
      <c r="G442" s="40"/>
      <c r="H442" s="40"/>
      <c r="I442" s="40"/>
      <c r="J442" s="40"/>
      <c r="K442" s="40"/>
      <c r="L442" s="40"/>
      <c r="M442" s="40"/>
      <c r="N442" s="40"/>
      <c r="O442" s="40"/>
      <c r="P442" s="40"/>
      <c r="Q442" s="40"/>
      <c r="R442" s="40"/>
      <c r="S442" s="40"/>
    </row>
    <row r="443" spans="4:19" s="21" customFormat="1">
      <c r="D443" s="40"/>
      <c r="E443" s="40"/>
      <c r="F443" s="40"/>
      <c r="G443" s="40"/>
      <c r="H443" s="40"/>
      <c r="I443" s="40"/>
      <c r="J443" s="40"/>
      <c r="K443" s="40"/>
      <c r="L443" s="40"/>
      <c r="M443" s="40"/>
      <c r="N443" s="40"/>
      <c r="O443" s="40"/>
      <c r="P443" s="40"/>
      <c r="Q443" s="40"/>
      <c r="R443" s="40"/>
      <c r="S443" s="40"/>
    </row>
    <row r="444" spans="4:19" s="21" customFormat="1">
      <c r="D444" s="40"/>
      <c r="E444" s="40"/>
      <c r="F444" s="40"/>
      <c r="G444" s="40"/>
      <c r="H444" s="40"/>
      <c r="I444" s="40"/>
      <c r="J444" s="40"/>
      <c r="K444" s="40"/>
      <c r="L444" s="40"/>
      <c r="M444" s="40"/>
      <c r="N444" s="40"/>
      <c r="O444" s="40"/>
      <c r="P444" s="40"/>
      <c r="Q444" s="40"/>
      <c r="R444" s="40"/>
      <c r="S444" s="40"/>
    </row>
    <row r="445" spans="4:19" s="21" customFormat="1">
      <c r="D445" s="40"/>
      <c r="E445" s="40"/>
      <c r="F445" s="40"/>
      <c r="G445" s="40"/>
      <c r="H445" s="40"/>
      <c r="I445" s="40"/>
      <c r="J445" s="40"/>
      <c r="K445" s="40"/>
      <c r="L445" s="40"/>
      <c r="M445" s="40"/>
      <c r="N445" s="40"/>
      <c r="O445" s="40"/>
      <c r="P445" s="40"/>
      <c r="Q445" s="40"/>
      <c r="R445" s="40"/>
      <c r="S445" s="40"/>
    </row>
    <row r="446" spans="4:19" s="21" customFormat="1">
      <c r="D446" s="40"/>
      <c r="E446" s="40"/>
      <c r="F446" s="40"/>
      <c r="G446" s="40"/>
      <c r="H446" s="40"/>
      <c r="I446" s="40"/>
      <c r="J446" s="40"/>
      <c r="K446" s="40"/>
      <c r="L446" s="40"/>
      <c r="M446" s="40"/>
      <c r="N446" s="40"/>
      <c r="O446" s="40"/>
      <c r="P446" s="40"/>
      <c r="Q446" s="40"/>
      <c r="R446" s="40"/>
      <c r="S446" s="40"/>
    </row>
    <row r="447" spans="4:19" s="21" customFormat="1">
      <c r="D447" s="40"/>
      <c r="E447" s="40"/>
      <c r="F447" s="40"/>
      <c r="G447" s="40"/>
      <c r="H447" s="40"/>
      <c r="I447" s="40"/>
      <c r="J447" s="40"/>
      <c r="K447" s="40"/>
      <c r="L447" s="40"/>
      <c r="M447" s="40"/>
      <c r="N447" s="40"/>
      <c r="O447" s="40"/>
      <c r="P447" s="40"/>
      <c r="Q447" s="40"/>
      <c r="R447" s="40"/>
      <c r="S447" s="40"/>
    </row>
    <row r="448" spans="4:19" s="21" customFormat="1">
      <c r="D448" s="40"/>
      <c r="E448" s="40"/>
      <c r="F448" s="40"/>
      <c r="G448" s="40"/>
      <c r="H448" s="40"/>
      <c r="I448" s="40"/>
      <c r="J448" s="40"/>
      <c r="K448" s="40"/>
      <c r="L448" s="40"/>
      <c r="M448" s="40"/>
      <c r="N448" s="40"/>
      <c r="O448" s="40"/>
      <c r="P448" s="40"/>
      <c r="Q448" s="40"/>
      <c r="R448" s="40"/>
      <c r="S448" s="40"/>
    </row>
    <row r="449" spans="4:19" s="21" customFormat="1">
      <c r="D449" s="40"/>
      <c r="E449" s="40"/>
      <c r="F449" s="40"/>
      <c r="G449" s="40"/>
      <c r="H449" s="40"/>
      <c r="I449" s="40"/>
      <c r="J449" s="40"/>
      <c r="K449" s="40"/>
      <c r="L449" s="40"/>
      <c r="M449" s="40"/>
      <c r="N449" s="40"/>
      <c r="O449" s="40"/>
      <c r="P449" s="40"/>
      <c r="Q449" s="40"/>
      <c r="R449" s="40"/>
      <c r="S449" s="40"/>
    </row>
    <row r="450" spans="4:19" s="21" customFormat="1">
      <c r="D450" s="40"/>
      <c r="E450" s="40"/>
      <c r="F450" s="40"/>
      <c r="G450" s="40"/>
      <c r="H450" s="40"/>
      <c r="I450" s="40"/>
      <c r="J450" s="40"/>
      <c r="K450" s="40"/>
      <c r="L450" s="40"/>
      <c r="M450" s="40"/>
      <c r="N450" s="40"/>
      <c r="O450" s="40"/>
      <c r="P450" s="40"/>
      <c r="Q450" s="40"/>
      <c r="R450" s="40"/>
      <c r="S450" s="40"/>
    </row>
    <row r="451" spans="4:19" s="21" customFormat="1">
      <c r="D451" s="40"/>
      <c r="E451" s="40"/>
      <c r="F451" s="40"/>
      <c r="G451" s="40"/>
      <c r="H451" s="40"/>
      <c r="I451" s="40"/>
      <c r="J451" s="40"/>
      <c r="K451" s="40"/>
      <c r="L451" s="40"/>
      <c r="M451" s="40"/>
      <c r="N451" s="40"/>
      <c r="O451" s="40"/>
      <c r="P451" s="40"/>
      <c r="Q451" s="40"/>
      <c r="R451" s="40"/>
      <c r="S451" s="40"/>
    </row>
    <row r="452" spans="4:19" s="21" customFormat="1">
      <c r="D452" s="40"/>
      <c r="E452" s="40"/>
      <c r="F452" s="40"/>
      <c r="G452" s="40"/>
      <c r="H452" s="40"/>
      <c r="I452" s="40"/>
      <c r="J452" s="40"/>
      <c r="K452" s="40"/>
      <c r="L452" s="40"/>
      <c r="M452" s="40"/>
      <c r="N452" s="40"/>
      <c r="O452" s="40"/>
      <c r="P452" s="40"/>
      <c r="Q452" s="40"/>
      <c r="R452" s="40"/>
      <c r="S452" s="40"/>
    </row>
    <row r="453" spans="4:19" s="21" customFormat="1">
      <c r="D453" s="40"/>
      <c r="E453" s="40"/>
      <c r="F453" s="40"/>
      <c r="G453" s="40"/>
      <c r="H453" s="40"/>
      <c r="I453" s="40"/>
      <c r="J453" s="40"/>
      <c r="K453" s="40"/>
      <c r="L453" s="40"/>
      <c r="M453" s="40"/>
      <c r="N453" s="40"/>
      <c r="O453" s="40"/>
      <c r="P453" s="40"/>
      <c r="Q453" s="40"/>
      <c r="R453" s="40"/>
      <c r="S453" s="40"/>
    </row>
    <row r="454" spans="4:19" s="21" customFormat="1">
      <c r="D454" s="40"/>
      <c r="E454" s="40"/>
      <c r="F454" s="40"/>
      <c r="G454" s="40"/>
      <c r="H454" s="40"/>
      <c r="I454" s="40"/>
      <c r="J454" s="40"/>
      <c r="K454" s="40"/>
      <c r="L454" s="40"/>
      <c r="M454" s="40"/>
      <c r="N454" s="40"/>
      <c r="O454" s="40"/>
      <c r="P454" s="40"/>
      <c r="Q454" s="40"/>
      <c r="R454" s="40"/>
      <c r="S454" s="40"/>
    </row>
    <row r="455" spans="4:19" s="21" customFormat="1">
      <c r="D455" s="40"/>
      <c r="E455" s="40"/>
      <c r="F455" s="40"/>
      <c r="G455" s="40"/>
      <c r="H455" s="40"/>
      <c r="I455" s="40"/>
      <c r="J455" s="40"/>
      <c r="K455" s="40"/>
      <c r="L455" s="40"/>
      <c r="M455" s="40"/>
      <c r="N455" s="40"/>
      <c r="O455" s="40"/>
      <c r="P455" s="40"/>
      <c r="Q455" s="40"/>
      <c r="R455" s="40"/>
      <c r="S455" s="40"/>
    </row>
    <row r="456" spans="4:19" s="21" customFormat="1">
      <c r="D456" s="40"/>
      <c r="E456" s="40"/>
      <c r="F456" s="40"/>
      <c r="G456" s="40"/>
      <c r="H456" s="40"/>
      <c r="I456" s="40"/>
      <c r="J456" s="40"/>
      <c r="K456" s="40"/>
      <c r="L456" s="40"/>
      <c r="M456" s="40"/>
      <c r="N456" s="40"/>
      <c r="O456" s="40"/>
      <c r="P456" s="40"/>
      <c r="Q456" s="40"/>
      <c r="R456" s="40"/>
      <c r="S456" s="40"/>
    </row>
    <row r="457" spans="4:19" s="21" customFormat="1">
      <c r="D457" s="40"/>
      <c r="E457" s="40"/>
      <c r="F457" s="40"/>
      <c r="G457" s="40"/>
      <c r="H457" s="40"/>
      <c r="I457" s="40"/>
      <c r="J457" s="40"/>
      <c r="K457" s="40"/>
      <c r="L457" s="40"/>
      <c r="M457" s="40"/>
      <c r="N457" s="40"/>
      <c r="O457" s="40"/>
      <c r="P457" s="40"/>
      <c r="Q457" s="40"/>
      <c r="R457" s="40"/>
      <c r="S457" s="40"/>
    </row>
    <row r="458" spans="4:19" s="21" customFormat="1">
      <c r="D458" s="40"/>
      <c r="E458" s="40"/>
      <c r="F458" s="40"/>
      <c r="G458" s="40"/>
      <c r="H458" s="40"/>
      <c r="I458" s="40"/>
      <c r="J458" s="40"/>
      <c r="K458" s="40"/>
      <c r="L458" s="40"/>
      <c r="M458" s="40"/>
      <c r="N458" s="40"/>
      <c r="O458" s="40"/>
      <c r="P458" s="40"/>
      <c r="Q458" s="40"/>
      <c r="R458" s="40"/>
      <c r="S458" s="40"/>
    </row>
    <row r="459" spans="4:19" s="21" customFormat="1">
      <c r="D459" s="40"/>
      <c r="E459" s="40"/>
      <c r="F459" s="40"/>
      <c r="G459" s="40"/>
      <c r="H459" s="40"/>
      <c r="I459" s="40"/>
      <c r="J459" s="40"/>
      <c r="K459" s="40"/>
      <c r="L459" s="40"/>
      <c r="M459" s="40"/>
      <c r="N459" s="40"/>
      <c r="O459" s="40"/>
      <c r="P459" s="40"/>
      <c r="Q459" s="40"/>
      <c r="R459" s="40"/>
      <c r="S459" s="40"/>
    </row>
    <row r="460" spans="4:19" s="21" customFormat="1">
      <c r="D460" s="40"/>
      <c r="E460" s="40"/>
      <c r="F460" s="40"/>
      <c r="G460" s="40"/>
      <c r="H460" s="40"/>
      <c r="I460" s="40"/>
      <c r="J460" s="40"/>
      <c r="K460" s="40"/>
      <c r="L460" s="40"/>
      <c r="M460" s="40"/>
      <c r="N460" s="40"/>
      <c r="O460" s="40"/>
      <c r="P460" s="40"/>
      <c r="Q460" s="40"/>
      <c r="R460" s="40"/>
      <c r="S460" s="40"/>
    </row>
    <row r="461" spans="4:19" s="21" customFormat="1">
      <c r="D461" s="40"/>
      <c r="E461" s="40"/>
      <c r="F461" s="40"/>
      <c r="G461" s="40"/>
      <c r="H461" s="40"/>
      <c r="I461" s="40"/>
      <c r="J461" s="40"/>
      <c r="K461" s="40"/>
      <c r="L461" s="40"/>
      <c r="M461" s="40"/>
      <c r="N461" s="40"/>
      <c r="O461" s="40"/>
      <c r="P461" s="40"/>
      <c r="Q461" s="40"/>
      <c r="R461" s="40"/>
      <c r="S461" s="40"/>
    </row>
    <row r="462" spans="4:19" s="21" customFormat="1">
      <c r="D462" s="40"/>
      <c r="E462" s="40"/>
      <c r="F462" s="40"/>
      <c r="G462" s="40"/>
      <c r="H462" s="40"/>
      <c r="I462" s="40"/>
      <c r="J462" s="40"/>
      <c r="K462" s="40"/>
      <c r="L462" s="40"/>
      <c r="M462" s="40"/>
      <c r="N462" s="40"/>
      <c r="O462" s="40"/>
      <c r="P462" s="40"/>
      <c r="Q462" s="40"/>
      <c r="R462" s="40"/>
      <c r="S462" s="40"/>
    </row>
    <row r="463" spans="4:19" s="21" customFormat="1">
      <c r="D463" s="40"/>
      <c r="E463" s="40"/>
      <c r="F463" s="40"/>
      <c r="G463" s="40"/>
      <c r="H463" s="40"/>
      <c r="I463" s="40"/>
      <c r="J463" s="40"/>
      <c r="K463" s="40"/>
      <c r="L463" s="40"/>
      <c r="M463" s="40"/>
      <c r="N463" s="40"/>
      <c r="O463" s="40"/>
      <c r="P463" s="40"/>
      <c r="Q463" s="40"/>
      <c r="R463" s="40"/>
      <c r="S463" s="40"/>
    </row>
    <row r="464" spans="4:19" s="21" customFormat="1">
      <c r="D464" s="40"/>
      <c r="E464" s="40"/>
      <c r="F464" s="40"/>
      <c r="G464" s="40"/>
      <c r="H464" s="40"/>
      <c r="I464" s="40"/>
      <c r="J464" s="40"/>
      <c r="K464" s="40"/>
      <c r="L464" s="40"/>
      <c r="M464" s="40"/>
      <c r="N464" s="40"/>
      <c r="O464" s="40"/>
      <c r="P464" s="40"/>
      <c r="Q464" s="40"/>
      <c r="R464" s="40"/>
      <c r="S464" s="40"/>
    </row>
    <row r="465" spans="4:19" s="21" customFormat="1">
      <c r="D465" s="40"/>
      <c r="E465" s="40"/>
      <c r="F465" s="40"/>
      <c r="G465" s="40"/>
      <c r="H465" s="40"/>
      <c r="I465" s="40"/>
      <c r="J465" s="40"/>
      <c r="K465" s="40"/>
      <c r="L465" s="40"/>
      <c r="M465" s="40"/>
      <c r="N465" s="40"/>
      <c r="O465" s="40"/>
      <c r="P465" s="40"/>
      <c r="Q465" s="40"/>
      <c r="R465" s="40"/>
      <c r="S465" s="40"/>
    </row>
    <row r="466" spans="4:19" s="21" customFormat="1">
      <c r="D466" s="40"/>
      <c r="E466" s="40"/>
      <c r="F466" s="40"/>
      <c r="G466" s="40"/>
      <c r="H466" s="40"/>
      <c r="I466" s="40"/>
      <c r="J466" s="40"/>
      <c r="K466" s="40"/>
      <c r="L466" s="40"/>
      <c r="M466" s="40"/>
      <c r="N466" s="40"/>
      <c r="O466" s="40"/>
      <c r="P466" s="40"/>
      <c r="Q466" s="40"/>
      <c r="R466" s="40"/>
      <c r="S466" s="40"/>
    </row>
    <row r="467" spans="4:19" s="21" customFormat="1">
      <c r="D467" s="40"/>
      <c r="E467" s="40"/>
      <c r="F467" s="40"/>
      <c r="G467" s="40"/>
      <c r="H467" s="40"/>
      <c r="I467" s="40"/>
      <c r="J467" s="40"/>
      <c r="K467" s="40"/>
      <c r="L467" s="40"/>
      <c r="M467" s="40"/>
      <c r="N467" s="40"/>
      <c r="O467" s="40"/>
      <c r="P467" s="40"/>
      <c r="Q467" s="40"/>
      <c r="R467" s="40"/>
      <c r="S467" s="40"/>
    </row>
    <row r="468" spans="4:19" s="21" customFormat="1">
      <c r="D468" s="40"/>
      <c r="E468" s="40"/>
      <c r="F468" s="40"/>
      <c r="G468" s="40"/>
      <c r="H468" s="40"/>
      <c r="I468" s="40"/>
      <c r="J468" s="40"/>
      <c r="K468" s="40"/>
      <c r="L468" s="40"/>
      <c r="M468" s="40"/>
      <c r="N468" s="40"/>
      <c r="O468" s="40"/>
      <c r="P468" s="40"/>
      <c r="Q468" s="40"/>
      <c r="R468" s="40"/>
      <c r="S468" s="40"/>
    </row>
    <row r="469" spans="4:19" s="21" customFormat="1">
      <c r="D469" s="40"/>
      <c r="E469" s="40"/>
      <c r="F469" s="40"/>
      <c r="G469" s="40"/>
      <c r="H469" s="40"/>
      <c r="I469" s="40"/>
      <c r="J469" s="40"/>
      <c r="K469" s="40"/>
      <c r="L469" s="40"/>
      <c r="M469" s="40"/>
      <c r="N469" s="40"/>
      <c r="O469" s="40"/>
      <c r="P469" s="40"/>
      <c r="Q469" s="40"/>
      <c r="R469" s="40"/>
      <c r="S469" s="40"/>
    </row>
    <row r="470" spans="4:19" s="21" customFormat="1">
      <c r="D470" s="40"/>
      <c r="E470" s="40"/>
      <c r="F470" s="40"/>
      <c r="G470" s="40"/>
      <c r="H470" s="40"/>
      <c r="I470" s="40"/>
      <c r="J470" s="40"/>
      <c r="K470" s="40"/>
      <c r="L470" s="40"/>
      <c r="M470" s="40"/>
      <c r="N470" s="40"/>
      <c r="O470" s="40"/>
      <c r="P470" s="40"/>
      <c r="Q470" s="40"/>
      <c r="R470" s="40"/>
      <c r="S470" s="40"/>
    </row>
    <row r="471" spans="4:19" s="21" customFormat="1">
      <c r="D471" s="40"/>
      <c r="E471" s="40"/>
      <c r="F471" s="40"/>
      <c r="G471" s="40"/>
      <c r="H471" s="40"/>
      <c r="I471" s="40"/>
      <c r="J471" s="40"/>
      <c r="K471" s="40"/>
      <c r="L471" s="40"/>
      <c r="M471" s="40"/>
      <c r="N471" s="40"/>
      <c r="O471" s="40"/>
      <c r="P471" s="40"/>
      <c r="Q471" s="40"/>
      <c r="R471" s="40"/>
      <c r="S471" s="40"/>
    </row>
    <row r="472" spans="4:19" s="21" customFormat="1">
      <c r="D472" s="40"/>
      <c r="E472" s="40"/>
      <c r="F472" s="40"/>
      <c r="G472" s="40"/>
      <c r="H472" s="40"/>
      <c r="I472" s="40"/>
      <c r="J472" s="40"/>
      <c r="K472" s="40"/>
      <c r="L472" s="40"/>
      <c r="M472" s="40"/>
      <c r="N472" s="40"/>
      <c r="O472" s="40"/>
      <c r="P472" s="40"/>
      <c r="Q472" s="40"/>
      <c r="R472" s="40"/>
      <c r="S472" s="40"/>
    </row>
    <row r="473" spans="4:19" s="21" customFormat="1">
      <c r="D473" s="40"/>
      <c r="E473" s="40"/>
      <c r="F473" s="40"/>
      <c r="G473" s="40"/>
      <c r="H473" s="40"/>
      <c r="I473" s="40"/>
      <c r="J473" s="40"/>
      <c r="K473" s="40"/>
      <c r="L473" s="40"/>
      <c r="M473" s="40"/>
      <c r="N473" s="40"/>
      <c r="O473" s="40"/>
      <c r="P473" s="40"/>
      <c r="Q473" s="40"/>
      <c r="R473" s="40"/>
      <c r="S473" s="40"/>
    </row>
    <row r="474" spans="4:19" s="21" customFormat="1">
      <c r="D474" s="40"/>
      <c r="E474" s="40"/>
      <c r="F474" s="40"/>
      <c r="G474" s="40"/>
      <c r="H474" s="40"/>
      <c r="I474" s="40"/>
      <c r="J474" s="40"/>
      <c r="K474" s="40"/>
      <c r="L474" s="40"/>
      <c r="M474" s="40"/>
      <c r="N474" s="40"/>
      <c r="O474" s="40"/>
      <c r="P474" s="40"/>
      <c r="Q474" s="40"/>
      <c r="R474" s="40"/>
      <c r="S474" s="40"/>
    </row>
    <row r="475" spans="4:19" s="21" customFormat="1">
      <c r="D475" s="40"/>
      <c r="E475" s="40"/>
      <c r="F475" s="40"/>
      <c r="G475" s="40"/>
      <c r="H475" s="40"/>
      <c r="I475" s="40"/>
      <c r="J475" s="40"/>
      <c r="K475" s="40"/>
      <c r="L475" s="40"/>
      <c r="M475" s="40"/>
      <c r="N475" s="40"/>
      <c r="O475" s="40"/>
      <c r="P475" s="40"/>
      <c r="Q475" s="40"/>
      <c r="R475" s="40"/>
      <c r="S475" s="40"/>
    </row>
    <row r="476" spans="4:19" s="21" customFormat="1">
      <c r="D476" s="40"/>
      <c r="E476" s="40"/>
      <c r="F476" s="40"/>
      <c r="G476" s="40"/>
      <c r="H476" s="40"/>
      <c r="I476" s="40"/>
      <c r="J476" s="40"/>
      <c r="K476" s="40"/>
      <c r="L476" s="40"/>
      <c r="M476" s="40"/>
      <c r="N476" s="40"/>
      <c r="O476" s="40"/>
      <c r="P476" s="40"/>
      <c r="Q476" s="40"/>
      <c r="R476" s="40"/>
      <c r="S476" s="40"/>
    </row>
    <row r="477" spans="4:19" s="21" customFormat="1">
      <c r="D477" s="40"/>
      <c r="E477" s="40"/>
      <c r="F477" s="40"/>
      <c r="G477" s="40"/>
      <c r="H477" s="40"/>
      <c r="I477" s="40"/>
      <c r="J477" s="40"/>
      <c r="K477" s="40"/>
      <c r="L477" s="40"/>
      <c r="M477" s="40"/>
      <c r="N477" s="40"/>
      <c r="O477" s="40"/>
      <c r="P477" s="40"/>
      <c r="Q477" s="40"/>
      <c r="R477" s="40"/>
      <c r="S477" s="40"/>
    </row>
    <row r="478" spans="4:19" s="21" customFormat="1">
      <c r="D478" s="40"/>
      <c r="E478" s="40"/>
      <c r="F478" s="40"/>
      <c r="G478" s="40"/>
      <c r="H478" s="40"/>
      <c r="I478" s="40"/>
      <c r="J478" s="40"/>
      <c r="K478" s="40"/>
      <c r="L478" s="40"/>
      <c r="M478" s="40"/>
      <c r="N478" s="40"/>
      <c r="O478" s="40"/>
      <c r="P478" s="40"/>
      <c r="Q478" s="40"/>
      <c r="R478" s="40"/>
      <c r="S478" s="40"/>
    </row>
    <row r="479" spans="4:19" s="21" customFormat="1">
      <c r="D479" s="40"/>
      <c r="E479" s="40"/>
      <c r="F479" s="40"/>
      <c r="G479" s="40"/>
      <c r="H479" s="40"/>
      <c r="I479" s="40"/>
      <c r="J479" s="40"/>
      <c r="K479" s="40"/>
      <c r="L479" s="40"/>
      <c r="M479" s="40"/>
      <c r="N479" s="40"/>
      <c r="O479" s="40"/>
      <c r="P479" s="40"/>
      <c r="Q479" s="40"/>
      <c r="R479" s="40"/>
      <c r="S479" s="40"/>
    </row>
    <row r="480" spans="4:19" s="21" customFormat="1">
      <c r="D480" s="40"/>
      <c r="E480" s="40"/>
      <c r="F480" s="40"/>
      <c r="G480" s="40"/>
      <c r="H480" s="40"/>
      <c r="I480" s="40"/>
      <c r="J480" s="40"/>
      <c r="K480" s="40"/>
      <c r="L480" s="40"/>
      <c r="M480" s="40"/>
      <c r="N480" s="40"/>
      <c r="O480" s="40"/>
      <c r="P480" s="40"/>
      <c r="Q480" s="40"/>
      <c r="R480" s="40"/>
      <c r="S480" s="40"/>
    </row>
    <row r="481" spans="4:19" s="21" customFormat="1">
      <c r="D481" s="40"/>
      <c r="E481" s="40"/>
      <c r="F481" s="40"/>
      <c r="G481" s="40"/>
      <c r="H481" s="40"/>
      <c r="I481" s="40"/>
      <c r="J481" s="40"/>
      <c r="K481" s="40"/>
      <c r="L481" s="40"/>
      <c r="M481" s="40"/>
      <c r="N481" s="40"/>
      <c r="O481" s="40"/>
      <c r="P481" s="40"/>
      <c r="Q481" s="40"/>
      <c r="R481" s="40"/>
      <c r="S481" s="40"/>
    </row>
    <row r="482" spans="4:19" s="21" customFormat="1">
      <c r="D482" s="40"/>
      <c r="E482" s="40"/>
      <c r="F482" s="40"/>
      <c r="G482" s="40"/>
      <c r="H482" s="40"/>
      <c r="I482" s="40"/>
      <c r="J482" s="40"/>
      <c r="K482" s="40"/>
      <c r="L482" s="40"/>
      <c r="M482" s="40"/>
      <c r="N482" s="40"/>
      <c r="O482" s="40"/>
      <c r="P482" s="40"/>
      <c r="Q482" s="40"/>
      <c r="R482" s="40"/>
      <c r="S482" s="40"/>
    </row>
    <row r="483" spans="4:19" s="21" customFormat="1">
      <c r="D483" s="40"/>
      <c r="E483" s="40"/>
      <c r="F483" s="40"/>
      <c r="G483" s="40"/>
      <c r="H483" s="40"/>
      <c r="I483" s="40"/>
      <c r="J483" s="40"/>
      <c r="K483" s="40"/>
      <c r="L483" s="40"/>
      <c r="M483" s="40"/>
      <c r="N483" s="40"/>
      <c r="O483" s="40"/>
      <c r="P483" s="40"/>
      <c r="Q483" s="40"/>
      <c r="R483" s="40"/>
      <c r="S483" s="40"/>
    </row>
    <row r="484" spans="4:19" s="21" customFormat="1">
      <c r="D484" s="40"/>
      <c r="E484" s="40"/>
      <c r="F484" s="40"/>
      <c r="G484" s="40"/>
      <c r="H484" s="40"/>
      <c r="I484" s="40"/>
      <c r="J484" s="40"/>
      <c r="K484" s="40"/>
      <c r="L484" s="40"/>
      <c r="M484" s="40"/>
      <c r="N484" s="40"/>
      <c r="O484" s="40"/>
      <c r="P484" s="40"/>
      <c r="Q484" s="40"/>
      <c r="R484" s="40"/>
      <c r="S484" s="40"/>
    </row>
    <row r="485" spans="4:19" s="21" customFormat="1">
      <c r="D485" s="40"/>
      <c r="E485" s="40"/>
      <c r="F485" s="40"/>
      <c r="G485" s="40"/>
      <c r="H485" s="40"/>
      <c r="I485" s="40"/>
      <c r="J485" s="40"/>
      <c r="K485" s="40"/>
      <c r="L485" s="40"/>
      <c r="M485" s="40"/>
      <c r="N485" s="40"/>
      <c r="O485" s="40"/>
      <c r="P485" s="40"/>
      <c r="Q485" s="40"/>
      <c r="R485" s="40"/>
      <c r="S485" s="40"/>
    </row>
    <row r="486" spans="4:19" s="21" customFormat="1">
      <c r="D486" s="40"/>
      <c r="E486" s="40"/>
      <c r="F486" s="40"/>
      <c r="G486" s="40"/>
      <c r="H486" s="40"/>
      <c r="I486" s="40"/>
      <c r="J486" s="40"/>
      <c r="K486" s="40"/>
      <c r="L486" s="40"/>
      <c r="M486" s="40"/>
      <c r="N486" s="40"/>
      <c r="O486" s="40"/>
      <c r="P486" s="40"/>
      <c r="Q486" s="40"/>
      <c r="R486" s="40"/>
      <c r="S486" s="40"/>
    </row>
    <row r="487" spans="4:19" s="21" customFormat="1">
      <c r="D487" s="40"/>
      <c r="E487" s="40"/>
      <c r="F487" s="40"/>
      <c r="G487" s="40"/>
      <c r="H487" s="40"/>
      <c r="I487" s="40"/>
      <c r="J487" s="40"/>
      <c r="K487" s="40"/>
      <c r="L487" s="40"/>
      <c r="M487" s="40"/>
      <c r="N487" s="40"/>
      <c r="O487" s="40"/>
      <c r="P487" s="40"/>
      <c r="Q487" s="40"/>
      <c r="R487" s="40"/>
      <c r="S487" s="40"/>
    </row>
    <row r="488" spans="4:19" s="21" customFormat="1">
      <c r="D488" s="40"/>
      <c r="E488" s="40"/>
      <c r="F488" s="40"/>
      <c r="G488" s="40"/>
      <c r="H488" s="40"/>
      <c r="I488" s="40"/>
      <c r="J488" s="40"/>
      <c r="K488" s="40"/>
      <c r="L488" s="40"/>
      <c r="M488" s="40"/>
      <c r="N488" s="40"/>
      <c r="O488" s="40"/>
      <c r="P488" s="40"/>
      <c r="Q488" s="40"/>
      <c r="R488" s="40"/>
      <c r="S488" s="40"/>
    </row>
    <row r="489" spans="4:19" s="21" customFormat="1">
      <c r="D489" s="40"/>
      <c r="E489" s="40"/>
      <c r="F489" s="40"/>
      <c r="G489" s="40"/>
      <c r="H489" s="40"/>
      <c r="I489" s="40"/>
      <c r="J489" s="40"/>
      <c r="K489" s="40"/>
      <c r="L489" s="40"/>
      <c r="M489" s="40"/>
      <c r="N489" s="40"/>
      <c r="O489" s="40"/>
      <c r="P489" s="40"/>
      <c r="Q489" s="40"/>
      <c r="R489" s="40"/>
      <c r="S489" s="40"/>
    </row>
    <row r="490" spans="4:19" s="21" customFormat="1">
      <c r="D490" s="40"/>
      <c r="E490" s="40"/>
      <c r="F490" s="40"/>
      <c r="G490" s="40"/>
      <c r="H490" s="40"/>
      <c r="I490" s="40"/>
      <c r="J490" s="40"/>
      <c r="K490" s="40"/>
      <c r="L490" s="40"/>
      <c r="M490" s="40"/>
      <c r="N490" s="40"/>
      <c r="O490" s="40"/>
      <c r="P490" s="40"/>
      <c r="Q490" s="40"/>
      <c r="R490" s="40"/>
      <c r="S490" s="40"/>
    </row>
    <row r="491" spans="4:19" s="21" customFormat="1">
      <c r="D491" s="40"/>
      <c r="E491" s="40"/>
      <c r="F491" s="40"/>
      <c r="G491" s="40"/>
      <c r="H491" s="40"/>
      <c r="I491" s="40"/>
      <c r="J491" s="40"/>
      <c r="K491" s="40"/>
      <c r="L491" s="40"/>
      <c r="M491" s="40"/>
      <c r="N491" s="40"/>
      <c r="O491" s="40"/>
      <c r="P491" s="40"/>
      <c r="Q491" s="40"/>
      <c r="R491" s="40"/>
      <c r="S491" s="40"/>
    </row>
    <row r="492" spans="4:19" s="21" customFormat="1">
      <c r="D492" s="40"/>
      <c r="E492" s="40"/>
      <c r="F492" s="40"/>
      <c r="G492" s="40"/>
      <c r="H492" s="40"/>
      <c r="I492" s="40"/>
      <c r="J492" s="40"/>
      <c r="K492" s="40"/>
      <c r="L492" s="40"/>
      <c r="M492" s="40"/>
      <c r="N492" s="40"/>
      <c r="O492" s="40"/>
      <c r="P492" s="40"/>
      <c r="Q492" s="40"/>
      <c r="R492" s="40"/>
      <c r="S492" s="40"/>
    </row>
    <row r="493" spans="4:19" s="21" customFormat="1">
      <c r="D493" s="40"/>
      <c r="E493" s="40"/>
      <c r="F493" s="40"/>
      <c r="G493" s="40"/>
      <c r="H493" s="40"/>
      <c r="I493" s="40"/>
      <c r="J493" s="40"/>
      <c r="K493" s="40"/>
      <c r="L493" s="40"/>
      <c r="M493" s="40"/>
      <c r="N493" s="40"/>
      <c r="O493" s="40"/>
      <c r="P493" s="40"/>
      <c r="Q493" s="40"/>
      <c r="R493" s="40"/>
      <c r="S493" s="40"/>
    </row>
    <row r="494" spans="4:19" s="21" customFormat="1">
      <c r="D494" s="40"/>
      <c r="E494" s="40"/>
      <c r="F494" s="40"/>
      <c r="G494" s="40"/>
      <c r="H494" s="40"/>
      <c r="I494" s="40"/>
      <c r="J494" s="40"/>
      <c r="K494" s="40"/>
      <c r="L494" s="40"/>
      <c r="M494" s="40"/>
      <c r="N494" s="40"/>
      <c r="O494" s="40"/>
      <c r="P494" s="40"/>
      <c r="Q494" s="40"/>
      <c r="R494" s="40"/>
      <c r="S494" s="40"/>
    </row>
    <row r="495" spans="4:19" s="21" customFormat="1">
      <c r="D495" s="40"/>
      <c r="E495" s="40"/>
      <c r="F495" s="40"/>
      <c r="G495" s="40"/>
      <c r="H495" s="40"/>
      <c r="I495" s="40"/>
      <c r="J495" s="40"/>
      <c r="K495" s="40"/>
      <c r="L495" s="40"/>
      <c r="M495" s="40"/>
      <c r="N495" s="40"/>
      <c r="O495" s="40"/>
      <c r="P495" s="40"/>
      <c r="Q495" s="40"/>
      <c r="R495" s="40"/>
      <c r="S495" s="40"/>
    </row>
    <row r="496" spans="4:19" s="21" customFormat="1">
      <c r="D496" s="40"/>
      <c r="E496" s="40"/>
      <c r="F496" s="40"/>
      <c r="G496" s="40"/>
      <c r="H496" s="40"/>
      <c r="I496" s="40"/>
      <c r="J496" s="40"/>
      <c r="K496" s="40"/>
      <c r="L496" s="40"/>
      <c r="M496" s="40"/>
      <c r="N496" s="40"/>
      <c r="O496" s="40"/>
      <c r="P496" s="40"/>
      <c r="Q496" s="40"/>
      <c r="R496" s="40"/>
      <c r="S496" s="40"/>
    </row>
    <row r="497" spans="4:19" s="21" customFormat="1">
      <c r="D497" s="40"/>
      <c r="E497" s="40"/>
      <c r="F497" s="40"/>
      <c r="G497" s="40"/>
      <c r="H497" s="40"/>
      <c r="I497" s="40"/>
      <c r="J497" s="40"/>
      <c r="K497" s="40"/>
      <c r="L497" s="40"/>
      <c r="M497" s="40"/>
      <c r="N497" s="40"/>
      <c r="O497" s="40"/>
      <c r="P497" s="40"/>
      <c r="Q497" s="40"/>
      <c r="R497" s="40"/>
      <c r="S497" s="40"/>
    </row>
    <row r="498" spans="4:19" s="21" customFormat="1">
      <c r="D498" s="40"/>
      <c r="E498" s="40"/>
      <c r="F498" s="40"/>
      <c r="G498" s="40"/>
      <c r="H498" s="40"/>
      <c r="I498" s="40"/>
      <c r="J498" s="40"/>
      <c r="K498" s="40"/>
      <c r="L498" s="40"/>
      <c r="M498" s="40"/>
      <c r="N498" s="40"/>
      <c r="O498" s="40"/>
      <c r="P498" s="40"/>
      <c r="Q498" s="40"/>
      <c r="R498" s="40"/>
      <c r="S498" s="40"/>
    </row>
    <row r="499" spans="4:19" s="21" customFormat="1">
      <c r="D499" s="40"/>
      <c r="E499" s="40"/>
      <c r="F499" s="40"/>
      <c r="G499" s="40"/>
      <c r="H499" s="40"/>
      <c r="I499" s="40"/>
      <c r="J499" s="40"/>
      <c r="K499" s="40"/>
      <c r="L499" s="40"/>
      <c r="M499" s="40"/>
      <c r="N499" s="40"/>
      <c r="O499" s="40"/>
      <c r="P499" s="40"/>
      <c r="Q499" s="40"/>
      <c r="R499" s="40"/>
      <c r="S499" s="40"/>
    </row>
    <row r="500" spans="4:19" s="21" customFormat="1">
      <c r="D500" s="40"/>
      <c r="E500" s="40"/>
      <c r="F500" s="40"/>
      <c r="G500" s="40"/>
      <c r="H500" s="40"/>
      <c r="I500" s="40"/>
      <c r="J500" s="40"/>
      <c r="K500" s="40"/>
      <c r="L500" s="40"/>
      <c r="M500" s="40"/>
      <c r="N500" s="40"/>
      <c r="O500" s="40"/>
      <c r="P500" s="40"/>
      <c r="Q500" s="40"/>
      <c r="R500" s="40"/>
      <c r="S500" s="40"/>
    </row>
    <row r="501" spans="4:19" s="21" customFormat="1">
      <c r="D501" s="40"/>
      <c r="E501" s="40"/>
      <c r="F501" s="40"/>
      <c r="G501" s="40"/>
      <c r="H501" s="40"/>
      <c r="I501" s="40"/>
      <c r="J501" s="40"/>
      <c r="K501" s="40"/>
      <c r="L501" s="40"/>
      <c r="M501" s="40"/>
      <c r="N501" s="40"/>
      <c r="O501" s="40"/>
      <c r="P501" s="40"/>
      <c r="Q501" s="40"/>
      <c r="R501" s="40"/>
      <c r="S501" s="40"/>
    </row>
    <row r="502" spans="4:19" s="21" customFormat="1">
      <c r="D502" s="40"/>
      <c r="E502" s="40"/>
      <c r="F502" s="40"/>
      <c r="G502" s="40"/>
      <c r="H502" s="40"/>
      <c r="I502" s="40"/>
      <c r="J502" s="40"/>
      <c r="K502" s="40"/>
      <c r="L502" s="40"/>
      <c r="M502" s="40"/>
      <c r="N502" s="40"/>
      <c r="O502" s="40"/>
      <c r="P502" s="40"/>
      <c r="Q502" s="40"/>
      <c r="R502" s="40"/>
      <c r="S502" s="40"/>
    </row>
    <row r="503" spans="4:19" s="21" customFormat="1">
      <c r="D503" s="40"/>
      <c r="E503" s="40"/>
      <c r="F503" s="40"/>
      <c r="G503" s="40"/>
      <c r="H503" s="40"/>
      <c r="I503" s="40"/>
      <c r="J503" s="40"/>
      <c r="K503" s="40"/>
      <c r="L503" s="40"/>
      <c r="M503" s="40"/>
      <c r="N503" s="40"/>
      <c r="O503" s="40"/>
      <c r="P503" s="40"/>
      <c r="Q503" s="40"/>
      <c r="R503" s="40"/>
      <c r="S503" s="40"/>
    </row>
    <row r="504" spans="4:19" s="21" customFormat="1">
      <c r="D504" s="40"/>
      <c r="E504" s="40"/>
      <c r="F504" s="40"/>
      <c r="G504" s="40"/>
      <c r="H504" s="40"/>
      <c r="I504" s="40"/>
      <c r="J504" s="40"/>
      <c r="K504" s="40"/>
      <c r="L504" s="40"/>
      <c r="M504" s="40"/>
      <c r="N504" s="40"/>
      <c r="O504" s="40"/>
      <c r="P504" s="40"/>
      <c r="Q504" s="40"/>
      <c r="R504" s="40"/>
      <c r="S504" s="40"/>
    </row>
    <row r="505" spans="4:19" s="21" customFormat="1">
      <c r="D505" s="40"/>
      <c r="E505" s="40"/>
      <c r="F505" s="40"/>
      <c r="G505" s="40"/>
      <c r="H505" s="40"/>
      <c r="I505" s="40"/>
      <c r="J505" s="40"/>
      <c r="K505" s="40"/>
      <c r="L505" s="40"/>
      <c r="M505" s="40"/>
      <c r="N505" s="40"/>
      <c r="O505" s="40"/>
      <c r="P505" s="40"/>
      <c r="Q505" s="40"/>
      <c r="R505" s="40"/>
      <c r="S505" s="40"/>
    </row>
    <row r="506" spans="4:19" s="21" customFormat="1">
      <c r="D506" s="40"/>
      <c r="E506" s="40"/>
      <c r="F506" s="40"/>
      <c r="G506" s="40"/>
      <c r="H506" s="40"/>
      <c r="I506" s="40"/>
      <c r="J506" s="40"/>
      <c r="K506" s="40"/>
      <c r="L506" s="40"/>
      <c r="M506" s="40"/>
      <c r="N506" s="40"/>
      <c r="O506" s="40"/>
      <c r="P506" s="40"/>
      <c r="Q506" s="40"/>
      <c r="R506" s="40"/>
      <c r="S506" s="40"/>
    </row>
    <row r="507" spans="4:19" s="21" customFormat="1">
      <c r="D507" s="40"/>
      <c r="E507" s="40"/>
      <c r="F507" s="40"/>
      <c r="G507" s="40"/>
      <c r="H507" s="40"/>
      <c r="I507" s="40"/>
      <c r="J507" s="40"/>
      <c r="K507" s="40"/>
      <c r="L507" s="40"/>
      <c r="M507" s="40"/>
      <c r="N507" s="40"/>
      <c r="O507" s="40"/>
      <c r="P507" s="40"/>
      <c r="Q507" s="40"/>
      <c r="R507" s="40"/>
      <c r="S507" s="40"/>
    </row>
    <row r="508" spans="4:19" s="21" customFormat="1">
      <c r="D508" s="40"/>
      <c r="E508" s="40"/>
      <c r="F508" s="40"/>
      <c r="G508" s="40"/>
      <c r="H508" s="40"/>
      <c r="I508" s="40"/>
      <c r="J508" s="40"/>
      <c r="K508" s="40"/>
      <c r="L508" s="40"/>
      <c r="M508" s="40"/>
      <c r="N508" s="40"/>
      <c r="O508" s="40"/>
      <c r="P508" s="40"/>
      <c r="Q508" s="40"/>
      <c r="R508" s="40"/>
      <c r="S508" s="40"/>
    </row>
    <row r="509" spans="4:19" s="21" customFormat="1">
      <c r="D509" s="40"/>
      <c r="E509" s="40"/>
      <c r="F509" s="40"/>
      <c r="G509" s="40"/>
      <c r="H509" s="40"/>
      <c r="I509" s="40"/>
      <c r="J509" s="40"/>
      <c r="K509" s="40"/>
      <c r="L509" s="40"/>
      <c r="M509" s="40"/>
      <c r="N509" s="40"/>
      <c r="O509" s="40"/>
      <c r="P509" s="40"/>
      <c r="Q509" s="40"/>
      <c r="R509" s="40"/>
      <c r="S509" s="40"/>
    </row>
    <row r="510" spans="4:19" s="21" customFormat="1">
      <c r="D510" s="40"/>
      <c r="E510" s="40"/>
      <c r="F510" s="40"/>
      <c r="G510" s="40"/>
      <c r="H510" s="40"/>
      <c r="I510" s="40"/>
      <c r="J510" s="40"/>
      <c r="K510" s="40"/>
      <c r="L510" s="40"/>
      <c r="M510" s="40"/>
      <c r="N510" s="40"/>
      <c r="O510" s="40"/>
      <c r="P510" s="40"/>
      <c r="Q510" s="40"/>
      <c r="R510" s="40"/>
      <c r="S510" s="40"/>
    </row>
    <row r="511" spans="4:19" s="21" customFormat="1">
      <c r="D511" s="40"/>
      <c r="E511" s="40"/>
      <c r="F511" s="40"/>
      <c r="G511" s="40"/>
      <c r="H511" s="40"/>
      <c r="I511" s="40"/>
      <c r="J511" s="40"/>
      <c r="K511" s="40"/>
      <c r="L511" s="40"/>
      <c r="M511" s="40"/>
      <c r="N511" s="40"/>
      <c r="O511" s="40"/>
      <c r="P511" s="40"/>
      <c r="Q511" s="40"/>
      <c r="R511" s="40"/>
      <c r="S511" s="40"/>
    </row>
    <row r="512" spans="4:19" s="21" customFormat="1">
      <c r="D512" s="40"/>
      <c r="E512" s="40"/>
      <c r="F512" s="40"/>
      <c r="G512" s="40"/>
      <c r="H512" s="40"/>
      <c r="I512" s="40"/>
      <c r="J512" s="40"/>
      <c r="K512" s="40"/>
      <c r="L512" s="40"/>
      <c r="M512" s="40"/>
      <c r="N512" s="40"/>
      <c r="O512" s="40"/>
      <c r="P512" s="40"/>
      <c r="Q512" s="40"/>
      <c r="R512" s="40"/>
      <c r="S512" s="40"/>
    </row>
    <row r="513" spans="4:19" s="21" customFormat="1">
      <c r="D513" s="40"/>
      <c r="E513" s="40"/>
      <c r="F513" s="40"/>
      <c r="G513" s="40"/>
      <c r="H513" s="40"/>
      <c r="I513" s="40"/>
      <c r="J513" s="40"/>
      <c r="K513" s="40"/>
      <c r="L513" s="40"/>
      <c r="M513" s="40"/>
      <c r="N513" s="40"/>
      <c r="O513" s="40"/>
      <c r="P513" s="40"/>
      <c r="Q513" s="40"/>
      <c r="R513" s="40"/>
      <c r="S513" s="40"/>
    </row>
    <row r="514" spans="4:19" s="21" customFormat="1">
      <c r="D514" s="40"/>
      <c r="E514" s="40"/>
      <c r="F514" s="40"/>
      <c r="G514" s="40"/>
      <c r="H514" s="40"/>
      <c r="I514" s="40"/>
      <c r="J514" s="40"/>
      <c r="K514" s="40"/>
      <c r="L514" s="40"/>
      <c r="M514" s="40"/>
      <c r="N514" s="40"/>
      <c r="O514" s="40"/>
      <c r="P514" s="40"/>
      <c r="Q514" s="40"/>
      <c r="R514" s="40"/>
      <c r="S514" s="40"/>
    </row>
    <row r="515" spans="4:19" s="21" customFormat="1">
      <c r="D515" s="40"/>
      <c r="E515" s="40"/>
      <c r="F515" s="40"/>
      <c r="G515" s="40"/>
      <c r="H515" s="40"/>
      <c r="I515" s="40"/>
      <c r="J515" s="40"/>
      <c r="K515" s="40"/>
      <c r="L515" s="40"/>
      <c r="M515" s="40"/>
      <c r="N515" s="40"/>
      <c r="O515" s="40"/>
      <c r="P515" s="40"/>
      <c r="Q515" s="40"/>
      <c r="R515" s="40"/>
      <c r="S515" s="40"/>
    </row>
    <row r="516" spans="4:19" s="21" customFormat="1">
      <c r="D516" s="40"/>
      <c r="E516" s="40"/>
      <c r="F516" s="40"/>
      <c r="G516" s="40"/>
      <c r="H516" s="40"/>
      <c r="I516" s="40"/>
      <c r="J516" s="40"/>
      <c r="K516" s="40"/>
      <c r="L516" s="40"/>
      <c r="M516" s="40"/>
      <c r="N516" s="40"/>
      <c r="O516" s="40"/>
      <c r="P516" s="40"/>
      <c r="Q516" s="40"/>
      <c r="R516" s="40"/>
      <c r="S516" s="40"/>
    </row>
    <row r="517" spans="4:19" s="21" customFormat="1">
      <c r="D517" s="40"/>
      <c r="E517" s="40"/>
      <c r="F517" s="40"/>
      <c r="G517" s="40"/>
      <c r="H517" s="40"/>
      <c r="I517" s="40"/>
      <c r="J517" s="40"/>
      <c r="K517" s="40"/>
      <c r="L517" s="40"/>
      <c r="M517" s="40"/>
      <c r="N517" s="40"/>
      <c r="O517" s="40"/>
      <c r="P517" s="40"/>
      <c r="Q517" s="40"/>
      <c r="R517" s="40"/>
      <c r="S517" s="40"/>
    </row>
    <row r="518" spans="4:19" s="21" customFormat="1">
      <c r="D518" s="40"/>
      <c r="E518" s="40"/>
      <c r="F518" s="40"/>
      <c r="G518" s="40"/>
      <c r="H518" s="40"/>
      <c r="I518" s="40"/>
      <c r="J518" s="40"/>
      <c r="K518" s="40"/>
      <c r="L518" s="40"/>
      <c r="M518" s="40"/>
      <c r="N518" s="40"/>
      <c r="O518" s="40"/>
      <c r="P518" s="40"/>
      <c r="Q518" s="40"/>
      <c r="R518" s="40"/>
      <c r="S518" s="40"/>
    </row>
    <row r="519" spans="4:19" s="21" customFormat="1">
      <c r="D519" s="40"/>
      <c r="E519" s="40"/>
      <c r="F519" s="40"/>
      <c r="G519" s="40"/>
      <c r="H519" s="40"/>
      <c r="I519" s="40"/>
      <c r="J519" s="40"/>
      <c r="K519" s="40"/>
      <c r="L519" s="40"/>
      <c r="M519" s="40"/>
      <c r="N519" s="40"/>
      <c r="O519" s="40"/>
      <c r="P519" s="40"/>
      <c r="Q519" s="40"/>
      <c r="R519" s="40"/>
      <c r="S519" s="40"/>
    </row>
    <row r="520" spans="4:19" s="21" customFormat="1">
      <c r="D520" s="40"/>
      <c r="E520" s="40"/>
      <c r="F520" s="40"/>
      <c r="G520" s="40"/>
      <c r="H520" s="40"/>
      <c r="I520" s="40"/>
      <c r="J520" s="40"/>
      <c r="K520" s="40"/>
      <c r="L520" s="40"/>
      <c r="M520" s="40"/>
      <c r="N520" s="40"/>
      <c r="O520" s="40"/>
      <c r="P520" s="40"/>
      <c r="Q520" s="40"/>
      <c r="R520" s="40"/>
      <c r="S520" s="40"/>
    </row>
    <row r="521" spans="4:19" s="21" customFormat="1">
      <c r="D521" s="40"/>
      <c r="E521" s="40"/>
      <c r="F521" s="40"/>
      <c r="G521" s="40"/>
      <c r="H521" s="40"/>
      <c r="I521" s="40"/>
      <c r="J521" s="40"/>
      <c r="K521" s="40"/>
      <c r="L521" s="40"/>
      <c r="M521" s="40"/>
      <c r="N521" s="40"/>
      <c r="O521" s="40"/>
      <c r="P521" s="40"/>
      <c r="Q521" s="40"/>
      <c r="R521" s="40"/>
      <c r="S521" s="40"/>
    </row>
    <row r="522" spans="4:19" s="21" customFormat="1">
      <c r="D522" s="40"/>
      <c r="E522" s="40"/>
      <c r="F522" s="40"/>
      <c r="G522" s="40"/>
      <c r="H522" s="40"/>
      <c r="I522" s="40"/>
      <c r="J522" s="40"/>
      <c r="K522" s="40"/>
      <c r="L522" s="40"/>
      <c r="M522" s="40"/>
      <c r="N522" s="40"/>
      <c r="O522" s="40"/>
      <c r="P522" s="40"/>
      <c r="Q522" s="40"/>
      <c r="R522" s="40"/>
      <c r="S522" s="40"/>
    </row>
    <row r="523" spans="4:19" s="21" customFormat="1">
      <c r="D523" s="40"/>
      <c r="E523" s="40"/>
      <c r="F523" s="40"/>
      <c r="G523" s="40"/>
      <c r="H523" s="40"/>
      <c r="I523" s="40"/>
      <c r="J523" s="40"/>
      <c r="K523" s="40"/>
      <c r="L523" s="40"/>
      <c r="M523" s="40"/>
      <c r="N523" s="40"/>
      <c r="O523" s="40"/>
      <c r="P523" s="40"/>
      <c r="Q523" s="40"/>
      <c r="R523" s="40"/>
      <c r="S523" s="40"/>
    </row>
    <row r="524" spans="4:19" s="21" customFormat="1">
      <c r="D524" s="40"/>
      <c r="E524" s="40"/>
      <c r="F524" s="40"/>
      <c r="G524" s="40"/>
      <c r="H524" s="40"/>
      <c r="I524" s="40"/>
      <c r="J524" s="40"/>
      <c r="K524" s="40"/>
      <c r="L524" s="40"/>
      <c r="M524" s="40"/>
      <c r="N524" s="40"/>
      <c r="O524" s="40"/>
      <c r="P524" s="40"/>
      <c r="Q524" s="40"/>
      <c r="R524" s="40"/>
      <c r="S524" s="40"/>
    </row>
    <row r="525" spans="4:19" s="21" customFormat="1">
      <c r="D525" s="40"/>
      <c r="E525" s="40"/>
      <c r="F525" s="40"/>
      <c r="G525" s="40"/>
      <c r="H525" s="40"/>
      <c r="I525" s="40"/>
      <c r="J525" s="40"/>
      <c r="K525" s="40"/>
      <c r="L525" s="40"/>
      <c r="M525" s="40"/>
      <c r="N525" s="40"/>
      <c r="O525" s="40"/>
      <c r="P525" s="40"/>
      <c r="Q525" s="40"/>
      <c r="R525" s="40"/>
      <c r="S525" s="40"/>
    </row>
    <row r="526" spans="4:19" s="21" customFormat="1">
      <c r="D526" s="40"/>
      <c r="E526" s="40"/>
      <c r="F526" s="40"/>
      <c r="G526" s="40"/>
      <c r="H526" s="40"/>
      <c r="I526" s="40"/>
      <c r="J526" s="40"/>
      <c r="K526" s="40"/>
      <c r="L526" s="40"/>
      <c r="M526" s="40"/>
      <c r="N526" s="40"/>
      <c r="O526" s="40"/>
      <c r="P526" s="40"/>
      <c r="Q526" s="40"/>
      <c r="R526" s="40"/>
      <c r="S526" s="40"/>
    </row>
    <row r="527" spans="4:19" s="21" customFormat="1">
      <c r="D527" s="40"/>
      <c r="E527" s="40"/>
      <c r="F527" s="40"/>
      <c r="G527" s="40"/>
      <c r="H527" s="40"/>
      <c r="I527" s="40"/>
      <c r="J527" s="40"/>
      <c r="K527" s="40"/>
      <c r="L527" s="40"/>
      <c r="M527" s="40"/>
      <c r="N527" s="40"/>
      <c r="O527" s="40"/>
      <c r="P527" s="40"/>
      <c r="Q527" s="40"/>
      <c r="R527" s="40"/>
      <c r="S527" s="40"/>
    </row>
    <row r="528" spans="4:19" s="21" customFormat="1">
      <c r="D528" s="40"/>
      <c r="E528" s="40"/>
      <c r="F528" s="40"/>
      <c r="G528" s="40"/>
      <c r="H528" s="40"/>
      <c r="I528" s="40"/>
      <c r="J528" s="40"/>
      <c r="K528" s="40"/>
      <c r="L528" s="40"/>
      <c r="M528" s="40"/>
      <c r="N528" s="40"/>
      <c r="O528" s="40"/>
      <c r="P528" s="40"/>
      <c r="Q528" s="40"/>
      <c r="R528" s="40"/>
      <c r="S528" s="40"/>
    </row>
    <row r="529" spans="4:19" s="21" customFormat="1">
      <c r="D529" s="40"/>
      <c r="E529" s="40"/>
      <c r="F529" s="40"/>
      <c r="G529" s="40"/>
      <c r="H529" s="40"/>
      <c r="I529" s="40"/>
      <c r="J529" s="40"/>
      <c r="K529" s="40"/>
      <c r="L529" s="40"/>
      <c r="M529" s="40"/>
      <c r="N529" s="40"/>
      <c r="O529" s="40"/>
      <c r="P529" s="40"/>
      <c r="Q529" s="40"/>
      <c r="R529" s="40"/>
      <c r="S529" s="40"/>
    </row>
    <row r="530" spans="4:19" s="21" customFormat="1">
      <c r="D530" s="40"/>
      <c r="E530" s="40"/>
      <c r="F530" s="40"/>
      <c r="G530" s="40"/>
      <c r="H530" s="40"/>
      <c r="I530" s="40"/>
      <c r="J530" s="40"/>
      <c r="K530" s="40"/>
      <c r="L530" s="40"/>
      <c r="M530" s="40"/>
      <c r="N530" s="40"/>
      <c r="O530" s="40"/>
      <c r="P530" s="40"/>
      <c r="Q530" s="40"/>
      <c r="R530" s="40"/>
      <c r="S530" s="40"/>
    </row>
    <row r="531" spans="4:19" s="21" customFormat="1">
      <c r="D531" s="40"/>
      <c r="E531" s="40"/>
      <c r="F531" s="40"/>
      <c r="G531" s="40"/>
      <c r="H531" s="40"/>
      <c r="I531" s="40"/>
      <c r="J531" s="40"/>
      <c r="K531" s="40"/>
      <c r="L531" s="40"/>
      <c r="M531" s="40"/>
      <c r="N531" s="40"/>
      <c r="O531" s="40"/>
      <c r="P531" s="40"/>
      <c r="Q531" s="40"/>
      <c r="R531" s="40"/>
      <c r="S531" s="40"/>
    </row>
    <row r="532" spans="4:19" s="21" customFormat="1">
      <c r="D532" s="40"/>
      <c r="E532" s="40"/>
      <c r="F532" s="40"/>
      <c r="G532" s="40"/>
      <c r="H532" s="40"/>
      <c r="I532" s="40"/>
      <c r="J532" s="40"/>
      <c r="K532" s="40"/>
      <c r="L532" s="40"/>
      <c r="M532" s="40"/>
      <c r="N532" s="40"/>
      <c r="O532" s="40"/>
      <c r="P532" s="40"/>
      <c r="Q532" s="40"/>
      <c r="R532" s="40"/>
      <c r="S532" s="40"/>
    </row>
    <row r="533" spans="4:19" s="21" customFormat="1">
      <c r="D533" s="40"/>
      <c r="E533" s="40"/>
      <c r="F533" s="40"/>
      <c r="G533" s="40"/>
      <c r="H533" s="40"/>
      <c r="I533" s="40"/>
      <c r="J533" s="40"/>
      <c r="K533" s="40"/>
      <c r="L533" s="40"/>
      <c r="M533" s="40"/>
      <c r="N533" s="40"/>
      <c r="O533" s="40"/>
      <c r="P533" s="40"/>
      <c r="Q533" s="40"/>
      <c r="R533" s="40"/>
      <c r="S533" s="40"/>
    </row>
    <row r="534" spans="4:19" s="21" customFormat="1">
      <c r="D534" s="40"/>
      <c r="E534" s="40"/>
      <c r="F534" s="40"/>
      <c r="G534" s="40"/>
      <c r="H534" s="40"/>
      <c r="I534" s="40"/>
      <c r="J534" s="40"/>
      <c r="K534" s="40"/>
      <c r="L534" s="40"/>
      <c r="M534" s="40"/>
      <c r="N534" s="40"/>
      <c r="O534" s="40"/>
      <c r="P534" s="40"/>
      <c r="Q534" s="40"/>
      <c r="R534" s="40"/>
      <c r="S534" s="40"/>
    </row>
    <row r="535" spans="4:19" s="21" customFormat="1">
      <c r="D535" s="40"/>
      <c r="E535" s="40"/>
      <c r="F535" s="40"/>
      <c r="G535" s="40"/>
      <c r="H535" s="40"/>
      <c r="I535" s="40"/>
      <c r="J535" s="40"/>
      <c r="K535" s="40"/>
      <c r="L535" s="40"/>
      <c r="M535" s="40"/>
      <c r="N535" s="40"/>
      <c r="O535" s="40"/>
      <c r="P535" s="40"/>
      <c r="Q535" s="40"/>
      <c r="R535" s="40"/>
      <c r="S535" s="40"/>
    </row>
    <row r="536" spans="4:19" s="21" customFormat="1">
      <c r="D536" s="40"/>
      <c r="E536" s="40"/>
      <c r="F536" s="40"/>
      <c r="G536" s="40"/>
      <c r="H536" s="40"/>
      <c r="I536" s="40"/>
      <c r="J536" s="40"/>
      <c r="K536" s="40"/>
      <c r="L536" s="40"/>
      <c r="M536" s="40"/>
      <c r="N536" s="40"/>
      <c r="O536" s="40"/>
      <c r="P536" s="40"/>
      <c r="Q536" s="40"/>
      <c r="R536" s="40"/>
      <c r="S536" s="40"/>
    </row>
    <row r="537" spans="4:19" s="21" customFormat="1">
      <c r="D537" s="40"/>
      <c r="E537" s="40"/>
      <c r="F537" s="40"/>
      <c r="G537" s="40"/>
      <c r="H537" s="40"/>
      <c r="I537" s="40"/>
      <c r="J537" s="40"/>
      <c r="K537" s="40"/>
      <c r="L537" s="40"/>
      <c r="M537" s="40"/>
      <c r="N537" s="40"/>
      <c r="O537" s="40"/>
      <c r="P537" s="40"/>
      <c r="Q537" s="40"/>
      <c r="R537" s="40"/>
      <c r="S537" s="40"/>
    </row>
    <row r="538" spans="4:19" s="21" customFormat="1">
      <c r="D538" s="40"/>
      <c r="E538" s="40"/>
      <c r="F538" s="40"/>
      <c r="G538" s="40"/>
      <c r="H538" s="40"/>
      <c r="I538" s="40"/>
      <c r="J538" s="40"/>
      <c r="K538" s="40"/>
      <c r="L538" s="40"/>
      <c r="M538" s="40"/>
      <c r="N538" s="40"/>
      <c r="O538" s="40"/>
      <c r="P538" s="40"/>
      <c r="Q538" s="40"/>
      <c r="R538" s="40"/>
      <c r="S538" s="40"/>
    </row>
    <row r="539" spans="4:19" s="21" customFormat="1">
      <c r="D539" s="40"/>
      <c r="E539" s="40"/>
      <c r="F539" s="40"/>
      <c r="G539" s="40"/>
      <c r="H539" s="40"/>
      <c r="I539" s="40"/>
      <c r="J539" s="40"/>
      <c r="K539" s="40"/>
      <c r="L539" s="40"/>
      <c r="M539" s="40"/>
      <c r="N539" s="40"/>
      <c r="O539" s="40"/>
      <c r="P539" s="40"/>
      <c r="Q539" s="40"/>
      <c r="R539" s="40"/>
      <c r="S539" s="40"/>
    </row>
    <row r="540" spans="4:19" s="21" customFormat="1">
      <c r="D540" s="40"/>
      <c r="E540" s="40"/>
      <c r="F540" s="40"/>
      <c r="G540" s="40"/>
      <c r="H540" s="40"/>
      <c r="I540" s="40"/>
      <c r="J540" s="40"/>
      <c r="K540" s="40"/>
      <c r="L540" s="40"/>
      <c r="M540" s="40"/>
      <c r="N540" s="40"/>
      <c r="O540" s="40"/>
      <c r="P540" s="40"/>
      <c r="Q540" s="40"/>
      <c r="R540" s="40"/>
      <c r="S540" s="40"/>
    </row>
    <row r="541" spans="4:19" s="21" customFormat="1">
      <c r="D541" s="40"/>
      <c r="E541" s="40"/>
      <c r="F541" s="40"/>
      <c r="G541" s="40"/>
      <c r="H541" s="40"/>
      <c r="I541" s="40"/>
      <c r="J541" s="40"/>
      <c r="K541" s="40"/>
      <c r="L541" s="40"/>
      <c r="M541" s="40"/>
      <c r="N541" s="40"/>
      <c r="O541" s="40"/>
      <c r="P541" s="40"/>
      <c r="Q541" s="40"/>
      <c r="R541" s="40"/>
      <c r="S541" s="40"/>
    </row>
    <row r="542" spans="4:19" s="21" customFormat="1">
      <c r="D542" s="40"/>
      <c r="E542" s="40"/>
      <c r="F542" s="40"/>
      <c r="G542" s="40"/>
      <c r="H542" s="40"/>
      <c r="I542" s="40"/>
      <c r="J542" s="40"/>
      <c r="K542" s="40"/>
      <c r="L542" s="40"/>
      <c r="M542" s="40"/>
      <c r="N542" s="40"/>
      <c r="O542" s="40"/>
      <c r="P542" s="40"/>
      <c r="Q542" s="40"/>
      <c r="R542" s="40"/>
      <c r="S542" s="40"/>
    </row>
    <row r="543" spans="4:19" s="21" customFormat="1">
      <c r="D543" s="40"/>
      <c r="E543" s="40"/>
      <c r="F543" s="40"/>
      <c r="G543" s="40"/>
      <c r="H543" s="40"/>
      <c r="I543" s="40"/>
      <c r="J543" s="40"/>
      <c r="K543" s="40"/>
      <c r="L543" s="40"/>
      <c r="M543" s="40"/>
      <c r="N543" s="40"/>
      <c r="O543" s="40"/>
      <c r="P543" s="40"/>
      <c r="Q543" s="40"/>
      <c r="R543" s="40"/>
      <c r="S543" s="40"/>
    </row>
    <row r="544" spans="4:19" s="21" customFormat="1">
      <c r="D544" s="40"/>
      <c r="E544" s="40"/>
      <c r="F544" s="40"/>
      <c r="G544" s="40"/>
      <c r="H544" s="40"/>
      <c r="I544" s="40"/>
      <c r="J544" s="40"/>
      <c r="K544" s="40"/>
      <c r="L544" s="40"/>
      <c r="M544" s="40"/>
      <c r="N544" s="40"/>
      <c r="O544" s="40"/>
      <c r="P544" s="40"/>
      <c r="Q544" s="40"/>
      <c r="R544" s="40"/>
      <c r="S544" s="40"/>
    </row>
    <row r="545" spans="4:19" s="21" customFormat="1">
      <c r="D545" s="40"/>
      <c r="E545" s="40"/>
      <c r="F545" s="40"/>
      <c r="G545" s="40"/>
      <c r="H545" s="40"/>
      <c r="I545" s="40"/>
      <c r="J545" s="40"/>
      <c r="K545" s="40"/>
      <c r="L545" s="40"/>
      <c r="M545" s="40"/>
      <c r="N545" s="40"/>
      <c r="O545" s="40"/>
      <c r="P545" s="40"/>
      <c r="Q545" s="40"/>
      <c r="R545" s="40"/>
      <c r="S545" s="40"/>
    </row>
    <row r="546" spans="4:19" s="21" customFormat="1">
      <c r="D546" s="40"/>
      <c r="E546" s="40"/>
      <c r="F546" s="40"/>
      <c r="G546" s="40"/>
      <c r="H546" s="40"/>
      <c r="I546" s="40"/>
      <c r="J546" s="40"/>
      <c r="K546" s="40"/>
      <c r="L546" s="40"/>
      <c r="M546" s="40"/>
      <c r="N546" s="40"/>
      <c r="O546" s="40"/>
      <c r="P546" s="40"/>
      <c r="Q546" s="40"/>
      <c r="R546" s="40"/>
      <c r="S546" s="40"/>
    </row>
    <row r="547" spans="4:19" s="21" customFormat="1">
      <c r="D547" s="40"/>
      <c r="E547" s="40"/>
      <c r="F547" s="40"/>
      <c r="G547" s="40"/>
      <c r="H547" s="40"/>
      <c r="I547" s="40"/>
      <c r="J547" s="40"/>
      <c r="K547" s="40"/>
      <c r="L547" s="40"/>
      <c r="M547" s="40"/>
      <c r="N547" s="40"/>
      <c r="O547" s="40"/>
      <c r="P547" s="40"/>
      <c r="Q547" s="40"/>
      <c r="R547" s="40"/>
      <c r="S547" s="40"/>
    </row>
    <row r="548" spans="4:19" s="21" customFormat="1">
      <c r="D548" s="40"/>
      <c r="E548" s="40"/>
      <c r="F548" s="40"/>
      <c r="G548" s="40"/>
      <c r="H548" s="40"/>
      <c r="I548" s="40"/>
      <c r="J548" s="40"/>
      <c r="K548" s="40"/>
      <c r="L548" s="40"/>
      <c r="M548" s="40"/>
      <c r="N548" s="40"/>
      <c r="O548" s="40"/>
      <c r="P548" s="40"/>
      <c r="Q548" s="40"/>
      <c r="R548" s="40"/>
      <c r="S548" s="40"/>
    </row>
    <row r="549" spans="4:19" s="21" customFormat="1">
      <c r="D549" s="40"/>
      <c r="E549" s="40"/>
      <c r="F549" s="40"/>
      <c r="G549" s="40"/>
      <c r="H549" s="40"/>
      <c r="I549" s="40"/>
      <c r="J549" s="40"/>
      <c r="K549" s="40"/>
      <c r="L549" s="40"/>
      <c r="M549" s="40"/>
      <c r="N549" s="40"/>
      <c r="O549" s="40"/>
      <c r="P549" s="40"/>
      <c r="Q549" s="40"/>
      <c r="R549" s="40"/>
      <c r="S549" s="40"/>
    </row>
    <row r="550" spans="4:19" s="21" customFormat="1">
      <c r="D550" s="40"/>
      <c r="E550" s="40"/>
      <c r="F550" s="40"/>
      <c r="G550" s="40"/>
      <c r="H550" s="40"/>
      <c r="I550" s="40"/>
      <c r="J550" s="40"/>
      <c r="K550" s="40"/>
      <c r="L550" s="40"/>
      <c r="M550" s="40"/>
      <c r="N550" s="40"/>
      <c r="O550" s="40"/>
      <c r="P550" s="40"/>
      <c r="Q550" s="40"/>
      <c r="R550" s="40"/>
      <c r="S550" s="40"/>
    </row>
    <row r="551" spans="4:19" s="21" customFormat="1">
      <c r="D551" s="40"/>
      <c r="E551" s="40"/>
      <c r="F551" s="40"/>
      <c r="G551" s="40"/>
      <c r="H551" s="40"/>
      <c r="I551" s="40"/>
      <c r="J551" s="40"/>
      <c r="K551" s="40"/>
      <c r="L551" s="40"/>
      <c r="M551" s="40"/>
      <c r="N551" s="40"/>
      <c r="O551" s="40"/>
      <c r="P551" s="40"/>
      <c r="Q551" s="40"/>
      <c r="R551" s="40"/>
      <c r="S551" s="40"/>
    </row>
    <row r="552" spans="4:19" s="21" customFormat="1">
      <c r="D552" s="40"/>
      <c r="E552" s="40"/>
      <c r="F552" s="40"/>
      <c r="G552" s="40"/>
      <c r="H552" s="40"/>
      <c r="I552" s="40"/>
      <c r="J552" s="40"/>
      <c r="K552" s="40"/>
      <c r="L552" s="40"/>
      <c r="M552" s="40"/>
      <c r="N552" s="40"/>
      <c r="O552" s="40"/>
      <c r="P552" s="40"/>
      <c r="Q552" s="40"/>
      <c r="R552" s="40"/>
      <c r="S552" s="40"/>
    </row>
    <row r="553" spans="4:19" s="21" customFormat="1">
      <c r="D553" s="40"/>
      <c r="E553" s="40"/>
      <c r="F553" s="40"/>
      <c r="G553" s="40"/>
      <c r="H553" s="40"/>
      <c r="I553" s="40"/>
      <c r="J553" s="40"/>
      <c r="K553" s="40"/>
      <c r="L553" s="40"/>
      <c r="M553" s="40"/>
      <c r="N553" s="40"/>
      <c r="O553" s="40"/>
      <c r="P553" s="40"/>
      <c r="Q553" s="40"/>
      <c r="R553" s="40"/>
      <c r="S553" s="40"/>
    </row>
    <row r="554" spans="4:19" s="21" customFormat="1">
      <c r="D554" s="40"/>
      <c r="E554" s="40"/>
      <c r="F554" s="40"/>
      <c r="G554" s="40"/>
      <c r="H554" s="40"/>
      <c r="I554" s="40"/>
      <c r="J554" s="40"/>
      <c r="K554" s="40"/>
      <c r="L554" s="40"/>
      <c r="M554" s="40"/>
      <c r="N554" s="40"/>
      <c r="O554" s="40"/>
      <c r="P554" s="40"/>
      <c r="Q554" s="40"/>
      <c r="R554" s="40"/>
      <c r="S554" s="40"/>
    </row>
    <row r="555" spans="4:19" s="21" customFormat="1">
      <c r="D555" s="40"/>
      <c r="E555" s="40"/>
      <c r="F555" s="40"/>
      <c r="G555" s="40"/>
      <c r="H555" s="40"/>
      <c r="I555" s="40"/>
      <c r="J555" s="40"/>
      <c r="K555" s="40"/>
      <c r="L555" s="40"/>
      <c r="M555" s="40"/>
      <c r="N555" s="40"/>
      <c r="O555" s="40"/>
      <c r="P555" s="40"/>
      <c r="Q555" s="40"/>
      <c r="R555" s="40"/>
      <c r="S555" s="40"/>
    </row>
    <row r="556" spans="4:19" s="21" customFormat="1">
      <c r="D556" s="40"/>
      <c r="E556" s="40"/>
      <c r="F556" s="40"/>
      <c r="G556" s="40"/>
      <c r="H556" s="40"/>
      <c r="I556" s="40"/>
      <c r="J556" s="40"/>
      <c r="K556" s="40"/>
      <c r="L556" s="40"/>
      <c r="M556" s="40"/>
      <c r="N556" s="40"/>
      <c r="O556" s="40"/>
      <c r="P556" s="40"/>
      <c r="Q556" s="40"/>
      <c r="R556" s="40"/>
      <c r="S556" s="40"/>
    </row>
    <row r="557" spans="4:19" s="21" customFormat="1">
      <c r="D557" s="40"/>
      <c r="E557" s="40"/>
      <c r="F557" s="40"/>
      <c r="G557" s="40"/>
      <c r="H557" s="40"/>
      <c r="I557" s="40"/>
      <c r="J557" s="40"/>
      <c r="K557" s="40"/>
      <c r="L557" s="40"/>
      <c r="M557" s="40"/>
      <c r="N557" s="40"/>
      <c r="O557" s="40"/>
      <c r="P557" s="40"/>
      <c r="Q557" s="40"/>
      <c r="R557" s="40"/>
      <c r="S557" s="40"/>
    </row>
    <row r="558" spans="4:19" s="21" customFormat="1">
      <c r="D558" s="40"/>
      <c r="E558" s="40"/>
      <c r="F558" s="40"/>
      <c r="G558" s="40"/>
      <c r="H558" s="40"/>
      <c r="I558" s="40"/>
      <c r="J558" s="40"/>
      <c r="K558" s="40"/>
      <c r="L558" s="40"/>
      <c r="M558" s="40"/>
      <c r="N558" s="40"/>
      <c r="O558" s="40"/>
      <c r="P558" s="40"/>
      <c r="Q558" s="40"/>
      <c r="R558" s="40"/>
      <c r="S558" s="40"/>
    </row>
    <row r="559" spans="4:19" s="21" customFormat="1">
      <c r="D559" s="40"/>
      <c r="E559" s="40"/>
      <c r="F559" s="40"/>
      <c r="G559" s="40"/>
      <c r="H559" s="40"/>
      <c r="I559" s="40"/>
      <c r="J559" s="40"/>
      <c r="K559" s="40"/>
      <c r="L559" s="40"/>
      <c r="M559" s="40"/>
      <c r="N559" s="40"/>
      <c r="O559" s="40"/>
      <c r="P559" s="40"/>
      <c r="Q559" s="40"/>
      <c r="R559" s="40"/>
      <c r="S559" s="40"/>
    </row>
    <row r="560" spans="4:19" s="21" customFormat="1">
      <c r="D560" s="40"/>
      <c r="E560" s="40"/>
      <c r="F560" s="40"/>
      <c r="G560" s="40"/>
      <c r="H560" s="40"/>
      <c r="I560" s="40"/>
      <c r="J560" s="40"/>
      <c r="K560" s="40"/>
      <c r="L560" s="40"/>
      <c r="M560" s="40"/>
      <c r="N560" s="40"/>
      <c r="O560" s="40"/>
      <c r="P560" s="40"/>
      <c r="Q560" s="40"/>
      <c r="R560" s="40"/>
      <c r="S560" s="40"/>
    </row>
    <row r="561" spans="4:19" s="21" customFormat="1">
      <c r="D561" s="40"/>
      <c r="E561" s="40"/>
      <c r="F561" s="40"/>
      <c r="G561" s="40"/>
      <c r="H561" s="40"/>
      <c r="I561" s="40"/>
      <c r="J561" s="40"/>
      <c r="K561" s="40"/>
      <c r="L561" s="40"/>
      <c r="M561" s="40"/>
      <c r="N561" s="40"/>
      <c r="O561" s="40"/>
      <c r="P561" s="40"/>
      <c r="Q561" s="40"/>
      <c r="R561" s="40"/>
      <c r="S561" s="40"/>
    </row>
    <row r="562" spans="4:19" s="21" customFormat="1">
      <c r="D562" s="40"/>
      <c r="E562" s="40"/>
      <c r="F562" s="40"/>
      <c r="G562" s="40"/>
      <c r="H562" s="40"/>
      <c r="I562" s="40"/>
      <c r="J562" s="40"/>
      <c r="K562" s="40"/>
      <c r="L562" s="40"/>
      <c r="M562" s="40"/>
      <c r="N562" s="40"/>
      <c r="O562" s="40"/>
      <c r="P562" s="40"/>
      <c r="Q562" s="40"/>
      <c r="R562" s="40"/>
      <c r="S562" s="40"/>
    </row>
    <row r="563" spans="4:19" s="21" customFormat="1">
      <c r="D563" s="40"/>
      <c r="E563" s="40"/>
      <c r="F563" s="40"/>
      <c r="G563" s="40"/>
      <c r="H563" s="40"/>
      <c r="I563" s="40"/>
      <c r="J563" s="40"/>
      <c r="K563" s="40"/>
      <c r="L563" s="40"/>
      <c r="M563" s="40"/>
      <c r="N563" s="40"/>
      <c r="O563" s="40"/>
      <c r="P563" s="40"/>
      <c r="Q563" s="40"/>
      <c r="R563" s="40"/>
      <c r="S563" s="40"/>
    </row>
    <row r="564" spans="4:19" s="21" customFormat="1">
      <c r="D564" s="40"/>
      <c r="E564" s="40"/>
      <c r="F564" s="40"/>
      <c r="G564" s="40"/>
      <c r="H564" s="40"/>
      <c r="I564" s="40"/>
      <c r="J564" s="40"/>
      <c r="K564" s="40"/>
      <c r="L564" s="40"/>
      <c r="M564" s="40"/>
      <c r="N564" s="40"/>
      <c r="O564" s="40"/>
      <c r="P564" s="40"/>
      <c r="Q564" s="40"/>
      <c r="R564" s="40"/>
      <c r="S564" s="40"/>
    </row>
    <row r="565" spans="4:19" s="21" customFormat="1">
      <c r="D565" s="40"/>
      <c r="E565" s="40"/>
      <c r="F565" s="40"/>
      <c r="G565" s="40"/>
      <c r="H565" s="40"/>
      <c r="I565" s="40"/>
      <c r="J565" s="40"/>
      <c r="K565" s="40"/>
      <c r="L565" s="40"/>
      <c r="M565" s="40"/>
      <c r="N565" s="40"/>
      <c r="O565" s="40"/>
      <c r="P565" s="40"/>
      <c r="Q565" s="40"/>
      <c r="R565" s="40"/>
      <c r="S565" s="40"/>
    </row>
    <row r="566" spans="4:19" s="21" customFormat="1">
      <c r="D566" s="40"/>
      <c r="E566" s="40"/>
      <c r="F566" s="40"/>
      <c r="G566" s="40"/>
      <c r="H566" s="40"/>
      <c r="I566" s="40"/>
      <c r="J566" s="40"/>
      <c r="K566" s="40"/>
      <c r="L566" s="40"/>
      <c r="M566" s="40"/>
      <c r="N566" s="40"/>
      <c r="O566" s="40"/>
      <c r="P566" s="40"/>
      <c r="Q566" s="40"/>
      <c r="R566" s="40"/>
      <c r="S566" s="40"/>
    </row>
    <row r="567" spans="4:19" s="21" customFormat="1">
      <c r="D567" s="40"/>
      <c r="E567" s="40"/>
      <c r="F567" s="40"/>
      <c r="G567" s="40"/>
      <c r="H567" s="40"/>
      <c r="I567" s="40"/>
      <c r="J567" s="40"/>
      <c r="K567" s="40"/>
      <c r="L567" s="40"/>
      <c r="M567" s="40"/>
      <c r="N567" s="40"/>
      <c r="O567" s="40"/>
      <c r="P567" s="40"/>
      <c r="Q567" s="40"/>
      <c r="R567" s="40"/>
      <c r="S567" s="40"/>
    </row>
    <row r="568" spans="4:19" s="21" customFormat="1">
      <c r="D568" s="40"/>
      <c r="E568" s="40"/>
      <c r="F568" s="40"/>
      <c r="G568" s="40"/>
      <c r="H568" s="40"/>
      <c r="I568" s="40"/>
      <c r="J568" s="40"/>
      <c r="K568" s="40"/>
      <c r="L568" s="40"/>
      <c r="M568" s="40"/>
      <c r="N568" s="40"/>
      <c r="O568" s="40"/>
      <c r="P568" s="40"/>
      <c r="Q568" s="40"/>
      <c r="R568" s="40"/>
      <c r="S568" s="40"/>
    </row>
    <row r="569" spans="4:19" s="21" customFormat="1">
      <c r="D569" s="40"/>
      <c r="E569" s="40"/>
      <c r="F569" s="40"/>
      <c r="G569" s="40"/>
      <c r="H569" s="40"/>
      <c r="I569" s="40"/>
      <c r="J569" s="40"/>
      <c r="K569" s="40"/>
      <c r="L569" s="40"/>
      <c r="M569" s="40"/>
      <c r="N569" s="40"/>
      <c r="O569" s="40"/>
      <c r="P569" s="40"/>
      <c r="Q569" s="40"/>
      <c r="R569" s="40"/>
      <c r="S569" s="40"/>
    </row>
    <row r="570" spans="4:19" s="21" customFormat="1">
      <c r="D570" s="40"/>
      <c r="E570" s="40"/>
      <c r="F570" s="40"/>
      <c r="G570" s="40"/>
      <c r="H570" s="40"/>
      <c r="I570" s="40"/>
      <c r="J570" s="40"/>
      <c r="K570" s="40"/>
      <c r="L570" s="40"/>
      <c r="M570" s="40"/>
      <c r="N570" s="40"/>
      <c r="O570" s="40"/>
      <c r="P570" s="40"/>
      <c r="Q570" s="40"/>
      <c r="R570" s="40"/>
      <c r="S570" s="40"/>
    </row>
    <row r="571" spans="4:19" s="21" customFormat="1">
      <c r="D571" s="40"/>
      <c r="E571" s="40"/>
      <c r="F571" s="40"/>
      <c r="G571" s="40"/>
      <c r="H571" s="40"/>
      <c r="I571" s="40"/>
      <c r="J571" s="40"/>
      <c r="K571" s="40"/>
      <c r="L571" s="40"/>
      <c r="M571" s="40"/>
      <c r="N571" s="40"/>
      <c r="O571" s="40"/>
      <c r="P571" s="40"/>
      <c r="Q571" s="40"/>
      <c r="R571" s="40"/>
      <c r="S571" s="40"/>
    </row>
    <row r="572" spans="4:19" s="21" customFormat="1">
      <c r="D572" s="40"/>
      <c r="E572" s="40"/>
      <c r="F572" s="40"/>
      <c r="G572" s="40"/>
      <c r="H572" s="40"/>
      <c r="I572" s="40"/>
      <c r="J572" s="40"/>
      <c r="K572" s="40"/>
      <c r="L572" s="40"/>
      <c r="M572" s="40"/>
      <c r="N572" s="40"/>
      <c r="O572" s="40"/>
      <c r="P572" s="40"/>
      <c r="Q572" s="40"/>
      <c r="R572" s="40"/>
      <c r="S572" s="40"/>
    </row>
    <row r="573" spans="4:19" s="21" customFormat="1">
      <c r="D573" s="40"/>
      <c r="E573" s="40"/>
      <c r="F573" s="40"/>
      <c r="G573" s="40"/>
      <c r="H573" s="40"/>
      <c r="I573" s="40"/>
      <c r="J573" s="40"/>
      <c r="K573" s="40"/>
      <c r="L573" s="40"/>
      <c r="M573" s="40"/>
      <c r="N573" s="40"/>
      <c r="O573" s="40"/>
      <c r="P573" s="40"/>
      <c r="Q573" s="40"/>
      <c r="R573" s="40"/>
      <c r="S573" s="40"/>
    </row>
    <row r="574" spans="4:19" s="21" customFormat="1">
      <c r="D574" s="40"/>
      <c r="E574" s="40"/>
      <c r="F574" s="40"/>
      <c r="G574" s="40"/>
      <c r="H574" s="40"/>
      <c r="I574" s="40"/>
      <c r="J574" s="40"/>
      <c r="K574" s="40"/>
      <c r="L574" s="40"/>
      <c r="M574" s="40"/>
      <c r="N574" s="40"/>
      <c r="O574" s="40"/>
      <c r="P574" s="40"/>
      <c r="Q574" s="40"/>
      <c r="R574" s="40"/>
      <c r="S574" s="40"/>
    </row>
    <row r="575" spans="4:19" s="21" customFormat="1">
      <c r="D575" s="40"/>
      <c r="E575" s="40"/>
      <c r="F575" s="40"/>
      <c r="G575" s="40"/>
      <c r="H575" s="40"/>
      <c r="I575" s="40"/>
      <c r="J575" s="40"/>
      <c r="K575" s="40"/>
      <c r="L575" s="40"/>
      <c r="M575" s="40"/>
      <c r="N575" s="40"/>
      <c r="O575" s="40"/>
      <c r="P575" s="40"/>
      <c r="Q575" s="40"/>
      <c r="R575" s="40"/>
      <c r="S575" s="40"/>
    </row>
    <row r="576" spans="4:19" s="21" customFormat="1">
      <c r="D576" s="40"/>
      <c r="E576" s="40"/>
      <c r="F576" s="40"/>
      <c r="G576" s="40"/>
      <c r="H576" s="40"/>
      <c r="I576" s="40"/>
      <c r="J576" s="40"/>
      <c r="K576" s="40"/>
      <c r="L576" s="40"/>
      <c r="M576" s="40"/>
      <c r="N576" s="40"/>
      <c r="O576" s="40"/>
      <c r="P576" s="40"/>
      <c r="Q576" s="40"/>
      <c r="R576" s="40"/>
      <c r="S576" s="40"/>
    </row>
    <row r="577" spans="4:19" s="21" customFormat="1">
      <c r="D577" s="40"/>
      <c r="E577" s="40"/>
      <c r="F577" s="40"/>
      <c r="G577" s="40"/>
      <c r="H577" s="40"/>
      <c r="I577" s="40"/>
      <c r="J577" s="40"/>
      <c r="K577" s="40"/>
      <c r="L577" s="40"/>
      <c r="M577" s="40"/>
      <c r="N577" s="40"/>
      <c r="O577" s="40"/>
      <c r="P577" s="40"/>
      <c r="Q577" s="40"/>
      <c r="R577" s="40"/>
      <c r="S577" s="40"/>
    </row>
    <row r="578" spans="4:19" s="21" customFormat="1">
      <c r="D578" s="40"/>
      <c r="E578" s="40"/>
      <c r="F578" s="40"/>
      <c r="G578" s="40"/>
      <c r="H578" s="40"/>
      <c r="I578" s="40"/>
      <c r="J578" s="40"/>
      <c r="K578" s="40"/>
      <c r="L578" s="40"/>
      <c r="M578" s="40"/>
      <c r="N578" s="40"/>
      <c r="O578" s="40"/>
      <c r="P578" s="40"/>
      <c r="Q578" s="40"/>
      <c r="R578" s="40"/>
      <c r="S578" s="40"/>
    </row>
    <row r="579" spans="4:19" s="21" customFormat="1">
      <c r="D579" s="40"/>
      <c r="E579" s="40"/>
      <c r="F579" s="40"/>
      <c r="G579" s="40"/>
      <c r="H579" s="40"/>
      <c r="I579" s="40"/>
      <c r="J579" s="40"/>
      <c r="K579" s="40"/>
      <c r="L579" s="40"/>
      <c r="M579" s="40"/>
      <c r="N579" s="40"/>
      <c r="O579" s="40"/>
      <c r="P579" s="40"/>
      <c r="Q579" s="40"/>
      <c r="R579" s="40"/>
      <c r="S579" s="40"/>
    </row>
    <row r="580" spans="4:19" s="21" customFormat="1">
      <c r="D580" s="40"/>
      <c r="E580" s="40"/>
      <c r="F580" s="40"/>
      <c r="G580" s="40"/>
      <c r="H580" s="40"/>
      <c r="I580" s="40"/>
      <c r="J580" s="40"/>
      <c r="K580" s="40"/>
      <c r="L580" s="40"/>
      <c r="M580" s="40"/>
      <c r="N580" s="40"/>
      <c r="O580" s="40"/>
      <c r="P580" s="40"/>
      <c r="Q580" s="40"/>
      <c r="R580" s="40"/>
      <c r="S580" s="40"/>
    </row>
    <row r="581" spans="4:19" s="21" customFormat="1">
      <c r="D581" s="40"/>
      <c r="E581" s="40"/>
      <c r="F581" s="40"/>
      <c r="G581" s="40"/>
      <c r="H581" s="40"/>
      <c r="I581" s="40"/>
      <c r="J581" s="40"/>
      <c r="K581" s="40"/>
      <c r="L581" s="40"/>
      <c r="M581" s="40"/>
      <c r="N581" s="40"/>
      <c r="O581" s="40"/>
      <c r="P581" s="40"/>
      <c r="Q581" s="40"/>
      <c r="R581" s="40"/>
      <c r="S581" s="40"/>
    </row>
    <row r="582" spans="4:19" s="21" customFormat="1">
      <c r="D582" s="40"/>
      <c r="E582" s="40"/>
      <c r="F582" s="40"/>
      <c r="G582" s="40"/>
      <c r="H582" s="40"/>
      <c r="I582" s="40"/>
      <c r="J582" s="40"/>
      <c r="K582" s="40"/>
      <c r="L582" s="40"/>
      <c r="M582" s="40"/>
      <c r="N582" s="40"/>
      <c r="O582" s="40"/>
      <c r="P582" s="40"/>
      <c r="Q582" s="40"/>
      <c r="R582" s="40"/>
      <c r="S582" s="40"/>
    </row>
    <row r="583" spans="4:19" s="21" customFormat="1">
      <c r="D583" s="40"/>
      <c r="E583" s="40"/>
      <c r="F583" s="40"/>
      <c r="G583" s="40"/>
      <c r="H583" s="40"/>
      <c r="I583" s="40"/>
      <c r="J583" s="40"/>
      <c r="K583" s="40"/>
      <c r="L583" s="40"/>
      <c r="M583" s="40"/>
      <c r="N583" s="40"/>
      <c r="O583" s="40"/>
      <c r="P583" s="40"/>
      <c r="Q583" s="40"/>
      <c r="R583" s="40"/>
      <c r="S583" s="40"/>
    </row>
    <row r="584" spans="4:19" s="21" customFormat="1">
      <c r="D584" s="40"/>
      <c r="E584" s="40"/>
      <c r="F584" s="40"/>
      <c r="G584" s="40"/>
      <c r="H584" s="40"/>
      <c r="I584" s="40"/>
      <c r="J584" s="40"/>
      <c r="K584" s="40"/>
      <c r="L584" s="40"/>
      <c r="M584" s="40"/>
      <c r="N584" s="40"/>
      <c r="O584" s="40"/>
      <c r="P584" s="40"/>
      <c r="Q584" s="40"/>
      <c r="R584" s="40"/>
      <c r="S584" s="40"/>
    </row>
    <row r="585" spans="4:19" s="21" customFormat="1">
      <c r="D585" s="40"/>
      <c r="E585" s="40"/>
      <c r="F585" s="40"/>
      <c r="G585" s="40"/>
      <c r="H585" s="40"/>
      <c r="I585" s="40"/>
      <c r="J585" s="40"/>
      <c r="K585" s="40"/>
      <c r="L585" s="40"/>
      <c r="M585" s="40"/>
      <c r="N585" s="40"/>
      <c r="O585" s="40"/>
      <c r="P585" s="40"/>
      <c r="Q585" s="40"/>
      <c r="R585" s="40"/>
      <c r="S585" s="40"/>
    </row>
    <row r="586" spans="4:19" s="21" customFormat="1">
      <c r="D586" s="40"/>
      <c r="E586" s="40"/>
      <c r="F586" s="40"/>
      <c r="G586" s="40"/>
      <c r="H586" s="40"/>
      <c r="I586" s="40"/>
      <c r="J586" s="40"/>
      <c r="K586" s="40"/>
      <c r="L586" s="40"/>
      <c r="M586" s="40"/>
      <c r="N586" s="40"/>
      <c r="O586" s="40"/>
      <c r="P586" s="40"/>
      <c r="Q586" s="40"/>
      <c r="R586" s="40"/>
      <c r="S586" s="40"/>
    </row>
    <row r="587" spans="4:19" s="21" customFormat="1">
      <c r="D587" s="40"/>
      <c r="E587" s="40"/>
      <c r="F587" s="40"/>
      <c r="G587" s="40"/>
      <c r="H587" s="40"/>
      <c r="I587" s="40"/>
      <c r="J587" s="40"/>
      <c r="K587" s="40"/>
      <c r="L587" s="40"/>
      <c r="M587" s="40"/>
      <c r="N587" s="40"/>
      <c r="O587" s="40"/>
      <c r="P587" s="40"/>
      <c r="Q587" s="40"/>
      <c r="R587" s="40"/>
      <c r="S587" s="40"/>
    </row>
    <row r="588" spans="4:19" s="21" customFormat="1">
      <c r="D588" s="40"/>
      <c r="E588" s="40"/>
      <c r="F588" s="40"/>
      <c r="G588" s="40"/>
      <c r="H588" s="40"/>
      <c r="I588" s="40"/>
      <c r="J588" s="40"/>
      <c r="K588" s="40"/>
      <c r="L588" s="40"/>
      <c r="M588" s="40"/>
      <c r="N588" s="40"/>
      <c r="O588" s="40"/>
      <c r="P588" s="40"/>
      <c r="Q588" s="40"/>
      <c r="R588" s="40"/>
      <c r="S588" s="40"/>
    </row>
    <row r="589" spans="4:19" s="21" customFormat="1">
      <c r="D589" s="40"/>
      <c r="E589" s="40"/>
      <c r="F589" s="40"/>
      <c r="G589" s="40"/>
      <c r="H589" s="40"/>
      <c r="I589" s="40"/>
      <c r="J589" s="40"/>
      <c r="K589" s="40"/>
      <c r="L589" s="40"/>
      <c r="M589" s="40"/>
      <c r="N589" s="40"/>
      <c r="O589" s="40"/>
      <c r="P589" s="40"/>
      <c r="Q589" s="40"/>
      <c r="R589" s="40"/>
      <c r="S589" s="40"/>
    </row>
    <row r="590" spans="4:19" s="21" customFormat="1">
      <c r="D590" s="40"/>
      <c r="E590" s="40"/>
      <c r="F590" s="40"/>
      <c r="G590" s="40"/>
      <c r="H590" s="40"/>
      <c r="I590" s="40"/>
      <c r="J590" s="40"/>
      <c r="K590" s="40"/>
      <c r="L590" s="40"/>
      <c r="M590" s="40"/>
      <c r="N590" s="40"/>
      <c r="O590" s="40"/>
      <c r="P590" s="40"/>
      <c r="Q590" s="40"/>
      <c r="R590" s="40"/>
      <c r="S590" s="40"/>
    </row>
    <row r="591" spans="4:19" s="21" customFormat="1">
      <c r="D591" s="40"/>
      <c r="E591" s="40"/>
      <c r="F591" s="40"/>
      <c r="G591" s="40"/>
      <c r="H591" s="40"/>
      <c r="I591" s="40"/>
      <c r="J591" s="40"/>
      <c r="K591" s="40"/>
      <c r="L591" s="40"/>
      <c r="M591" s="40"/>
      <c r="N591" s="40"/>
      <c r="O591" s="40"/>
      <c r="P591" s="40"/>
      <c r="Q591" s="40"/>
      <c r="R591" s="40"/>
      <c r="S591" s="40"/>
    </row>
    <row r="592" spans="4:19" s="21" customFormat="1">
      <c r="D592" s="40"/>
      <c r="E592" s="40"/>
      <c r="F592" s="40"/>
      <c r="G592" s="40"/>
      <c r="H592" s="40"/>
      <c r="I592" s="40"/>
      <c r="J592" s="40"/>
      <c r="K592" s="40"/>
      <c r="L592" s="40"/>
      <c r="M592" s="40"/>
      <c r="N592" s="40"/>
      <c r="O592" s="40"/>
      <c r="P592" s="40"/>
      <c r="Q592" s="40"/>
      <c r="R592" s="40"/>
      <c r="S592" s="40"/>
    </row>
    <row r="593" spans="4:19" s="21" customFormat="1">
      <c r="D593" s="40"/>
      <c r="E593" s="40"/>
      <c r="F593" s="40"/>
      <c r="G593" s="40"/>
      <c r="H593" s="40"/>
      <c r="I593" s="40"/>
      <c r="J593" s="40"/>
      <c r="K593" s="40"/>
      <c r="L593" s="40"/>
      <c r="M593" s="40"/>
      <c r="N593" s="40"/>
      <c r="O593" s="40"/>
      <c r="P593" s="40"/>
      <c r="Q593" s="40"/>
      <c r="R593" s="40"/>
      <c r="S593" s="40"/>
    </row>
    <row r="594" spans="4:19" s="21" customFormat="1">
      <c r="D594" s="40"/>
      <c r="E594" s="40"/>
      <c r="F594" s="40"/>
      <c r="G594" s="40"/>
      <c r="H594" s="40"/>
      <c r="I594" s="40"/>
      <c r="J594" s="40"/>
      <c r="K594" s="40"/>
      <c r="L594" s="40"/>
      <c r="M594" s="40"/>
      <c r="N594" s="40"/>
      <c r="O594" s="40"/>
      <c r="P594" s="40"/>
      <c r="Q594" s="40"/>
      <c r="R594" s="40"/>
      <c r="S594" s="40"/>
    </row>
    <row r="595" spans="4:19" s="21" customFormat="1">
      <c r="D595" s="40"/>
      <c r="E595" s="40"/>
      <c r="F595" s="40"/>
      <c r="G595" s="40"/>
      <c r="H595" s="40"/>
      <c r="I595" s="40"/>
      <c r="J595" s="40"/>
      <c r="K595" s="40"/>
      <c r="L595" s="40"/>
      <c r="M595" s="40"/>
      <c r="N595" s="40"/>
      <c r="O595" s="40"/>
      <c r="P595" s="40"/>
      <c r="Q595" s="40"/>
      <c r="R595" s="40"/>
      <c r="S595" s="40"/>
    </row>
    <row r="596" spans="4:19" s="21" customFormat="1">
      <c r="D596" s="40"/>
      <c r="E596" s="40"/>
      <c r="F596" s="40"/>
      <c r="G596" s="40"/>
      <c r="H596" s="40"/>
      <c r="I596" s="40"/>
      <c r="J596" s="40"/>
      <c r="K596" s="40"/>
      <c r="L596" s="40"/>
      <c r="M596" s="40"/>
      <c r="N596" s="40"/>
      <c r="O596" s="40"/>
      <c r="P596" s="40"/>
      <c r="Q596" s="40"/>
      <c r="R596" s="40"/>
      <c r="S596" s="40"/>
    </row>
    <row r="597" spans="4:19" s="21" customFormat="1">
      <c r="D597" s="40"/>
      <c r="E597" s="40"/>
      <c r="F597" s="40"/>
      <c r="G597" s="40"/>
      <c r="H597" s="40"/>
      <c r="I597" s="40"/>
      <c r="J597" s="40"/>
      <c r="K597" s="40"/>
      <c r="L597" s="40"/>
      <c r="M597" s="40"/>
      <c r="N597" s="40"/>
      <c r="O597" s="40"/>
      <c r="P597" s="40"/>
      <c r="Q597" s="40"/>
      <c r="R597" s="40"/>
      <c r="S597" s="40"/>
    </row>
    <row r="598" spans="4:19" s="21" customFormat="1">
      <c r="D598" s="40"/>
      <c r="E598" s="40"/>
      <c r="F598" s="40"/>
      <c r="G598" s="40"/>
      <c r="H598" s="40"/>
      <c r="I598" s="40"/>
      <c r="J598" s="40"/>
      <c r="K598" s="40"/>
      <c r="L598" s="40"/>
      <c r="M598" s="40"/>
      <c r="N598" s="40"/>
      <c r="O598" s="40"/>
      <c r="P598" s="40"/>
      <c r="Q598" s="40"/>
      <c r="R598" s="40"/>
      <c r="S598" s="40"/>
    </row>
    <row r="599" spans="4:19" s="21" customFormat="1">
      <c r="D599" s="40"/>
      <c r="E599" s="40"/>
      <c r="F599" s="40"/>
      <c r="G599" s="40"/>
      <c r="H599" s="40"/>
      <c r="I599" s="40"/>
      <c r="J599" s="40"/>
      <c r="K599" s="40"/>
      <c r="L599" s="40"/>
      <c r="M599" s="40"/>
      <c r="N599" s="40"/>
      <c r="O599" s="40"/>
      <c r="P599" s="40"/>
      <c r="Q599" s="40"/>
      <c r="R599" s="40"/>
      <c r="S599" s="40"/>
    </row>
    <row r="600" spans="4:19" s="21" customFormat="1">
      <c r="D600" s="40"/>
      <c r="E600" s="40"/>
      <c r="F600" s="40"/>
      <c r="G600" s="40"/>
      <c r="H600" s="40"/>
      <c r="I600" s="40"/>
      <c r="J600" s="40"/>
      <c r="K600" s="40"/>
      <c r="L600" s="40"/>
      <c r="M600" s="40"/>
      <c r="N600" s="40"/>
      <c r="O600" s="40"/>
      <c r="P600" s="40"/>
      <c r="Q600" s="40"/>
      <c r="R600" s="40"/>
      <c r="S600" s="40"/>
    </row>
    <row r="601" spans="4:19" s="21" customFormat="1">
      <c r="D601" s="40"/>
      <c r="E601" s="40"/>
      <c r="F601" s="40"/>
      <c r="G601" s="40"/>
      <c r="H601" s="40"/>
      <c r="I601" s="40"/>
      <c r="J601" s="40"/>
      <c r="K601" s="40"/>
      <c r="L601" s="40"/>
      <c r="M601" s="40"/>
      <c r="N601" s="40"/>
      <c r="O601" s="40"/>
      <c r="P601" s="40"/>
      <c r="Q601" s="40"/>
      <c r="R601" s="40"/>
      <c r="S601" s="40"/>
    </row>
    <row r="602" spans="4:19" s="21" customFormat="1">
      <c r="D602" s="40"/>
      <c r="E602" s="40"/>
      <c r="F602" s="40"/>
      <c r="G602" s="40"/>
      <c r="H602" s="40"/>
      <c r="I602" s="40"/>
      <c r="J602" s="40"/>
      <c r="K602" s="40"/>
      <c r="L602" s="40"/>
      <c r="M602" s="40"/>
      <c r="N602" s="40"/>
      <c r="O602" s="40"/>
      <c r="P602" s="40"/>
      <c r="Q602" s="40"/>
      <c r="R602" s="40"/>
      <c r="S602" s="40"/>
    </row>
    <row r="603" spans="4:19" s="21" customFormat="1">
      <c r="D603" s="40"/>
      <c r="E603" s="40"/>
      <c r="F603" s="40"/>
      <c r="G603" s="40"/>
      <c r="H603" s="40"/>
      <c r="I603" s="40"/>
      <c r="J603" s="40"/>
      <c r="K603" s="40"/>
      <c r="L603" s="40"/>
      <c r="M603" s="40"/>
      <c r="N603" s="40"/>
      <c r="O603" s="40"/>
      <c r="P603" s="40"/>
      <c r="Q603" s="40"/>
      <c r="R603" s="40"/>
      <c r="S603" s="40"/>
    </row>
    <row r="604" spans="4:19" s="21" customFormat="1">
      <c r="D604" s="40"/>
      <c r="E604" s="40"/>
      <c r="F604" s="40"/>
      <c r="G604" s="40"/>
      <c r="H604" s="40"/>
      <c r="I604" s="40"/>
      <c r="J604" s="40"/>
      <c r="K604" s="40"/>
      <c r="L604" s="40"/>
      <c r="M604" s="40"/>
      <c r="N604" s="40"/>
      <c r="O604" s="40"/>
      <c r="P604" s="40"/>
      <c r="Q604" s="40"/>
      <c r="R604" s="40"/>
      <c r="S604" s="40"/>
    </row>
    <row r="605" spans="4:19" s="21" customFormat="1">
      <c r="D605" s="40"/>
      <c r="E605" s="40"/>
      <c r="F605" s="40"/>
      <c r="G605" s="40"/>
      <c r="H605" s="40"/>
      <c r="I605" s="40"/>
      <c r="J605" s="40"/>
      <c r="K605" s="40"/>
      <c r="L605" s="40"/>
      <c r="M605" s="40"/>
      <c r="N605" s="40"/>
      <c r="O605" s="40"/>
      <c r="P605" s="40"/>
      <c r="Q605" s="40"/>
      <c r="R605" s="40"/>
      <c r="S605" s="40"/>
    </row>
    <row r="606" spans="4:19" s="21" customFormat="1">
      <c r="D606" s="40"/>
      <c r="E606" s="40"/>
      <c r="F606" s="40"/>
      <c r="G606" s="40"/>
      <c r="H606" s="40"/>
      <c r="I606" s="40"/>
      <c r="J606" s="40"/>
      <c r="K606" s="40"/>
      <c r="L606" s="40"/>
      <c r="M606" s="40"/>
      <c r="N606" s="40"/>
      <c r="O606" s="40"/>
      <c r="P606" s="40"/>
      <c r="Q606" s="40"/>
      <c r="R606" s="40"/>
      <c r="S606" s="40"/>
    </row>
    <row r="607" spans="4:19" s="21" customFormat="1">
      <c r="D607" s="40"/>
      <c r="E607" s="40"/>
      <c r="F607" s="40"/>
      <c r="G607" s="40"/>
      <c r="H607" s="40"/>
      <c r="I607" s="40"/>
      <c r="J607" s="40"/>
      <c r="K607" s="40"/>
      <c r="L607" s="40"/>
      <c r="M607" s="40"/>
      <c r="N607" s="40"/>
      <c r="O607" s="40"/>
      <c r="P607" s="40"/>
      <c r="Q607" s="40"/>
      <c r="R607" s="40"/>
      <c r="S607" s="40"/>
    </row>
    <row r="608" spans="4:19" s="21" customFormat="1">
      <c r="D608" s="40"/>
      <c r="E608" s="40"/>
      <c r="F608" s="40"/>
      <c r="G608" s="40"/>
      <c r="H608" s="40"/>
      <c r="I608" s="40"/>
      <c r="J608" s="40"/>
      <c r="K608" s="40"/>
      <c r="L608" s="40"/>
      <c r="M608" s="40"/>
      <c r="N608" s="40"/>
      <c r="O608" s="40"/>
      <c r="P608" s="40"/>
      <c r="Q608" s="40"/>
      <c r="R608" s="40"/>
      <c r="S608" s="40"/>
    </row>
    <row r="609" spans="4:19" s="21" customFormat="1">
      <c r="D609" s="40"/>
      <c r="E609" s="40"/>
      <c r="F609" s="40"/>
      <c r="G609" s="40"/>
      <c r="H609" s="40"/>
      <c r="I609" s="40"/>
      <c r="J609" s="40"/>
      <c r="K609" s="40"/>
      <c r="L609" s="40"/>
      <c r="M609" s="40"/>
      <c r="N609" s="40"/>
      <c r="O609" s="40"/>
      <c r="P609" s="40"/>
      <c r="Q609" s="40"/>
      <c r="R609" s="40"/>
      <c r="S609" s="40"/>
    </row>
    <row r="610" spans="4:19" s="21" customFormat="1">
      <c r="D610" s="40"/>
      <c r="E610" s="40"/>
      <c r="F610" s="40"/>
      <c r="G610" s="40"/>
      <c r="H610" s="40"/>
      <c r="I610" s="40"/>
      <c r="J610" s="40"/>
      <c r="K610" s="40"/>
      <c r="L610" s="40"/>
      <c r="M610" s="40"/>
      <c r="N610" s="40"/>
      <c r="O610" s="40"/>
      <c r="P610" s="40"/>
      <c r="Q610" s="40"/>
      <c r="R610" s="40"/>
      <c r="S610" s="40"/>
    </row>
    <row r="611" spans="4:19" s="21" customFormat="1">
      <c r="D611" s="40"/>
      <c r="E611" s="40"/>
      <c r="F611" s="40"/>
      <c r="G611" s="40"/>
      <c r="H611" s="40"/>
      <c r="I611" s="40"/>
      <c r="J611" s="40"/>
      <c r="K611" s="40"/>
      <c r="L611" s="40"/>
      <c r="M611" s="40"/>
      <c r="N611" s="40"/>
      <c r="O611" s="40"/>
      <c r="P611" s="40"/>
      <c r="Q611" s="40"/>
      <c r="R611" s="40"/>
      <c r="S611" s="40"/>
    </row>
    <row r="612" spans="4:19" s="21" customFormat="1">
      <c r="D612" s="40"/>
      <c r="E612" s="40"/>
      <c r="F612" s="40"/>
      <c r="G612" s="40"/>
      <c r="H612" s="40"/>
      <c r="I612" s="40"/>
      <c r="J612" s="40"/>
      <c r="K612" s="40"/>
      <c r="L612" s="40"/>
      <c r="M612" s="40"/>
      <c r="N612" s="40"/>
      <c r="O612" s="40"/>
      <c r="P612" s="40"/>
      <c r="Q612" s="40"/>
      <c r="R612" s="40"/>
      <c r="S612" s="40"/>
    </row>
    <row r="613" spans="4:19" s="21" customFormat="1">
      <c r="D613" s="40"/>
      <c r="E613" s="40"/>
      <c r="F613" s="40"/>
      <c r="G613" s="40"/>
      <c r="H613" s="40"/>
      <c r="I613" s="40"/>
      <c r="J613" s="40"/>
      <c r="K613" s="40"/>
      <c r="L613" s="40"/>
      <c r="M613" s="40"/>
      <c r="N613" s="40"/>
      <c r="O613" s="40"/>
      <c r="P613" s="40"/>
      <c r="Q613" s="40"/>
      <c r="R613" s="40"/>
      <c r="S613" s="40"/>
    </row>
    <row r="614" spans="4:19" s="21" customFormat="1">
      <c r="D614" s="40"/>
      <c r="E614" s="40"/>
      <c r="F614" s="40"/>
      <c r="G614" s="40"/>
      <c r="H614" s="40"/>
      <c r="I614" s="40"/>
      <c r="J614" s="40"/>
      <c r="K614" s="40"/>
      <c r="L614" s="40"/>
      <c r="M614" s="40"/>
      <c r="N614" s="40"/>
      <c r="O614" s="40"/>
      <c r="P614" s="40"/>
      <c r="Q614" s="40"/>
      <c r="R614" s="40"/>
      <c r="S614" s="40"/>
    </row>
    <row r="615" spans="4:19" s="21" customFormat="1">
      <c r="D615" s="40"/>
      <c r="E615" s="40"/>
      <c r="F615" s="40"/>
      <c r="G615" s="40"/>
      <c r="H615" s="40"/>
      <c r="I615" s="40"/>
      <c r="J615" s="40"/>
      <c r="K615" s="40"/>
      <c r="L615" s="40"/>
      <c r="M615" s="40"/>
      <c r="N615" s="40"/>
      <c r="O615" s="40"/>
      <c r="P615" s="40"/>
      <c r="Q615" s="40"/>
      <c r="R615" s="40"/>
      <c r="S615" s="40"/>
    </row>
    <row r="616" spans="4:19" s="21" customFormat="1">
      <c r="D616" s="40"/>
      <c r="E616" s="40"/>
      <c r="F616" s="40"/>
      <c r="G616" s="40"/>
      <c r="H616" s="40"/>
      <c r="I616" s="40"/>
      <c r="J616" s="40"/>
      <c r="K616" s="40"/>
      <c r="L616" s="40"/>
      <c r="M616" s="40"/>
      <c r="N616" s="40"/>
      <c r="O616" s="40"/>
      <c r="P616" s="40"/>
      <c r="Q616" s="40"/>
      <c r="R616" s="40"/>
      <c r="S616" s="40"/>
    </row>
    <row r="617" spans="4:19" s="21" customFormat="1">
      <c r="D617" s="40"/>
      <c r="E617" s="40"/>
      <c r="F617" s="40"/>
      <c r="G617" s="40"/>
      <c r="H617" s="40"/>
      <c r="I617" s="40"/>
      <c r="J617" s="40"/>
      <c r="K617" s="40"/>
      <c r="L617" s="40"/>
      <c r="M617" s="40"/>
      <c r="N617" s="40"/>
      <c r="O617" s="40"/>
      <c r="P617" s="40"/>
      <c r="Q617" s="40"/>
      <c r="R617" s="40"/>
      <c r="S617" s="40"/>
    </row>
    <row r="618" spans="4:19" s="21" customFormat="1">
      <c r="D618" s="40"/>
      <c r="E618" s="40"/>
      <c r="F618" s="40"/>
      <c r="G618" s="40"/>
      <c r="H618" s="40"/>
      <c r="I618" s="40"/>
      <c r="J618" s="40"/>
      <c r="K618" s="40"/>
      <c r="L618" s="40"/>
      <c r="M618" s="40"/>
      <c r="N618" s="40"/>
      <c r="O618" s="40"/>
      <c r="P618" s="40"/>
      <c r="Q618" s="40"/>
      <c r="R618" s="40"/>
      <c r="S618" s="40"/>
    </row>
    <row r="619" spans="4:19" s="21" customFormat="1">
      <c r="D619" s="40"/>
      <c r="E619" s="40"/>
      <c r="F619" s="40"/>
      <c r="G619" s="40"/>
      <c r="H619" s="40"/>
      <c r="I619" s="40"/>
      <c r="J619" s="40"/>
      <c r="K619" s="40"/>
      <c r="L619" s="40"/>
      <c r="M619" s="40"/>
      <c r="N619" s="40"/>
      <c r="O619" s="40"/>
      <c r="P619" s="40"/>
      <c r="Q619" s="40"/>
      <c r="R619" s="40"/>
      <c r="S619" s="40"/>
    </row>
    <row r="620" spans="4:19" s="21" customFormat="1">
      <c r="D620" s="40"/>
      <c r="E620" s="40"/>
      <c r="F620" s="40"/>
      <c r="G620" s="40"/>
      <c r="H620" s="40"/>
      <c r="I620" s="40"/>
      <c r="J620" s="40"/>
      <c r="K620" s="40"/>
      <c r="L620" s="40"/>
      <c r="M620" s="40"/>
      <c r="N620" s="40"/>
      <c r="O620" s="40"/>
      <c r="P620" s="40"/>
      <c r="Q620" s="40"/>
      <c r="R620" s="40"/>
      <c r="S620" s="40"/>
    </row>
    <row r="621" spans="4:19" s="21" customFormat="1">
      <c r="D621" s="40"/>
      <c r="E621" s="40"/>
      <c r="F621" s="40"/>
      <c r="G621" s="40"/>
      <c r="H621" s="40"/>
      <c r="I621" s="40"/>
      <c r="J621" s="40"/>
      <c r="K621" s="40"/>
      <c r="L621" s="40"/>
      <c r="M621" s="40"/>
      <c r="N621" s="40"/>
      <c r="O621" s="40"/>
      <c r="P621" s="40"/>
      <c r="Q621" s="40"/>
      <c r="R621" s="40"/>
      <c r="S621" s="40"/>
    </row>
    <row r="622" spans="4:19" s="21" customFormat="1">
      <c r="D622" s="40"/>
      <c r="E622" s="40"/>
      <c r="F622" s="40"/>
      <c r="G622" s="40"/>
      <c r="H622" s="40"/>
      <c r="I622" s="40"/>
      <c r="J622" s="40"/>
      <c r="K622" s="40"/>
      <c r="L622" s="40"/>
      <c r="M622" s="40"/>
      <c r="N622" s="40"/>
      <c r="O622" s="40"/>
      <c r="P622" s="40"/>
      <c r="Q622" s="40"/>
      <c r="R622" s="40"/>
      <c r="S622" s="40"/>
    </row>
    <row r="623" spans="4:19" s="21" customFormat="1">
      <c r="D623" s="40"/>
      <c r="E623" s="40"/>
      <c r="F623" s="40"/>
      <c r="G623" s="40"/>
      <c r="H623" s="40"/>
      <c r="I623" s="40"/>
      <c r="J623" s="40"/>
      <c r="K623" s="40"/>
      <c r="L623" s="40"/>
      <c r="M623" s="40"/>
      <c r="N623" s="40"/>
      <c r="O623" s="40"/>
      <c r="P623" s="40"/>
      <c r="Q623" s="40"/>
      <c r="R623" s="40"/>
      <c r="S623" s="40"/>
    </row>
    <row r="624" spans="4:19" s="21" customFormat="1">
      <c r="D624" s="40"/>
      <c r="E624" s="40"/>
      <c r="F624" s="40"/>
      <c r="G624" s="40"/>
      <c r="H624" s="40"/>
      <c r="I624" s="40"/>
      <c r="J624" s="40"/>
      <c r="K624" s="40"/>
      <c r="L624" s="40"/>
      <c r="M624" s="40"/>
      <c r="N624" s="40"/>
      <c r="O624" s="40"/>
      <c r="P624" s="40"/>
      <c r="Q624" s="40"/>
      <c r="R624" s="40"/>
      <c r="S624" s="40"/>
    </row>
    <row r="625" spans="4:19" s="21" customFormat="1">
      <c r="D625" s="40"/>
      <c r="E625" s="40"/>
      <c r="F625" s="40"/>
      <c r="G625" s="40"/>
      <c r="H625" s="40"/>
      <c r="I625" s="40"/>
      <c r="J625" s="40"/>
      <c r="K625" s="40"/>
      <c r="L625" s="40"/>
      <c r="M625" s="40"/>
      <c r="N625" s="40"/>
      <c r="O625" s="40"/>
      <c r="P625" s="40"/>
      <c r="Q625" s="40"/>
      <c r="R625" s="40"/>
      <c r="S625" s="40"/>
    </row>
    <row r="626" spans="4:19" s="21" customFormat="1">
      <c r="D626" s="40"/>
      <c r="E626" s="40"/>
      <c r="F626" s="40"/>
      <c r="G626" s="40"/>
      <c r="H626" s="40"/>
      <c r="I626" s="40"/>
      <c r="J626" s="40"/>
      <c r="K626" s="40"/>
      <c r="L626" s="40"/>
      <c r="M626" s="40"/>
      <c r="N626" s="40"/>
      <c r="O626" s="40"/>
      <c r="P626" s="40"/>
      <c r="Q626" s="40"/>
      <c r="R626" s="40"/>
      <c r="S626" s="40"/>
    </row>
    <row r="627" spans="4:19" s="21" customFormat="1">
      <c r="D627" s="40"/>
      <c r="E627" s="40"/>
      <c r="F627" s="40"/>
      <c r="G627" s="40"/>
      <c r="H627" s="40"/>
      <c r="I627" s="40"/>
      <c r="J627" s="40"/>
      <c r="K627" s="40"/>
      <c r="L627" s="40"/>
      <c r="M627" s="40"/>
      <c r="N627" s="40"/>
      <c r="O627" s="40"/>
      <c r="P627" s="40"/>
      <c r="Q627" s="40"/>
      <c r="R627" s="40"/>
      <c r="S627" s="40"/>
    </row>
    <row r="628" spans="4:19" s="21" customFormat="1">
      <c r="D628" s="40"/>
      <c r="E628" s="40"/>
      <c r="F628" s="40"/>
      <c r="G628" s="40"/>
      <c r="H628" s="40"/>
      <c r="I628" s="40"/>
      <c r="J628" s="40"/>
      <c r="K628" s="40"/>
      <c r="L628" s="40"/>
      <c r="M628" s="40"/>
      <c r="N628" s="40"/>
      <c r="O628" s="40"/>
      <c r="P628" s="40"/>
      <c r="Q628" s="40"/>
      <c r="R628" s="40"/>
      <c r="S628" s="40"/>
    </row>
    <row r="629" spans="4:19" s="21" customFormat="1">
      <c r="D629" s="40"/>
      <c r="E629" s="40"/>
      <c r="F629" s="40"/>
      <c r="G629" s="40"/>
      <c r="H629" s="40"/>
      <c r="I629" s="40"/>
      <c r="J629" s="40"/>
      <c r="K629" s="40"/>
      <c r="L629" s="40"/>
      <c r="M629" s="40"/>
      <c r="N629" s="40"/>
      <c r="O629" s="40"/>
      <c r="P629" s="40"/>
      <c r="Q629" s="40"/>
      <c r="R629" s="40"/>
      <c r="S629" s="40"/>
    </row>
    <row r="630" spans="4:19" s="21" customFormat="1">
      <c r="D630" s="40"/>
      <c r="E630" s="40"/>
      <c r="F630" s="40"/>
      <c r="G630" s="40"/>
      <c r="H630" s="40"/>
      <c r="I630" s="40"/>
      <c r="J630" s="40"/>
      <c r="K630" s="40"/>
      <c r="L630" s="40"/>
      <c r="M630" s="40"/>
      <c r="N630" s="40"/>
      <c r="O630" s="40"/>
      <c r="P630" s="40"/>
      <c r="Q630" s="40"/>
      <c r="R630" s="40"/>
      <c r="S630" s="40"/>
    </row>
    <row r="631" spans="4:19" s="21" customFormat="1">
      <c r="D631" s="40"/>
      <c r="E631" s="40"/>
      <c r="F631" s="40"/>
      <c r="G631" s="40"/>
      <c r="H631" s="40"/>
      <c r="I631" s="40"/>
      <c r="J631" s="40"/>
      <c r="K631" s="40"/>
      <c r="L631" s="40"/>
      <c r="M631" s="40"/>
      <c r="N631" s="40"/>
      <c r="O631" s="40"/>
      <c r="P631" s="40"/>
      <c r="Q631" s="40"/>
      <c r="R631" s="40"/>
      <c r="S631" s="40"/>
    </row>
    <row r="632" spans="4:19" s="21" customFormat="1">
      <c r="D632" s="40"/>
      <c r="E632" s="40"/>
      <c r="F632" s="40"/>
      <c r="G632" s="40"/>
      <c r="H632" s="40"/>
      <c r="I632" s="40"/>
      <c r="J632" s="40"/>
      <c r="K632" s="40"/>
      <c r="L632" s="40"/>
      <c r="M632" s="40"/>
      <c r="N632" s="40"/>
      <c r="O632" s="40"/>
      <c r="P632" s="40"/>
      <c r="Q632" s="40"/>
      <c r="R632" s="40"/>
      <c r="S632" s="40"/>
    </row>
    <row r="633" spans="4:19" s="21" customFormat="1">
      <c r="D633" s="40"/>
      <c r="E633" s="40"/>
      <c r="F633" s="40"/>
      <c r="G633" s="40"/>
      <c r="H633" s="40"/>
      <c r="I633" s="40"/>
      <c r="J633" s="40"/>
      <c r="K633" s="40"/>
      <c r="L633" s="40"/>
      <c r="M633" s="40"/>
      <c r="N633" s="40"/>
      <c r="O633" s="40"/>
      <c r="P633" s="40"/>
      <c r="Q633" s="40"/>
      <c r="R633" s="40"/>
      <c r="S633" s="40"/>
    </row>
    <row r="634" spans="4:19" s="21" customFormat="1">
      <c r="D634" s="40"/>
      <c r="E634" s="40"/>
      <c r="F634" s="40"/>
      <c r="G634" s="40"/>
      <c r="H634" s="40"/>
      <c r="I634" s="40"/>
      <c r="J634" s="40"/>
      <c r="K634" s="40"/>
      <c r="L634" s="40"/>
      <c r="M634" s="40"/>
      <c r="N634" s="40"/>
      <c r="O634" s="40"/>
      <c r="P634" s="40"/>
      <c r="Q634" s="40"/>
      <c r="R634" s="40"/>
      <c r="S634" s="40"/>
    </row>
    <row r="635" spans="4:19" s="21" customFormat="1">
      <c r="D635" s="40"/>
      <c r="E635" s="40"/>
      <c r="F635" s="40"/>
      <c r="G635" s="40"/>
      <c r="H635" s="40"/>
      <c r="I635" s="40"/>
      <c r="J635" s="40"/>
      <c r="K635" s="40"/>
      <c r="L635" s="40"/>
      <c r="M635" s="40"/>
      <c r="N635" s="40"/>
      <c r="O635" s="40"/>
      <c r="P635" s="40"/>
      <c r="Q635" s="40"/>
      <c r="R635" s="40"/>
      <c r="S635" s="40"/>
    </row>
    <row r="636" spans="4:19" s="21" customFormat="1">
      <c r="D636" s="40"/>
      <c r="E636" s="40"/>
      <c r="F636" s="40"/>
      <c r="G636" s="40"/>
      <c r="H636" s="40"/>
      <c r="I636" s="40"/>
      <c r="J636" s="40"/>
      <c r="K636" s="40"/>
      <c r="L636" s="40"/>
      <c r="M636" s="40"/>
      <c r="N636" s="40"/>
      <c r="O636" s="40"/>
      <c r="P636" s="40"/>
      <c r="Q636" s="40"/>
      <c r="R636" s="40"/>
      <c r="S636" s="40"/>
    </row>
    <row r="637" spans="4:19" s="21" customFormat="1">
      <c r="D637" s="40"/>
      <c r="E637" s="40"/>
      <c r="F637" s="40"/>
      <c r="G637" s="40"/>
      <c r="H637" s="40"/>
      <c r="I637" s="40"/>
      <c r="J637" s="40"/>
      <c r="K637" s="40"/>
      <c r="L637" s="40"/>
      <c r="M637" s="40"/>
      <c r="N637" s="40"/>
      <c r="O637" s="40"/>
      <c r="P637" s="40"/>
      <c r="Q637" s="40"/>
      <c r="R637" s="40"/>
      <c r="S637" s="40"/>
    </row>
    <row r="638" spans="4:19" s="21" customFormat="1">
      <c r="D638" s="40"/>
      <c r="E638" s="40"/>
      <c r="F638" s="40"/>
      <c r="G638" s="40"/>
      <c r="H638" s="40"/>
      <c r="I638" s="40"/>
      <c r="J638" s="40"/>
      <c r="K638" s="40"/>
      <c r="L638" s="40"/>
      <c r="M638" s="40"/>
      <c r="N638" s="40"/>
      <c r="O638" s="40"/>
      <c r="P638" s="40"/>
      <c r="Q638" s="40"/>
      <c r="R638" s="40"/>
      <c r="S638" s="40"/>
    </row>
    <row r="639" spans="4:19" s="21" customFormat="1">
      <c r="D639" s="40"/>
      <c r="E639" s="40"/>
      <c r="F639" s="40"/>
      <c r="G639" s="40"/>
      <c r="H639" s="40"/>
      <c r="I639" s="40"/>
      <c r="J639" s="40"/>
      <c r="K639" s="40"/>
      <c r="L639" s="40"/>
      <c r="M639" s="40"/>
      <c r="N639" s="40"/>
      <c r="O639" s="40"/>
      <c r="P639" s="40"/>
      <c r="Q639" s="40"/>
      <c r="R639" s="40"/>
      <c r="S639" s="40"/>
    </row>
    <row r="640" spans="4:19" s="21" customFormat="1">
      <c r="D640" s="40"/>
      <c r="E640" s="40"/>
      <c r="F640" s="40"/>
      <c r="G640" s="40"/>
      <c r="H640" s="40"/>
      <c r="I640" s="40"/>
      <c r="J640" s="40"/>
      <c r="K640" s="40"/>
      <c r="L640" s="40"/>
      <c r="M640" s="40"/>
      <c r="N640" s="40"/>
      <c r="O640" s="40"/>
      <c r="P640" s="40"/>
      <c r="Q640" s="40"/>
      <c r="R640" s="40"/>
      <c r="S640" s="40"/>
    </row>
    <row r="641" spans="4:19" s="21" customFormat="1">
      <c r="D641" s="40"/>
      <c r="E641" s="40"/>
      <c r="F641" s="40"/>
      <c r="G641" s="40"/>
      <c r="H641" s="40"/>
      <c r="I641" s="40"/>
      <c r="J641" s="40"/>
      <c r="K641" s="40"/>
      <c r="L641" s="40"/>
      <c r="M641" s="40"/>
      <c r="N641" s="40"/>
      <c r="O641" s="40"/>
      <c r="P641" s="40"/>
      <c r="Q641" s="40"/>
      <c r="R641" s="40"/>
      <c r="S641" s="40"/>
    </row>
    <row r="642" spans="4:19" s="21" customFormat="1">
      <c r="D642" s="40"/>
      <c r="E642" s="40"/>
      <c r="F642" s="40"/>
      <c r="G642" s="40"/>
      <c r="H642" s="40"/>
      <c r="I642" s="40"/>
      <c r="J642" s="40"/>
      <c r="K642" s="40"/>
      <c r="L642" s="40"/>
      <c r="M642" s="40"/>
      <c r="N642" s="40"/>
      <c r="O642" s="40"/>
      <c r="P642" s="40"/>
      <c r="Q642" s="40"/>
      <c r="R642" s="40"/>
      <c r="S642" s="40"/>
    </row>
    <row r="643" spans="4:19" s="21" customFormat="1">
      <c r="D643" s="40"/>
      <c r="E643" s="40"/>
      <c r="F643" s="40"/>
      <c r="G643" s="40"/>
      <c r="H643" s="40"/>
      <c r="I643" s="40"/>
      <c r="J643" s="40"/>
      <c r="K643" s="40"/>
      <c r="L643" s="40"/>
      <c r="M643" s="40"/>
      <c r="N643" s="40"/>
      <c r="O643" s="40"/>
      <c r="P643" s="40"/>
      <c r="Q643" s="40"/>
      <c r="R643" s="40"/>
      <c r="S643" s="40"/>
    </row>
    <row r="644" spans="4:19" s="21" customFormat="1">
      <c r="D644" s="40"/>
      <c r="E644" s="40"/>
      <c r="F644" s="40"/>
      <c r="G644" s="40"/>
      <c r="H644" s="40"/>
      <c r="I644" s="40"/>
      <c r="J644" s="40"/>
      <c r="K644" s="40"/>
      <c r="L644" s="40"/>
      <c r="M644" s="40"/>
      <c r="N644" s="40"/>
      <c r="O644" s="40"/>
      <c r="P644" s="40"/>
      <c r="Q644" s="40"/>
      <c r="R644" s="40"/>
      <c r="S644" s="40"/>
    </row>
    <row r="645" spans="4:19" s="21" customFormat="1">
      <c r="D645" s="40"/>
      <c r="E645" s="40"/>
      <c r="F645" s="40"/>
      <c r="G645" s="40"/>
      <c r="H645" s="40"/>
      <c r="I645" s="40"/>
      <c r="J645" s="40"/>
      <c r="K645" s="40"/>
      <c r="L645" s="40"/>
      <c r="M645" s="40"/>
      <c r="N645" s="40"/>
      <c r="O645" s="40"/>
      <c r="P645" s="40"/>
      <c r="Q645" s="40"/>
      <c r="R645" s="40"/>
      <c r="S645" s="40"/>
    </row>
    <row r="646" spans="4:19" s="21" customFormat="1">
      <c r="D646" s="40"/>
      <c r="E646" s="40"/>
      <c r="F646" s="40"/>
      <c r="G646" s="40"/>
      <c r="H646" s="40"/>
      <c r="I646" s="40"/>
      <c r="J646" s="40"/>
      <c r="K646" s="40"/>
      <c r="L646" s="40"/>
      <c r="M646" s="40"/>
      <c r="N646" s="40"/>
      <c r="O646" s="40"/>
      <c r="P646" s="40"/>
      <c r="Q646" s="40"/>
      <c r="R646" s="40"/>
      <c r="S646" s="40"/>
    </row>
    <row r="647" spans="4:19" s="21" customFormat="1">
      <c r="D647" s="40"/>
      <c r="E647" s="40"/>
      <c r="F647" s="40"/>
      <c r="G647" s="40"/>
      <c r="H647" s="40"/>
      <c r="I647" s="40"/>
      <c r="J647" s="40"/>
      <c r="K647" s="40"/>
      <c r="L647" s="40"/>
      <c r="M647" s="40"/>
      <c r="N647" s="40"/>
      <c r="O647" s="40"/>
      <c r="P647" s="40"/>
      <c r="Q647" s="40"/>
      <c r="R647" s="40"/>
      <c r="S647" s="40"/>
    </row>
    <row r="648" spans="4:19" s="21" customFormat="1">
      <c r="D648" s="40"/>
      <c r="E648" s="40"/>
      <c r="F648" s="40"/>
      <c r="G648" s="40"/>
      <c r="H648" s="40"/>
      <c r="I648" s="40"/>
      <c r="J648" s="40"/>
      <c r="K648" s="40"/>
      <c r="L648" s="40"/>
      <c r="M648" s="40"/>
      <c r="N648" s="40"/>
      <c r="O648" s="40"/>
      <c r="P648" s="40"/>
      <c r="Q648" s="40"/>
      <c r="R648" s="40"/>
      <c r="S648" s="40"/>
    </row>
    <row r="649" spans="4:19" s="21" customFormat="1">
      <c r="D649" s="40"/>
      <c r="E649" s="40"/>
      <c r="F649" s="40"/>
      <c r="G649" s="40"/>
      <c r="H649" s="40"/>
      <c r="I649" s="40"/>
      <c r="J649" s="40"/>
      <c r="K649" s="40"/>
      <c r="L649" s="40"/>
      <c r="M649" s="40"/>
      <c r="N649" s="40"/>
      <c r="O649" s="40"/>
      <c r="P649" s="40"/>
      <c r="Q649" s="40"/>
      <c r="R649" s="40"/>
      <c r="S649" s="40"/>
    </row>
    <row r="650" spans="4:19" s="21" customFormat="1">
      <c r="D650" s="40"/>
      <c r="E650" s="40"/>
      <c r="F650" s="40"/>
      <c r="G650" s="40"/>
      <c r="H650" s="40"/>
      <c r="I650" s="40"/>
      <c r="J650" s="40"/>
      <c r="K650" s="40"/>
      <c r="L650" s="40"/>
      <c r="M650" s="40"/>
      <c r="N650" s="40"/>
      <c r="O650" s="40"/>
      <c r="P650" s="40"/>
      <c r="Q650" s="40"/>
      <c r="R650" s="40"/>
      <c r="S650" s="40"/>
    </row>
    <row r="651" spans="4:19" s="21" customFormat="1">
      <c r="D651" s="40"/>
      <c r="E651" s="40"/>
      <c r="F651" s="40"/>
      <c r="G651" s="40"/>
      <c r="H651" s="40"/>
      <c r="I651" s="40"/>
      <c r="J651" s="40"/>
      <c r="K651" s="40"/>
      <c r="L651" s="40"/>
      <c r="M651" s="40"/>
      <c r="N651" s="40"/>
      <c r="O651" s="40"/>
      <c r="P651" s="40"/>
      <c r="Q651" s="40"/>
      <c r="R651" s="40"/>
      <c r="S651" s="40"/>
    </row>
    <row r="652" spans="4:19" s="21" customFormat="1">
      <c r="D652" s="40"/>
      <c r="E652" s="40"/>
      <c r="F652" s="40"/>
      <c r="G652" s="40"/>
      <c r="H652" s="40"/>
      <c r="I652" s="40"/>
      <c r="J652" s="40"/>
      <c r="K652" s="40"/>
      <c r="L652" s="40"/>
      <c r="M652" s="40"/>
      <c r="N652" s="40"/>
      <c r="O652" s="40"/>
      <c r="P652" s="40"/>
      <c r="Q652" s="40"/>
      <c r="R652" s="40"/>
      <c r="S652" s="40"/>
    </row>
    <row r="653" spans="4:19" s="21" customFormat="1">
      <c r="D653" s="40"/>
      <c r="E653" s="40"/>
      <c r="F653" s="40"/>
      <c r="G653" s="40"/>
      <c r="H653" s="40"/>
      <c r="I653" s="40"/>
      <c r="J653" s="40"/>
      <c r="K653" s="40"/>
      <c r="L653" s="40"/>
      <c r="M653" s="40"/>
      <c r="N653" s="40"/>
      <c r="O653" s="40"/>
      <c r="P653" s="40"/>
      <c r="Q653" s="40"/>
      <c r="R653" s="40"/>
      <c r="S653" s="40"/>
    </row>
    <row r="654" spans="4:19" s="21" customFormat="1">
      <c r="D654" s="40"/>
      <c r="E654" s="40"/>
      <c r="F654" s="40"/>
      <c r="G654" s="40"/>
      <c r="H654" s="40"/>
      <c r="I654" s="40"/>
      <c r="J654" s="40"/>
      <c r="K654" s="40"/>
      <c r="L654" s="40"/>
      <c r="M654" s="40"/>
      <c r="N654" s="40"/>
      <c r="O654" s="40"/>
      <c r="P654" s="40"/>
      <c r="Q654" s="40"/>
      <c r="R654" s="40"/>
      <c r="S654" s="40"/>
    </row>
    <row r="655" spans="4:19" s="21" customFormat="1">
      <c r="D655" s="40"/>
      <c r="E655" s="40"/>
      <c r="F655" s="40"/>
      <c r="G655" s="40"/>
      <c r="H655" s="40"/>
      <c r="I655" s="40"/>
      <c r="J655" s="40"/>
      <c r="K655" s="40"/>
      <c r="L655" s="40"/>
      <c r="M655" s="40"/>
      <c r="N655" s="40"/>
      <c r="O655" s="40"/>
      <c r="P655" s="40"/>
      <c r="Q655" s="40"/>
      <c r="R655" s="40"/>
      <c r="S655" s="40"/>
    </row>
    <row r="656" spans="4:19" s="21" customFormat="1">
      <c r="D656" s="40"/>
      <c r="E656" s="40"/>
      <c r="F656" s="40"/>
      <c r="G656" s="40"/>
      <c r="H656" s="40"/>
      <c r="I656" s="40"/>
      <c r="J656" s="40"/>
      <c r="K656" s="40"/>
      <c r="L656" s="40"/>
      <c r="M656" s="40"/>
      <c r="N656" s="40"/>
      <c r="O656" s="40"/>
      <c r="P656" s="40"/>
      <c r="Q656" s="40"/>
      <c r="R656" s="40"/>
      <c r="S656" s="40"/>
    </row>
    <row r="657" spans="4:19" s="21" customFormat="1">
      <c r="D657" s="40"/>
      <c r="E657" s="40"/>
      <c r="F657" s="40"/>
      <c r="G657" s="40"/>
      <c r="H657" s="40"/>
      <c r="I657" s="40"/>
      <c r="J657" s="40"/>
      <c r="K657" s="40"/>
      <c r="L657" s="40"/>
      <c r="M657" s="40"/>
      <c r="N657" s="40"/>
      <c r="O657" s="40"/>
      <c r="P657" s="40"/>
      <c r="Q657" s="40"/>
      <c r="R657" s="40"/>
      <c r="S657" s="40"/>
    </row>
    <row r="658" spans="4:19" s="21" customFormat="1">
      <c r="D658" s="40"/>
      <c r="E658" s="40"/>
      <c r="F658" s="40"/>
      <c r="G658" s="40"/>
      <c r="H658" s="40"/>
      <c r="I658" s="40"/>
      <c r="J658" s="40"/>
      <c r="K658" s="40"/>
      <c r="L658" s="40"/>
      <c r="M658" s="40"/>
      <c r="N658" s="40"/>
      <c r="O658" s="40"/>
      <c r="P658" s="40"/>
      <c r="Q658" s="40"/>
      <c r="R658" s="40"/>
      <c r="S658" s="40"/>
    </row>
    <row r="659" spans="4:19" s="21" customFormat="1">
      <c r="D659" s="40"/>
      <c r="E659" s="40"/>
      <c r="F659" s="40"/>
      <c r="G659" s="40"/>
      <c r="H659" s="40"/>
      <c r="I659" s="40"/>
      <c r="J659" s="40"/>
      <c r="K659" s="40"/>
      <c r="L659" s="40"/>
      <c r="M659" s="40"/>
      <c r="N659" s="40"/>
      <c r="O659" s="40"/>
      <c r="P659" s="40"/>
      <c r="Q659" s="40"/>
      <c r="R659" s="40"/>
      <c r="S659" s="40"/>
    </row>
    <row r="660" spans="4:19" s="21" customFormat="1">
      <c r="D660" s="40"/>
      <c r="E660" s="40"/>
      <c r="F660" s="40"/>
      <c r="G660" s="40"/>
      <c r="H660" s="40"/>
      <c r="I660" s="40"/>
      <c r="J660" s="40"/>
      <c r="K660" s="40"/>
      <c r="L660" s="40"/>
      <c r="M660" s="40"/>
      <c r="N660" s="40"/>
      <c r="O660" s="40"/>
      <c r="P660" s="40"/>
      <c r="Q660" s="40"/>
      <c r="R660" s="40"/>
      <c r="S660" s="40"/>
    </row>
    <row r="661" spans="4:19" s="21" customFormat="1">
      <c r="D661" s="40"/>
      <c r="E661" s="40"/>
      <c r="F661" s="40"/>
      <c r="G661" s="40"/>
      <c r="H661" s="40"/>
      <c r="I661" s="40"/>
      <c r="J661" s="40"/>
      <c r="K661" s="40"/>
      <c r="L661" s="40"/>
      <c r="M661" s="40"/>
      <c r="N661" s="40"/>
      <c r="O661" s="40"/>
      <c r="P661" s="40"/>
      <c r="Q661" s="40"/>
      <c r="R661" s="40"/>
      <c r="S661" s="40"/>
    </row>
    <row r="662" spans="4:19" s="21" customFormat="1">
      <c r="D662" s="40"/>
      <c r="E662" s="40"/>
      <c r="F662" s="40"/>
      <c r="G662" s="40"/>
      <c r="H662" s="40"/>
      <c r="I662" s="40"/>
      <c r="J662" s="40"/>
      <c r="K662" s="40"/>
      <c r="L662" s="40"/>
      <c r="M662" s="40"/>
      <c r="N662" s="40"/>
      <c r="O662" s="40"/>
      <c r="P662" s="40"/>
      <c r="Q662" s="40"/>
      <c r="R662" s="40"/>
      <c r="S662" s="40"/>
    </row>
    <row r="663" spans="4:19" s="21" customFormat="1">
      <c r="D663" s="40"/>
      <c r="E663" s="40"/>
      <c r="F663" s="40"/>
      <c r="G663" s="40"/>
      <c r="H663" s="40"/>
      <c r="I663" s="40"/>
      <c r="J663" s="40"/>
      <c r="K663" s="40"/>
      <c r="L663" s="40"/>
      <c r="M663" s="40"/>
      <c r="N663" s="40"/>
      <c r="O663" s="40"/>
      <c r="P663" s="40"/>
      <c r="Q663" s="40"/>
      <c r="R663" s="40"/>
      <c r="S663" s="40"/>
    </row>
    <row r="664" spans="4:19" s="21" customFormat="1">
      <c r="D664" s="40"/>
      <c r="E664" s="40"/>
      <c r="F664" s="40"/>
      <c r="G664" s="40"/>
      <c r="H664" s="40"/>
      <c r="I664" s="40"/>
      <c r="J664" s="40"/>
      <c r="K664" s="40"/>
      <c r="L664" s="40"/>
      <c r="M664" s="40"/>
      <c r="N664" s="40"/>
      <c r="O664" s="40"/>
      <c r="P664" s="40"/>
      <c r="Q664" s="40"/>
      <c r="R664" s="40"/>
      <c r="S664" s="40"/>
    </row>
    <row r="665" spans="4:19" s="21" customFormat="1">
      <c r="D665" s="40"/>
      <c r="E665" s="40"/>
      <c r="F665" s="40"/>
      <c r="G665" s="40"/>
      <c r="H665" s="40"/>
      <c r="I665" s="40"/>
      <c r="J665" s="40"/>
      <c r="K665" s="40"/>
      <c r="L665" s="40"/>
      <c r="M665" s="40"/>
      <c r="N665" s="40"/>
      <c r="O665" s="40"/>
      <c r="P665" s="40"/>
      <c r="Q665" s="40"/>
      <c r="R665" s="40"/>
      <c r="S665" s="40"/>
    </row>
    <row r="666" spans="4:19" s="21" customFormat="1">
      <c r="D666" s="40"/>
      <c r="E666" s="40"/>
      <c r="F666" s="40"/>
      <c r="G666" s="40"/>
      <c r="H666" s="40"/>
      <c r="I666" s="40"/>
      <c r="J666" s="40"/>
      <c r="K666" s="40"/>
      <c r="L666" s="40"/>
      <c r="M666" s="40"/>
      <c r="N666" s="40"/>
      <c r="O666" s="40"/>
      <c r="P666" s="40"/>
      <c r="Q666" s="40"/>
      <c r="R666" s="40"/>
      <c r="S666" s="40"/>
    </row>
    <row r="667" spans="4:19" s="21" customFormat="1">
      <c r="D667" s="40"/>
      <c r="E667" s="40"/>
      <c r="F667" s="40"/>
      <c r="G667" s="40"/>
      <c r="H667" s="40"/>
      <c r="I667" s="40"/>
      <c r="J667" s="40"/>
      <c r="K667" s="40"/>
      <c r="L667" s="40"/>
      <c r="M667" s="40"/>
      <c r="N667" s="40"/>
      <c r="O667" s="40"/>
      <c r="P667" s="40"/>
      <c r="Q667" s="40"/>
      <c r="R667" s="40"/>
      <c r="S667" s="40"/>
    </row>
    <row r="668" spans="4:19" s="21" customFormat="1">
      <c r="D668" s="40"/>
      <c r="E668" s="40"/>
      <c r="F668" s="40"/>
      <c r="G668" s="40"/>
      <c r="H668" s="40"/>
      <c r="I668" s="40"/>
      <c r="J668" s="40"/>
      <c r="K668" s="40"/>
      <c r="L668" s="40"/>
      <c r="M668" s="40"/>
      <c r="N668" s="40"/>
      <c r="O668" s="40"/>
      <c r="P668" s="40"/>
      <c r="Q668" s="40"/>
      <c r="R668" s="40"/>
      <c r="S668" s="40"/>
    </row>
    <row r="669" spans="4:19" s="21" customFormat="1">
      <c r="D669" s="40"/>
      <c r="E669" s="40"/>
      <c r="F669" s="40"/>
      <c r="G669" s="40"/>
      <c r="H669" s="40"/>
      <c r="I669" s="40"/>
      <c r="J669" s="40"/>
      <c r="K669" s="40"/>
      <c r="L669" s="40"/>
      <c r="M669" s="40"/>
      <c r="N669" s="40"/>
      <c r="O669" s="40"/>
      <c r="P669" s="40"/>
      <c r="Q669" s="40"/>
      <c r="R669" s="40"/>
      <c r="S669" s="40"/>
    </row>
    <row r="670" spans="4:19" s="21" customFormat="1">
      <c r="D670" s="40"/>
      <c r="E670" s="40"/>
      <c r="F670" s="40"/>
      <c r="G670" s="40"/>
      <c r="H670" s="40"/>
      <c r="I670" s="40"/>
      <c r="J670" s="40"/>
      <c r="K670" s="40"/>
      <c r="L670" s="40"/>
      <c r="M670" s="40"/>
      <c r="N670" s="40"/>
      <c r="O670" s="40"/>
      <c r="P670" s="40"/>
      <c r="Q670" s="40"/>
      <c r="R670" s="40"/>
      <c r="S670" s="40"/>
    </row>
    <row r="671" spans="4:19" s="21" customFormat="1">
      <c r="D671" s="40"/>
      <c r="E671" s="40"/>
      <c r="F671" s="40"/>
      <c r="G671" s="40"/>
      <c r="H671" s="40"/>
      <c r="I671" s="40"/>
      <c r="J671" s="40"/>
      <c r="K671" s="40"/>
      <c r="L671" s="40"/>
      <c r="M671" s="40"/>
      <c r="N671" s="40"/>
      <c r="O671" s="40"/>
      <c r="P671" s="40"/>
      <c r="Q671" s="40"/>
      <c r="R671" s="40"/>
      <c r="S671" s="40"/>
    </row>
    <row r="672" spans="4:19" s="21" customFormat="1">
      <c r="D672" s="40"/>
      <c r="E672" s="40"/>
      <c r="F672" s="40"/>
      <c r="G672" s="40"/>
      <c r="H672" s="40"/>
      <c r="I672" s="40"/>
      <c r="J672" s="40"/>
      <c r="K672" s="40"/>
      <c r="L672" s="40"/>
      <c r="M672" s="40"/>
      <c r="N672" s="40"/>
      <c r="O672" s="40"/>
      <c r="P672" s="40"/>
      <c r="Q672" s="40"/>
      <c r="R672" s="40"/>
      <c r="S672" s="40"/>
    </row>
    <row r="673" spans="4:19" s="21" customFormat="1">
      <c r="D673" s="40"/>
      <c r="E673" s="40"/>
      <c r="F673" s="40"/>
      <c r="G673" s="40"/>
      <c r="H673" s="40"/>
      <c r="I673" s="40"/>
      <c r="J673" s="40"/>
      <c r="K673" s="40"/>
      <c r="L673" s="40"/>
      <c r="M673" s="40"/>
      <c r="N673" s="40"/>
      <c r="O673" s="40"/>
      <c r="P673" s="40"/>
      <c r="Q673" s="40"/>
      <c r="R673" s="40"/>
      <c r="S673" s="40"/>
    </row>
    <row r="674" spans="4:19" s="21" customFormat="1">
      <c r="D674" s="40"/>
      <c r="E674" s="40"/>
      <c r="F674" s="40"/>
      <c r="G674" s="40"/>
      <c r="H674" s="40"/>
      <c r="I674" s="40"/>
      <c r="J674" s="40"/>
      <c r="K674" s="40"/>
      <c r="L674" s="40"/>
      <c r="M674" s="40"/>
      <c r="N674" s="40"/>
      <c r="O674" s="40"/>
      <c r="P674" s="40"/>
      <c r="Q674" s="40"/>
      <c r="R674" s="40"/>
      <c r="S674" s="40"/>
    </row>
    <row r="675" spans="4:19" s="21" customFormat="1">
      <c r="D675" s="40"/>
      <c r="E675" s="40"/>
      <c r="F675" s="40"/>
      <c r="G675" s="40"/>
      <c r="H675" s="40"/>
      <c r="I675" s="40"/>
      <c r="J675" s="40"/>
      <c r="K675" s="40"/>
      <c r="L675" s="40"/>
      <c r="M675" s="40"/>
      <c r="N675" s="40"/>
      <c r="O675" s="40"/>
      <c r="P675" s="40"/>
      <c r="Q675" s="40"/>
      <c r="R675" s="40"/>
      <c r="S675" s="40"/>
    </row>
    <row r="676" spans="4:19" s="21" customFormat="1">
      <c r="D676" s="40"/>
      <c r="E676" s="40"/>
      <c r="F676" s="40"/>
      <c r="G676" s="40"/>
      <c r="H676" s="40"/>
      <c r="I676" s="40"/>
      <c r="J676" s="40"/>
      <c r="K676" s="40"/>
      <c r="L676" s="40"/>
      <c r="M676" s="40"/>
      <c r="N676" s="40"/>
      <c r="O676" s="40"/>
      <c r="P676" s="40"/>
      <c r="Q676" s="40"/>
      <c r="R676" s="40"/>
      <c r="S676" s="40"/>
    </row>
    <row r="677" spans="4:19" s="21" customFormat="1">
      <c r="D677" s="40"/>
      <c r="E677" s="40"/>
      <c r="F677" s="40"/>
      <c r="G677" s="40"/>
      <c r="H677" s="40"/>
      <c r="I677" s="40"/>
      <c r="J677" s="40"/>
      <c r="K677" s="40"/>
      <c r="L677" s="40"/>
      <c r="M677" s="40"/>
      <c r="N677" s="40"/>
      <c r="O677" s="40"/>
      <c r="P677" s="40"/>
      <c r="Q677" s="40"/>
      <c r="R677" s="40"/>
      <c r="S677" s="40"/>
    </row>
    <row r="678" spans="4:19" s="21" customFormat="1">
      <c r="D678" s="40"/>
      <c r="E678" s="40"/>
      <c r="F678" s="40"/>
      <c r="G678" s="40"/>
      <c r="H678" s="40"/>
      <c r="I678" s="40"/>
      <c r="J678" s="40"/>
      <c r="K678" s="40"/>
      <c r="L678" s="40"/>
      <c r="M678" s="40"/>
      <c r="N678" s="40"/>
      <c r="O678" s="40"/>
      <c r="P678" s="40"/>
      <c r="Q678" s="40"/>
      <c r="R678" s="40"/>
      <c r="S678" s="40"/>
    </row>
    <row r="679" spans="4:19" s="21" customFormat="1">
      <c r="D679" s="40"/>
      <c r="E679" s="40"/>
      <c r="F679" s="40"/>
      <c r="G679" s="40"/>
      <c r="H679" s="40"/>
      <c r="I679" s="40"/>
      <c r="J679" s="40"/>
      <c r="K679" s="40"/>
      <c r="L679" s="40"/>
      <c r="M679" s="40"/>
      <c r="N679" s="40"/>
      <c r="O679" s="40"/>
      <c r="P679" s="40"/>
      <c r="Q679" s="40"/>
      <c r="R679" s="40"/>
      <c r="S679" s="40"/>
    </row>
    <row r="680" spans="4:19" s="21" customFormat="1">
      <c r="D680" s="40"/>
      <c r="E680" s="40"/>
      <c r="F680" s="40"/>
      <c r="G680" s="40"/>
      <c r="H680" s="40"/>
      <c r="I680" s="40"/>
      <c r="J680" s="40"/>
      <c r="K680" s="40"/>
      <c r="L680" s="40"/>
      <c r="M680" s="40"/>
      <c r="N680" s="40"/>
      <c r="O680" s="40"/>
      <c r="P680" s="40"/>
      <c r="Q680" s="40"/>
      <c r="R680" s="40"/>
      <c r="S680" s="40"/>
    </row>
    <row r="681" spans="4:19" s="21" customFormat="1">
      <c r="D681" s="40"/>
      <c r="E681" s="40"/>
      <c r="F681" s="40"/>
      <c r="G681" s="40"/>
      <c r="H681" s="40"/>
      <c r="I681" s="40"/>
      <c r="J681" s="40"/>
      <c r="K681" s="40"/>
      <c r="L681" s="40"/>
      <c r="M681" s="40"/>
      <c r="N681" s="40"/>
      <c r="O681" s="40"/>
      <c r="P681" s="40"/>
      <c r="Q681" s="40"/>
      <c r="R681" s="40"/>
      <c r="S681" s="40"/>
    </row>
    <row r="682" spans="4:19" s="21" customFormat="1">
      <c r="D682" s="40"/>
      <c r="E682" s="40"/>
      <c r="F682" s="40"/>
      <c r="G682" s="40"/>
      <c r="H682" s="40"/>
      <c r="I682" s="40"/>
      <c r="J682" s="40"/>
      <c r="K682" s="40"/>
      <c r="L682" s="40"/>
      <c r="M682" s="40"/>
      <c r="N682" s="40"/>
      <c r="O682" s="40"/>
      <c r="P682" s="40"/>
      <c r="Q682" s="40"/>
      <c r="R682" s="40"/>
      <c r="S682" s="40"/>
    </row>
    <row r="683" spans="4:19" s="21" customFormat="1">
      <c r="D683" s="40"/>
      <c r="E683" s="40"/>
      <c r="F683" s="40"/>
      <c r="G683" s="40"/>
      <c r="H683" s="40"/>
      <c r="I683" s="40"/>
      <c r="J683" s="40"/>
      <c r="K683" s="40"/>
      <c r="L683" s="40"/>
      <c r="M683" s="40"/>
      <c r="N683" s="40"/>
      <c r="O683" s="40"/>
      <c r="P683" s="40"/>
      <c r="Q683" s="40"/>
      <c r="R683" s="40"/>
      <c r="S683" s="40"/>
    </row>
    <row r="684" spans="4:19" s="21" customFormat="1">
      <c r="D684" s="40"/>
      <c r="E684" s="40"/>
      <c r="F684" s="40"/>
      <c r="G684" s="40"/>
      <c r="H684" s="40"/>
      <c r="I684" s="40"/>
      <c r="J684" s="40"/>
      <c r="K684" s="40"/>
      <c r="L684" s="40"/>
      <c r="M684" s="40"/>
      <c r="N684" s="40"/>
      <c r="O684" s="40"/>
      <c r="P684" s="40"/>
      <c r="Q684" s="40"/>
      <c r="R684" s="40"/>
      <c r="S684" s="40"/>
    </row>
    <row r="685" spans="4:19" s="21" customFormat="1">
      <c r="D685" s="40"/>
      <c r="E685" s="40"/>
      <c r="F685" s="40"/>
      <c r="G685" s="40"/>
      <c r="H685" s="40"/>
      <c r="I685" s="40"/>
      <c r="J685" s="40"/>
      <c r="K685" s="40"/>
      <c r="L685" s="40"/>
      <c r="M685" s="40"/>
      <c r="N685" s="40"/>
      <c r="O685" s="40"/>
      <c r="P685" s="40"/>
      <c r="Q685" s="40"/>
      <c r="R685" s="40"/>
      <c r="S685" s="40"/>
    </row>
    <row r="686" spans="4:19" s="21" customFormat="1">
      <c r="D686" s="40"/>
      <c r="E686" s="40"/>
      <c r="F686" s="40"/>
      <c r="G686" s="40"/>
      <c r="H686" s="40"/>
      <c r="I686" s="40"/>
      <c r="J686" s="40"/>
      <c r="K686" s="40"/>
      <c r="L686" s="40"/>
      <c r="M686" s="40"/>
      <c r="N686" s="40"/>
      <c r="O686" s="40"/>
      <c r="P686" s="40"/>
      <c r="Q686" s="40"/>
      <c r="R686" s="40"/>
      <c r="S686" s="40"/>
    </row>
    <row r="687" spans="4:19" s="21" customFormat="1">
      <c r="D687" s="40"/>
      <c r="E687" s="40"/>
      <c r="F687" s="40"/>
      <c r="G687" s="40"/>
      <c r="H687" s="40"/>
      <c r="I687" s="40"/>
      <c r="J687" s="40"/>
      <c r="K687" s="40"/>
      <c r="L687" s="40"/>
      <c r="M687" s="40"/>
      <c r="N687" s="40"/>
      <c r="O687" s="40"/>
      <c r="P687" s="40"/>
      <c r="Q687" s="40"/>
      <c r="R687" s="40"/>
      <c r="S687" s="40"/>
    </row>
    <row r="688" spans="4:19" s="21" customFormat="1">
      <c r="D688" s="40"/>
      <c r="E688" s="40"/>
      <c r="F688" s="40"/>
      <c r="G688" s="40"/>
      <c r="H688" s="40"/>
      <c r="I688" s="40"/>
      <c r="J688" s="40"/>
      <c r="K688" s="40"/>
      <c r="L688" s="40"/>
      <c r="M688" s="40"/>
      <c r="N688" s="40"/>
      <c r="O688" s="40"/>
      <c r="P688" s="40"/>
      <c r="Q688" s="40"/>
      <c r="R688" s="40"/>
      <c r="S688" s="40"/>
    </row>
    <row r="689" spans="4:19" s="21" customFormat="1">
      <c r="D689" s="40"/>
      <c r="E689" s="40"/>
      <c r="F689" s="40"/>
      <c r="G689" s="40"/>
      <c r="H689" s="40"/>
      <c r="I689" s="40"/>
      <c r="J689" s="40"/>
      <c r="K689" s="40"/>
      <c r="L689" s="40"/>
      <c r="M689" s="40"/>
      <c r="N689" s="40"/>
      <c r="O689" s="40"/>
      <c r="P689" s="40"/>
      <c r="Q689" s="40"/>
      <c r="R689" s="40"/>
      <c r="S689" s="40"/>
    </row>
    <row r="690" spans="4:19" s="21" customFormat="1">
      <c r="D690" s="40"/>
      <c r="E690" s="40"/>
      <c r="F690" s="40"/>
      <c r="G690" s="40"/>
      <c r="H690" s="40"/>
      <c r="I690" s="40"/>
      <c r="J690" s="40"/>
      <c r="K690" s="40"/>
      <c r="L690" s="40"/>
      <c r="M690" s="40"/>
      <c r="N690" s="40"/>
      <c r="O690" s="40"/>
      <c r="P690" s="40"/>
      <c r="Q690" s="40"/>
      <c r="R690" s="40"/>
      <c r="S690" s="40"/>
    </row>
    <row r="691" spans="4:19" s="21" customFormat="1">
      <c r="D691" s="40"/>
      <c r="E691" s="40"/>
      <c r="F691" s="40"/>
      <c r="G691" s="40"/>
      <c r="H691" s="40"/>
      <c r="I691" s="40"/>
      <c r="J691" s="40"/>
      <c r="K691" s="40"/>
      <c r="L691" s="40"/>
      <c r="M691" s="40"/>
      <c r="N691" s="40"/>
      <c r="O691" s="40"/>
      <c r="P691" s="40"/>
      <c r="Q691" s="40"/>
      <c r="R691" s="40"/>
      <c r="S691" s="40"/>
    </row>
    <row r="692" spans="4:19" s="21" customFormat="1">
      <c r="D692" s="40"/>
      <c r="E692" s="40"/>
      <c r="F692" s="40"/>
      <c r="G692" s="40"/>
      <c r="H692" s="40"/>
      <c r="I692" s="40"/>
      <c r="J692" s="40"/>
      <c r="K692" s="40"/>
      <c r="L692" s="40"/>
      <c r="M692" s="40"/>
      <c r="N692" s="40"/>
      <c r="O692" s="40"/>
      <c r="P692" s="40"/>
      <c r="Q692" s="40"/>
      <c r="R692" s="40"/>
      <c r="S692" s="40"/>
    </row>
    <row r="693" spans="4:19" s="21" customFormat="1">
      <c r="D693" s="40"/>
      <c r="E693" s="40"/>
      <c r="F693" s="40"/>
      <c r="G693" s="40"/>
      <c r="H693" s="40"/>
      <c r="I693" s="40"/>
      <c r="J693" s="40"/>
      <c r="K693" s="40"/>
      <c r="L693" s="40"/>
      <c r="M693" s="40"/>
      <c r="N693" s="40"/>
      <c r="O693" s="40"/>
      <c r="P693" s="40"/>
      <c r="Q693" s="40"/>
      <c r="R693" s="40"/>
      <c r="S693" s="40"/>
    </row>
    <row r="694" spans="4:19" s="21" customFormat="1">
      <c r="D694" s="40"/>
      <c r="E694" s="40"/>
      <c r="F694" s="40"/>
      <c r="G694" s="40"/>
      <c r="H694" s="40"/>
      <c r="I694" s="40"/>
      <c r="J694" s="40"/>
      <c r="K694" s="40"/>
      <c r="L694" s="40"/>
      <c r="M694" s="40"/>
      <c r="N694" s="40"/>
      <c r="O694" s="40"/>
      <c r="P694" s="40"/>
      <c r="Q694" s="40"/>
      <c r="R694" s="40"/>
      <c r="S694" s="40"/>
    </row>
    <row r="695" spans="4:19" s="21" customFormat="1">
      <c r="D695" s="40"/>
      <c r="E695" s="40"/>
      <c r="F695" s="40"/>
      <c r="G695" s="40"/>
      <c r="H695" s="40"/>
      <c r="I695" s="40"/>
      <c r="J695" s="40"/>
      <c r="K695" s="40"/>
      <c r="L695" s="40"/>
      <c r="M695" s="40"/>
      <c r="N695" s="40"/>
      <c r="O695" s="40"/>
      <c r="P695" s="40"/>
      <c r="Q695" s="40"/>
      <c r="R695" s="40"/>
      <c r="S695" s="40"/>
    </row>
    <row r="696" spans="4:19" s="21" customFormat="1">
      <c r="D696" s="40"/>
      <c r="E696" s="40"/>
      <c r="F696" s="40"/>
      <c r="G696" s="40"/>
      <c r="H696" s="40"/>
      <c r="I696" s="40"/>
      <c r="J696" s="40"/>
      <c r="K696" s="40"/>
      <c r="L696" s="40"/>
      <c r="M696" s="40"/>
      <c r="N696" s="40"/>
      <c r="O696" s="40"/>
      <c r="P696" s="40"/>
      <c r="Q696" s="40"/>
      <c r="R696" s="40"/>
      <c r="S696" s="40"/>
    </row>
    <row r="697" spans="4:19" s="21" customFormat="1">
      <c r="D697" s="40"/>
      <c r="E697" s="40"/>
      <c r="F697" s="40"/>
      <c r="G697" s="40"/>
      <c r="H697" s="40"/>
      <c r="I697" s="40"/>
      <c r="J697" s="40"/>
      <c r="K697" s="40"/>
      <c r="L697" s="40"/>
      <c r="M697" s="40"/>
      <c r="N697" s="40"/>
      <c r="O697" s="40"/>
      <c r="P697" s="40"/>
      <c r="Q697" s="40"/>
      <c r="R697" s="40"/>
      <c r="S697" s="40"/>
    </row>
    <row r="698" spans="4:19" s="21" customFormat="1">
      <c r="D698" s="40"/>
      <c r="E698" s="40"/>
      <c r="F698" s="40"/>
      <c r="G698" s="40"/>
      <c r="H698" s="40"/>
      <c r="I698" s="40"/>
      <c r="J698" s="40"/>
      <c r="K698" s="40"/>
      <c r="L698" s="40"/>
      <c r="M698" s="40"/>
      <c r="N698" s="40"/>
      <c r="O698" s="40"/>
      <c r="P698" s="40"/>
      <c r="Q698" s="40"/>
      <c r="R698" s="40"/>
      <c r="S698" s="40"/>
    </row>
    <row r="699" spans="4:19" s="21" customFormat="1">
      <c r="D699" s="40"/>
      <c r="E699" s="40"/>
      <c r="F699" s="40"/>
      <c r="G699" s="40"/>
      <c r="H699" s="40"/>
      <c r="I699" s="40"/>
      <c r="J699" s="40"/>
      <c r="K699" s="40"/>
      <c r="L699" s="40"/>
      <c r="M699" s="40"/>
      <c r="N699" s="40"/>
      <c r="O699" s="40"/>
      <c r="P699" s="40"/>
      <c r="Q699" s="40"/>
      <c r="R699" s="40"/>
      <c r="S699" s="40"/>
    </row>
    <row r="700" spans="4:19" s="21" customFormat="1">
      <c r="D700" s="40"/>
      <c r="E700" s="40"/>
      <c r="F700" s="40"/>
      <c r="G700" s="40"/>
      <c r="H700" s="40"/>
      <c r="I700" s="40"/>
      <c r="J700" s="40"/>
      <c r="K700" s="40"/>
      <c r="L700" s="40"/>
      <c r="M700" s="40"/>
      <c r="N700" s="40"/>
      <c r="O700" s="40"/>
      <c r="P700" s="40"/>
      <c r="Q700" s="40"/>
      <c r="R700" s="40"/>
      <c r="S700" s="40"/>
    </row>
    <row r="701" spans="4:19" s="21" customFormat="1">
      <c r="D701" s="40"/>
      <c r="E701" s="40"/>
      <c r="F701" s="40"/>
      <c r="G701" s="40"/>
      <c r="H701" s="40"/>
      <c r="I701" s="40"/>
      <c r="J701" s="40"/>
      <c r="K701" s="40"/>
      <c r="L701" s="40"/>
      <c r="M701" s="40"/>
      <c r="N701" s="40"/>
      <c r="O701" s="40"/>
      <c r="P701" s="40"/>
      <c r="Q701" s="40"/>
      <c r="R701" s="40"/>
      <c r="S701" s="40"/>
    </row>
    <row r="702" spans="4:19" s="21" customFormat="1">
      <c r="D702" s="40"/>
      <c r="E702" s="40"/>
      <c r="F702" s="40"/>
      <c r="G702" s="40"/>
      <c r="H702" s="40"/>
      <c r="I702" s="40"/>
      <c r="J702" s="40"/>
      <c r="K702" s="40"/>
      <c r="L702" s="40"/>
      <c r="M702" s="40"/>
      <c r="N702" s="40"/>
      <c r="O702" s="40"/>
      <c r="P702" s="40"/>
      <c r="Q702" s="40"/>
      <c r="R702" s="40"/>
      <c r="S702" s="40"/>
    </row>
    <row r="703" spans="4:19" s="21" customFormat="1">
      <c r="D703" s="40"/>
      <c r="E703" s="40"/>
      <c r="F703" s="40"/>
      <c r="G703" s="40"/>
      <c r="H703" s="40"/>
      <c r="I703" s="40"/>
      <c r="J703" s="40"/>
      <c r="K703" s="40"/>
      <c r="L703" s="40"/>
      <c r="M703" s="40"/>
      <c r="N703" s="40"/>
      <c r="O703" s="40"/>
      <c r="P703" s="40"/>
      <c r="Q703" s="40"/>
      <c r="R703" s="40"/>
      <c r="S703" s="40"/>
    </row>
    <row r="704" spans="4:19" s="21" customFormat="1">
      <c r="D704" s="40"/>
      <c r="E704" s="40"/>
      <c r="F704" s="40"/>
      <c r="G704" s="40"/>
      <c r="H704" s="40"/>
      <c r="I704" s="40"/>
      <c r="J704" s="40"/>
      <c r="K704" s="40"/>
      <c r="L704" s="40"/>
      <c r="M704" s="40"/>
      <c r="N704" s="40"/>
      <c r="O704" s="40"/>
      <c r="P704" s="40"/>
      <c r="Q704" s="40"/>
      <c r="R704" s="40"/>
      <c r="S704" s="40"/>
    </row>
    <row r="705" spans="4:19" s="21" customFormat="1">
      <c r="D705" s="40"/>
      <c r="E705" s="40"/>
      <c r="F705" s="40"/>
      <c r="G705" s="40"/>
      <c r="H705" s="40"/>
      <c r="I705" s="40"/>
      <c r="J705" s="40"/>
      <c r="K705" s="40"/>
      <c r="L705" s="40"/>
      <c r="M705" s="40"/>
      <c r="N705" s="40"/>
      <c r="O705" s="40"/>
      <c r="P705" s="40"/>
      <c r="Q705" s="40"/>
      <c r="R705" s="40"/>
      <c r="S705" s="40"/>
    </row>
    <row r="706" spans="4:19" s="21" customFormat="1">
      <c r="D706" s="40"/>
      <c r="E706" s="40"/>
      <c r="F706" s="40"/>
      <c r="G706" s="40"/>
      <c r="H706" s="40"/>
      <c r="I706" s="40"/>
      <c r="J706" s="40"/>
      <c r="K706" s="40"/>
      <c r="L706" s="40"/>
      <c r="M706" s="40"/>
      <c r="N706" s="40"/>
      <c r="O706" s="40"/>
      <c r="P706" s="40"/>
      <c r="Q706" s="40"/>
      <c r="R706" s="40"/>
      <c r="S706" s="40"/>
    </row>
    <row r="707" spans="4:19" s="21" customFormat="1">
      <c r="D707" s="40"/>
      <c r="E707" s="40"/>
      <c r="F707" s="40"/>
      <c r="G707" s="40"/>
      <c r="H707" s="40"/>
      <c r="I707" s="40"/>
      <c r="J707" s="40"/>
      <c r="K707" s="40"/>
      <c r="L707" s="40"/>
      <c r="M707" s="40"/>
      <c r="N707" s="40"/>
      <c r="O707" s="40"/>
      <c r="P707" s="40"/>
      <c r="Q707" s="40"/>
      <c r="R707" s="40"/>
      <c r="S707" s="40"/>
    </row>
    <row r="708" spans="4:19" s="21" customFormat="1">
      <c r="D708" s="40"/>
      <c r="E708" s="40"/>
      <c r="F708" s="40"/>
      <c r="G708" s="40"/>
      <c r="H708" s="40"/>
      <c r="I708" s="40"/>
      <c r="J708" s="40"/>
      <c r="K708" s="40"/>
      <c r="L708" s="40"/>
      <c r="M708" s="40"/>
      <c r="N708" s="40"/>
      <c r="O708" s="40"/>
      <c r="P708" s="40"/>
      <c r="Q708" s="40"/>
      <c r="R708" s="40"/>
      <c r="S708" s="40"/>
    </row>
    <row r="709" spans="4:19" s="21" customFormat="1">
      <c r="D709" s="40"/>
      <c r="E709" s="40"/>
      <c r="F709" s="40"/>
      <c r="G709" s="40"/>
      <c r="H709" s="40"/>
      <c r="I709" s="40"/>
      <c r="J709" s="40"/>
      <c r="K709" s="40"/>
      <c r="L709" s="40"/>
      <c r="M709" s="40"/>
      <c r="N709" s="40"/>
      <c r="O709" s="40"/>
      <c r="P709" s="40"/>
      <c r="Q709" s="40"/>
      <c r="R709" s="40"/>
      <c r="S709" s="40"/>
    </row>
    <row r="710" spans="4:19" s="21" customFormat="1">
      <c r="D710" s="40"/>
      <c r="E710" s="40"/>
      <c r="F710" s="40"/>
      <c r="G710" s="40"/>
      <c r="H710" s="40"/>
      <c r="I710" s="40"/>
      <c r="J710" s="40"/>
      <c r="K710" s="40"/>
      <c r="L710" s="40"/>
      <c r="M710" s="40"/>
      <c r="N710" s="40"/>
      <c r="O710" s="40"/>
      <c r="P710" s="40"/>
      <c r="Q710" s="40"/>
      <c r="R710" s="40"/>
      <c r="S710" s="40"/>
    </row>
    <row r="711" spans="4:19" s="21" customFormat="1">
      <c r="D711" s="40"/>
      <c r="E711" s="40"/>
      <c r="F711" s="40"/>
      <c r="G711" s="40"/>
      <c r="H711" s="40"/>
      <c r="I711" s="40"/>
      <c r="J711" s="40"/>
      <c r="K711" s="40"/>
      <c r="L711" s="40"/>
      <c r="M711" s="40"/>
      <c r="N711" s="40"/>
      <c r="O711" s="40"/>
      <c r="P711" s="40"/>
      <c r="Q711" s="40"/>
      <c r="R711" s="40"/>
      <c r="S711" s="40"/>
    </row>
    <row r="712" spans="4:19" s="21" customFormat="1">
      <c r="D712" s="40"/>
      <c r="E712" s="40"/>
      <c r="F712" s="40"/>
      <c r="G712" s="40"/>
      <c r="H712" s="40"/>
      <c r="I712" s="40"/>
      <c r="J712" s="40"/>
      <c r="K712" s="40"/>
      <c r="L712" s="40"/>
      <c r="M712" s="40"/>
      <c r="N712" s="40"/>
      <c r="O712" s="40"/>
      <c r="P712" s="40"/>
      <c r="Q712" s="40"/>
      <c r="R712" s="40"/>
      <c r="S712" s="40"/>
    </row>
    <row r="713" spans="4:19" s="21" customFormat="1">
      <c r="D713" s="40"/>
      <c r="E713" s="40"/>
      <c r="F713" s="40"/>
      <c r="G713" s="40"/>
      <c r="H713" s="40"/>
      <c r="I713" s="40"/>
      <c r="J713" s="40"/>
      <c r="K713" s="40"/>
      <c r="L713" s="40"/>
      <c r="M713" s="40"/>
      <c r="N713" s="40"/>
      <c r="O713" s="40"/>
      <c r="P713" s="40"/>
      <c r="Q713" s="40"/>
      <c r="R713" s="40"/>
      <c r="S713" s="40"/>
    </row>
    <row r="714" spans="4:19" s="21" customFormat="1">
      <c r="D714" s="40"/>
      <c r="E714" s="40"/>
      <c r="F714" s="40"/>
      <c r="G714" s="40"/>
      <c r="H714" s="40"/>
      <c r="I714" s="40"/>
      <c r="J714" s="40"/>
      <c r="K714" s="40"/>
      <c r="L714" s="40"/>
      <c r="M714" s="40"/>
      <c r="N714" s="40"/>
      <c r="O714" s="40"/>
      <c r="P714" s="40"/>
      <c r="Q714" s="40"/>
      <c r="R714" s="40"/>
      <c r="S714" s="40"/>
    </row>
    <row r="715" spans="4:19" s="21" customFormat="1">
      <c r="D715" s="40"/>
      <c r="E715" s="40"/>
      <c r="F715" s="40"/>
      <c r="G715" s="40"/>
      <c r="H715" s="40"/>
      <c r="I715" s="40"/>
      <c r="J715" s="40"/>
      <c r="K715" s="40"/>
      <c r="L715" s="40"/>
      <c r="M715" s="40"/>
      <c r="N715" s="40"/>
      <c r="O715" s="40"/>
      <c r="P715" s="40"/>
      <c r="Q715" s="40"/>
      <c r="R715" s="40"/>
      <c r="S715" s="40"/>
    </row>
    <row r="716" spans="4:19" s="21" customFormat="1">
      <c r="D716" s="40"/>
      <c r="E716" s="40"/>
      <c r="F716" s="40"/>
      <c r="G716" s="40"/>
      <c r="H716" s="40"/>
      <c r="I716" s="40"/>
      <c r="J716" s="40"/>
      <c r="K716" s="40"/>
      <c r="L716" s="40"/>
      <c r="M716" s="40"/>
      <c r="N716" s="40"/>
      <c r="O716" s="40"/>
      <c r="P716" s="40"/>
      <c r="Q716" s="40"/>
      <c r="R716" s="40"/>
      <c r="S716" s="40"/>
    </row>
    <row r="717" spans="4:19" s="21" customFormat="1">
      <c r="D717" s="40"/>
      <c r="E717" s="40"/>
      <c r="F717" s="40"/>
      <c r="G717" s="40"/>
      <c r="H717" s="40"/>
      <c r="I717" s="40"/>
      <c r="J717" s="40"/>
      <c r="K717" s="40"/>
      <c r="L717" s="40"/>
      <c r="M717" s="40"/>
      <c r="N717" s="40"/>
      <c r="O717" s="40"/>
      <c r="P717" s="40"/>
      <c r="Q717" s="40"/>
      <c r="R717" s="40"/>
      <c r="S717" s="40"/>
    </row>
    <row r="718" spans="4:19" s="21" customFormat="1">
      <c r="D718" s="40"/>
      <c r="E718" s="40"/>
      <c r="F718" s="40"/>
      <c r="G718" s="40"/>
      <c r="H718" s="40"/>
      <c r="I718" s="40"/>
      <c r="J718" s="40"/>
      <c r="K718" s="40"/>
      <c r="L718" s="40"/>
      <c r="M718" s="40"/>
      <c r="N718" s="40"/>
      <c r="O718" s="40"/>
      <c r="P718" s="40"/>
      <c r="Q718" s="40"/>
      <c r="R718" s="40"/>
      <c r="S718" s="40"/>
    </row>
    <row r="719" spans="4:19" s="21" customFormat="1">
      <c r="D719" s="40"/>
      <c r="E719" s="40"/>
      <c r="F719" s="40"/>
      <c r="G719" s="40"/>
      <c r="H719" s="40"/>
      <c r="I719" s="40"/>
      <c r="J719" s="40"/>
      <c r="K719" s="40"/>
      <c r="L719" s="40"/>
      <c r="M719" s="40"/>
      <c r="N719" s="40"/>
      <c r="O719" s="40"/>
      <c r="P719" s="40"/>
      <c r="Q719" s="40"/>
      <c r="R719" s="40"/>
      <c r="S719" s="40"/>
    </row>
    <row r="720" spans="4:19" s="21" customFormat="1">
      <c r="D720" s="40"/>
      <c r="E720" s="40"/>
      <c r="F720" s="40"/>
      <c r="G720" s="40"/>
      <c r="H720" s="40"/>
      <c r="I720" s="40"/>
      <c r="J720" s="40"/>
      <c r="K720" s="40"/>
      <c r="L720" s="40"/>
      <c r="M720" s="40"/>
      <c r="N720" s="40"/>
      <c r="O720" s="40"/>
      <c r="P720" s="40"/>
      <c r="Q720" s="40"/>
      <c r="R720" s="40"/>
      <c r="S720" s="40"/>
    </row>
    <row r="721" spans="4:19" s="21" customFormat="1">
      <c r="D721" s="40"/>
      <c r="E721" s="40"/>
      <c r="F721" s="40"/>
      <c r="G721" s="40"/>
      <c r="H721" s="40"/>
      <c r="I721" s="40"/>
      <c r="J721" s="40"/>
      <c r="K721" s="40"/>
      <c r="L721" s="40"/>
      <c r="M721" s="40"/>
      <c r="N721" s="40"/>
      <c r="O721" s="40"/>
      <c r="P721" s="40"/>
      <c r="Q721" s="40"/>
      <c r="R721" s="40"/>
      <c r="S721" s="40"/>
    </row>
    <row r="722" spans="4:19" s="21" customFormat="1">
      <c r="D722" s="40"/>
      <c r="E722" s="40"/>
      <c r="F722" s="40"/>
      <c r="G722" s="40"/>
      <c r="H722" s="40"/>
      <c r="I722" s="40"/>
      <c r="J722" s="40"/>
      <c r="K722" s="40"/>
      <c r="L722" s="40"/>
      <c r="M722" s="40"/>
      <c r="N722" s="40"/>
      <c r="O722" s="40"/>
      <c r="P722" s="40"/>
      <c r="Q722" s="40"/>
      <c r="R722" s="40"/>
      <c r="S722" s="40"/>
    </row>
    <row r="723" spans="4:19" s="21" customFormat="1">
      <c r="D723" s="40"/>
      <c r="E723" s="40"/>
      <c r="F723" s="40"/>
      <c r="G723" s="40"/>
      <c r="H723" s="40"/>
      <c r="I723" s="40"/>
      <c r="J723" s="40"/>
      <c r="K723" s="40"/>
      <c r="L723" s="40"/>
      <c r="M723" s="40"/>
      <c r="N723" s="40"/>
      <c r="O723" s="40"/>
      <c r="P723" s="40"/>
      <c r="Q723" s="40"/>
      <c r="R723" s="40"/>
      <c r="S723" s="40"/>
    </row>
    <row r="724" spans="4:19" s="21" customFormat="1">
      <c r="D724" s="40"/>
      <c r="E724" s="40"/>
      <c r="F724" s="40"/>
      <c r="G724" s="40"/>
      <c r="H724" s="40"/>
      <c r="I724" s="40"/>
      <c r="J724" s="40"/>
      <c r="K724" s="40"/>
      <c r="L724" s="40"/>
      <c r="M724" s="40"/>
      <c r="N724" s="40"/>
      <c r="O724" s="40"/>
      <c r="P724" s="40"/>
      <c r="Q724" s="40"/>
      <c r="R724" s="40"/>
      <c r="S724" s="40"/>
    </row>
    <row r="725" spans="4:19" s="21" customFormat="1">
      <c r="D725" s="40"/>
      <c r="E725" s="40"/>
      <c r="F725" s="40"/>
      <c r="G725" s="40"/>
      <c r="H725" s="40"/>
      <c r="I725" s="40"/>
      <c r="J725" s="40"/>
      <c r="K725" s="40"/>
      <c r="L725" s="40"/>
      <c r="M725" s="40"/>
      <c r="N725" s="40"/>
      <c r="O725" s="40"/>
      <c r="P725" s="40"/>
      <c r="Q725" s="40"/>
      <c r="R725" s="40"/>
      <c r="S725" s="40"/>
    </row>
    <row r="726" spans="4:19" s="21" customFormat="1">
      <c r="D726" s="40"/>
      <c r="E726" s="40"/>
      <c r="F726" s="40"/>
      <c r="G726" s="40"/>
      <c r="H726" s="40"/>
      <c r="I726" s="40"/>
      <c r="J726" s="40"/>
      <c r="K726" s="40"/>
      <c r="L726" s="40"/>
      <c r="M726" s="40"/>
      <c r="N726" s="40"/>
      <c r="O726" s="40"/>
      <c r="P726" s="40"/>
      <c r="Q726" s="40"/>
      <c r="R726" s="40"/>
      <c r="S726" s="40"/>
    </row>
    <row r="727" spans="4:19" s="21" customFormat="1">
      <c r="D727" s="40"/>
      <c r="E727" s="40"/>
      <c r="F727" s="40"/>
      <c r="G727" s="40"/>
      <c r="H727" s="40"/>
      <c r="I727" s="40"/>
      <c r="J727" s="40"/>
      <c r="K727" s="40"/>
      <c r="L727" s="40"/>
      <c r="M727" s="40"/>
      <c r="N727" s="40"/>
      <c r="O727" s="40"/>
      <c r="P727" s="40"/>
      <c r="Q727" s="40"/>
      <c r="R727" s="40"/>
      <c r="S727" s="40"/>
    </row>
    <row r="728" spans="4:19" s="21" customFormat="1">
      <c r="D728" s="40"/>
      <c r="E728" s="40"/>
      <c r="F728" s="40"/>
      <c r="G728" s="40"/>
      <c r="H728" s="40"/>
      <c r="I728" s="40"/>
      <c r="J728" s="40"/>
      <c r="K728" s="40"/>
      <c r="L728" s="40"/>
      <c r="M728" s="40"/>
      <c r="N728" s="40"/>
      <c r="O728" s="40"/>
      <c r="P728" s="40"/>
      <c r="Q728" s="40"/>
      <c r="R728" s="40"/>
      <c r="S728" s="40"/>
    </row>
    <row r="729" spans="4:19" s="21" customFormat="1">
      <c r="D729" s="40"/>
      <c r="E729" s="40"/>
      <c r="F729" s="40"/>
      <c r="G729" s="40"/>
      <c r="H729" s="40"/>
      <c r="I729" s="40"/>
      <c r="J729" s="40"/>
      <c r="K729" s="40"/>
      <c r="L729" s="40"/>
      <c r="M729" s="40"/>
      <c r="N729" s="40"/>
      <c r="O729" s="40"/>
      <c r="P729" s="40"/>
      <c r="Q729" s="40"/>
      <c r="R729" s="40"/>
      <c r="S729" s="40"/>
    </row>
    <row r="730" spans="4:19" s="21" customFormat="1">
      <c r="D730" s="40"/>
      <c r="E730" s="40"/>
      <c r="F730" s="40"/>
      <c r="G730" s="40"/>
      <c r="H730" s="40"/>
      <c r="I730" s="40"/>
      <c r="J730" s="40"/>
      <c r="K730" s="40"/>
      <c r="L730" s="40"/>
      <c r="M730" s="40"/>
      <c r="N730" s="40"/>
      <c r="O730" s="40"/>
      <c r="P730" s="40"/>
      <c r="Q730" s="40"/>
      <c r="R730" s="40"/>
      <c r="S730" s="40"/>
    </row>
    <row r="731" spans="4:19" s="21" customFormat="1">
      <c r="D731" s="40"/>
      <c r="E731" s="40"/>
      <c r="F731" s="40"/>
      <c r="G731" s="40"/>
      <c r="H731" s="40"/>
      <c r="I731" s="40"/>
      <c r="J731" s="40"/>
      <c r="K731" s="40"/>
      <c r="L731" s="40"/>
      <c r="M731" s="40"/>
      <c r="N731" s="40"/>
      <c r="O731" s="40"/>
      <c r="P731" s="40"/>
      <c r="Q731" s="40"/>
      <c r="R731" s="40"/>
      <c r="S731" s="40"/>
    </row>
    <row r="732" spans="4:19" s="21" customFormat="1">
      <c r="D732" s="40"/>
      <c r="E732" s="40"/>
      <c r="F732" s="40"/>
      <c r="G732" s="40"/>
      <c r="H732" s="40"/>
      <c r="I732" s="40"/>
      <c r="J732" s="40"/>
      <c r="K732" s="40"/>
      <c r="L732" s="40"/>
      <c r="M732" s="40"/>
      <c r="N732" s="40"/>
      <c r="O732" s="40"/>
      <c r="P732" s="40"/>
      <c r="Q732" s="40"/>
      <c r="R732" s="40"/>
      <c r="S732" s="40"/>
    </row>
    <row r="733" spans="4:19" s="21" customFormat="1">
      <c r="D733" s="40"/>
      <c r="E733" s="40"/>
      <c r="F733" s="40"/>
      <c r="G733" s="40"/>
      <c r="H733" s="40"/>
      <c r="I733" s="40"/>
      <c r="J733" s="40"/>
      <c r="K733" s="40"/>
      <c r="L733" s="40"/>
      <c r="M733" s="40"/>
      <c r="N733" s="40"/>
      <c r="O733" s="40"/>
      <c r="P733" s="40"/>
      <c r="Q733" s="40"/>
      <c r="R733" s="40"/>
      <c r="S733" s="40"/>
    </row>
    <row r="734" spans="4:19" s="21" customFormat="1">
      <c r="D734" s="40"/>
      <c r="E734" s="40"/>
      <c r="F734" s="40"/>
      <c r="G734" s="40"/>
      <c r="H734" s="40"/>
      <c r="I734" s="40"/>
      <c r="J734" s="40"/>
      <c r="K734" s="40"/>
      <c r="L734" s="40"/>
      <c r="M734" s="40"/>
      <c r="N734" s="40"/>
      <c r="O734" s="40"/>
      <c r="P734" s="40"/>
      <c r="Q734" s="40"/>
      <c r="R734" s="40"/>
      <c r="S734" s="40"/>
    </row>
    <row r="735" spans="4:19" s="21" customFormat="1">
      <c r="D735" s="40"/>
      <c r="E735" s="40"/>
      <c r="F735" s="40"/>
      <c r="G735" s="40"/>
      <c r="H735" s="40"/>
      <c r="I735" s="40"/>
      <c r="J735" s="40"/>
      <c r="K735" s="40"/>
      <c r="L735" s="40"/>
      <c r="M735" s="40"/>
      <c r="N735" s="40"/>
      <c r="O735" s="40"/>
      <c r="P735" s="40"/>
      <c r="Q735" s="40"/>
      <c r="R735" s="40"/>
      <c r="S735" s="40"/>
    </row>
    <row r="736" spans="4:19" s="21" customFormat="1">
      <c r="D736" s="40"/>
      <c r="E736" s="40"/>
      <c r="F736" s="40"/>
      <c r="G736" s="40"/>
      <c r="H736" s="40"/>
      <c r="I736" s="40"/>
      <c r="J736" s="40"/>
      <c r="K736" s="40"/>
      <c r="L736" s="40"/>
      <c r="M736" s="40"/>
      <c r="N736" s="40"/>
      <c r="O736" s="40"/>
      <c r="P736" s="40"/>
      <c r="Q736" s="40"/>
      <c r="R736" s="40"/>
      <c r="S736" s="40"/>
    </row>
    <row r="737" spans="4:19" s="21" customFormat="1">
      <c r="D737" s="40"/>
      <c r="E737" s="40"/>
      <c r="F737" s="40"/>
      <c r="G737" s="40"/>
      <c r="H737" s="40"/>
      <c r="I737" s="40"/>
      <c r="J737" s="40"/>
      <c r="K737" s="40"/>
      <c r="L737" s="40"/>
      <c r="M737" s="40"/>
      <c r="N737" s="40"/>
      <c r="O737" s="40"/>
      <c r="P737" s="40"/>
      <c r="Q737" s="40"/>
      <c r="R737" s="40"/>
      <c r="S737" s="40"/>
    </row>
    <row r="738" spans="4:19" s="21" customFormat="1">
      <c r="D738" s="40"/>
      <c r="E738" s="40"/>
      <c r="F738" s="40"/>
      <c r="G738" s="40"/>
      <c r="H738" s="40"/>
      <c r="I738" s="40"/>
      <c r="J738" s="40"/>
      <c r="K738" s="40"/>
      <c r="L738" s="40"/>
      <c r="M738" s="40"/>
      <c r="N738" s="40"/>
      <c r="O738" s="40"/>
      <c r="P738" s="40"/>
      <c r="Q738" s="40"/>
      <c r="R738" s="40"/>
      <c r="S738" s="40"/>
    </row>
    <row r="739" spans="4:19" s="21" customFormat="1">
      <c r="D739" s="40"/>
      <c r="E739" s="40"/>
      <c r="F739" s="40"/>
      <c r="G739" s="40"/>
      <c r="H739" s="40"/>
      <c r="I739" s="40"/>
      <c r="J739" s="40"/>
      <c r="K739" s="40"/>
      <c r="L739" s="40"/>
      <c r="M739" s="40"/>
      <c r="N739" s="40"/>
      <c r="O739" s="40"/>
      <c r="P739" s="40"/>
      <c r="Q739" s="40"/>
      <c r="R739" s="40"/>
      <c r="S739" s="40"/>
    </row>
    <row r="740" spans="4:19" s="21" customFormat="1">
      <c r="D740" s="40"/>
      <c r="E740" s="40"/>
      <c r="F740" s="40"/>
      <c r="G740" s="40"/>
      <c r="H740" s="40"/>
      <c r="I740" s="40"/>
      <c r="J740" s="40"/>
      <c r="K740" s="40"/>
      <c r="L740" s="40"/>
      <c r="M740" s="40"/>
      <c r="N740" s="40"/>
      <c r="O740" s="40"/>
      <c r="P740" s="40"/>
      <c r="Q740" s="40"/>
      <c r="R740" s="40"/>
      <c r="S740" s="40"/>
    </row>
    <row r="741" spans="4:19" s="21" customFormat="1">
      <c r="D741" s="40"/>
      <c r="E741" s="40"/>
      <c r="F741" s="40"/>
      <c r="G741" s="40"/>
      <c r="H741" s="40"/>
      <c r="I741" s="40"/>
      <c r="J741" s="40"/>
      <c r="K741" s="40"/>
      <c r="L741" s="40"/>
      <c r="M741" s="40"/>
      <c r="N741" s="40"/>
      <c r="O741" s="40"/>
      <c r="P741" s="40"/>
      <c r="Q741" s="40"/>
      <c r="R741" s="40"/>
      <c r="S741" s="40"/>
    </row>
    <row r="742" spans="4:19" s="21" customFormat="1">
      <c r="D742" s="40"/>
      <c r="E742" s="40"/>
      <c r="F742" s="40"/>
      <c r="G742" s="40"/>
      <c r="H742" s="40"/>
      <c r="I742" s="40"/>
      <c r="J742" s="40"/>
      <c r="K742" s="40"/>
      <c r="L742" s="40"/>
      <c r="M742" s="40"/>
      <c r="N742" s="40"/>
      <c r="O742" s="40"/>
      <c r="P742" s="40"/>
      <c r="Q742" s="40"/>
      <c r="R742" s="40"/>
      <c r="S742" s="40"/>
    </row>
    <row r="743" spans="4:19" s="21" customFormat="1">
      <c r="D743" s="40"/>
      <c r="E743" s="40"/>
      <c r="F743" s="40"/>
      <c r="G743" s="40"/>
      <c r="H743" s="40"/>
      <c r="I743" s="40"/>
      <c r="J743" s="40"/>
      <c r="K743" s="40"/>
      <c r="L743" s="40"/>
      <c r="M743" s="40"/>
      <c r="N743" s="40"/>
      <c r="O743" s="40"/>
      <c r="P743" s="40"/>
      <c r="Q743" s="40"/>
      <c r="R743" s="40"/>
      <c r="S743" s="40"/>
    </row>
    <row r="744" spans="4:19" s="21" customFormat="1">
      <c r="D744" s="40"/>
      <c r="E744" s="40"/>
      <c r="F744" s="40"/>
      <c r="G744" s="40"/>
      <c r="H744" s="40"/>
      <c r="I744" s="40"/>
      <c r="J744" s="40"/>
      <c r="K744" s="40"/>
      <c r="L744" s="40"/>
      <c r="M744" s="40"/>
      <c r="N744" s="40"/>
      <c r="O744" s="40"/>
      <c r="P744" s="40"/>
      <c r="Q744" s="40"/>
      <c r="R744" s="40"/>
      <c r="S744" s="40"/>
    </row>
    <row r="745" spans="4:19" s="21" customFormat="1">
      <c r="D745" s="40"/>
      <c r="E745" s="40"/>
      <c r="F745" s="40"/>
      <c r="G745" s="40"/>
      <c r="H745" s="40"/>
      <c r="I745" s="40"/>
      <c r="J745" s="40"/>
      <c r="K745" s="40"/>
      <c r="L745" s="40"/>
      <c r="M745" s="40"/>
      <c r="N745" s="40"/>
      <c r="O745" s="40"/>
      <c r="P745" s="40"/>
      <c r="Q745" s="40"/>
      <c r="R745" s="40"/>
      <c r="S745" s="40"/>
    </row>
    <row r="746" spans="4:19" s="21" customFormat="1">
      <c r="D746" s="40"/>
      <c r="E746" s="40"/>
      <c r="F746" s="40"/>
      <c r="G746" s="40"/>
      <c r="H746" s="40"/>
      <c r="I746" s="40"/>
      <c r="J746" s="40"/>
      <c r="K746" s="40"/>
      <c r="L746" s="40"/>
      <c r="M746" s="40"/>
      <c r="N746" s="40"/>
      <c r="O746" s="40"/>
      <c r="P746" s="40"/>
      <c r="Q746" s="40"/>
      <c r="R746" s="40"/>
      <c r="S746" s="40"/>
    </row>
    <row r="747" spans="4:19" s="21" customFormat="1">
      <c r="D747" s="40"/>
      <c r="E747" s="40"/>
      <c r="F747" s="40"/>
      <c r="G747" s="40"/>
      <c r="H747" s="40"/>
      <c r="I747" s="40"/>
      <c r="J747" s="40"/>
      <c r="K747" s="40"/>
      <c r="L747" s="40"/>
      <c r="M747" s="40"/>
      <c r="N747" s="40"/>
      <c r="O747" s="40"/>
      <c r="P747" s="40"/>
      <c r="Q747" s="40"/>
      <c r="R747" s="40"/>
      <c r="S747" s="40"/>
    </row>
    <row r="748" spans="4:19" s="21" customFormat="1">
      <c r="D748" s="40"/>
      <c r="E748" s="40"/>
      <c r="F748" s="40"/>
      <c r="G748" s="40"/>
      <c r="H748" s="40"/>
      <c r="I748" s="40"/>
      <c r="J748" s="40"/>
      <c r="K748" s="40"/>
      <c r="L748" s="40"/>
      <c r="M748" s="40"/>
      <c r="N748" s="40"/>
      <c r="O748" s="40"/>
      <c r="P748" s="40"/>
      <c r="Q748" s="40"/>
      <c r="R748" s="40"/>
      <c r="S748" s="40"/>
    </row>
    <row r="749" spans="4:19" s="21" customFormat="1">
      <c r="D749" s="40"/>
      <c r="E749" s="40"/>
      <c r="F749" s="40"/>
      <c r="G749" s="40"/>
      <c r="H749" s="40"/>
      <c r="I749" s="40"/>
      <c r="J749" s="40"/>
      <c r="K749" s="40"/>
      <c r="L749" s="40"/>
      <c r="M749" s="40"/>
      <c r="N749" s="40"/>
      <c r="O749" s="40"/>
      <c r="P749" s="40"/>
      <c r="Q749" s="40"/>
      <c r="R749" s="40"/>
      <c r="S749" s="40"/>
    </row>
    <row r="750" spans="4:19" s="21" customFormat="1">
      <c r="D750" s="40"/>
      <c r="E750" s="40"/>
      <c r="F750" s="40"/>
      <c r="G750" s="40"/>
      <c r="H750" s="40"/>
      <c r="I750" s="40"/>
      <c r="J750" s="40"/>
      <c r="K750" s="40"/>
      <c r="L750" s="40"/>
      <c r="M750" s="40"/>
      <c r="N750" s="40"/>
      <c r="O750" s="40"/>
      <c r="P750" s="40"/>
      <c r="Q750" s="40"/>
      <c r="R750" s="40"/>
      <c r="S750" s="40"/>
    </row>
    <row r="751" spans="4:19" s="21" customFormat="1">
      <c r="D751" s="40"/>
      <c r="E751" s="40"/>
      <c r="F751" s="40"/>
      <c r="G751" s="40"/>
      <c r="H751" s="40"/>
      <c r="I751" s="40"/>
      <c r="J751" s="40"/>
      <c r="K751" s="40"/>
      <c r="L751" s="40"/>
      <c r="M751" s="40"/>
      <c r="N751" s="40"/>
      <c r="O751" s="40"/>
      <c r="P751" s="40"/>
      <c r="Q751" s="40"/>
      <c r="R751" s="40"/>
      <c r="S751" s="40"/>
    </row>
    <row r="752" spans="4:19" s="21" customFormat="1">
      <c r="D752" s="40"/>
      <c r="E752" s="40"/>
      <c r="F752" s="40"/>
      <c r="G752" s="40"/>
      <c r="H752" s="40"/>
      <c r="I752" s="40"/>
      <c r="J752" s="40"/>
      <c r="K752" s="40"/>
      <c r="L752" s="40"/>
      <c r="M752" s="40"/>
      <c r="N752" s="40"/>
      <c r="O752" s="40"/>
      <c r="P752" s="40"/>
      <c r="Q752" s="40"/>
      <c r="R752" s="40"/>
      <c r="S752" s="40"/>
    </row>
    <row r="753" spans="4:19" s="21" customFormat="1">
      <c r="D753" s="40"/>
      <c r="E753" s="40"/>
      <c r="F753" s="40"/>
      <c r="G753" s="40"/>
      <c r="H753" s="40"/>
      <c r="I753" s="40"/>
      <c r="J753" s="40"/>
      <c r="K753" s="40"/>
      <c r="L753" s="40"/>
      <c r="M753" s="40"/>
      <c r="N753" s="40"/>
      <c r="O753" s="40"/>
      <c r="P753" s="40"/>
      <c r="Q753" s="40"/>
      <c r="R753" s="40"/>
      <c r="S753" s="40"/>
    </row>
    <row r="754" spans="4:19" s="21" customFormat="1">
      <c r="D754" s="40"/>
      <c r="E754" s="40"/>
      <c r="F754" s="40"/>
      <c r="G754" s="40"/>
      <c r="H754" s="40"/>
      <c r="I754" s="40"/>
      <c r="J754" s="40"/>
      <c r="K754" s="40"/>
      <c r="L754" s="40"/>
      <c r="M754" s="40"/>
      <c r="N754" s="40"/>
      <c r="O754" s="40"/>
      <c r="P754" s="40"/>
      <c r="Q754" s="40"/>
      <c r="R754" s="40"/>
      <c r="S754" s="40"/>
    </row>
    <row r="755" spans="4:19" s="21" customFormat="1">
      <c r="D755" s="40"/>
      <c r="E755" s="40"/>
      <c r="F755" s="40"/>
      <c r="G755" s="40"/>
      <c r="H755" s="40"/>
      <c r="I755" s="40"/>
      <c r="J755" s="40"/>
      <c r="K755" s="40"/>
      <c r="L755" s="40"/>
      <c r="M755" s="40"/>
      <c r="N755" s="40"/>
      <c r="O755" s="40"/>
      <c r="P755" s="40"/>
      <c r="Q755" s="40"/>
      <c r="R755" s="40"/>
      <c r="S755" s="40"/>
    </row>
    <row r="756" spans="4:19" s="21" customFormat="1">
      <c r="D756" s="40"/>
      <c r="E756" s="40"/>
      <c r="F756" s="40"/>
      <c r="G756" s="40"/>
      <c r="H756" s="40"/>
      <c r="I756" s="40"/>
      <c r="J756" s="40"/>
      <c r="K756" s="40"/>
      <c r="L756" s="40"/>
      <c r="M756" s="40"/>
      <c r="N756" s="40"/>
      <c r="O756" s="40"/>
      <c r="P756" s="40"/>
      <c r="Q756" s="40"/>
      <c r="R756" s="40"/>
      <c r="S756" s="40"/>
    </row>
    <row r="757" spans="4:19" s="21" customFormat="1">
      <c r="D757" s="40"/>
      <c r="E757" s="40"/>
      <c r="F757" s="40"/>
      <c r="G757" s="40"/>
      <c r="H757" s="40"/>
      <c r="I757" s="40"/>
      <c r="J757" s="40"/>
      <c r="K757" s="40"/>
      <c r="L757" s="40"/>
      <c r="M757" s="40"/>
      <c r="N757" s="40"/>
      <c r="O757" s="40"/>
      <c r="P757" s="40"/>
      <c r="Q757" s="40"/>
      <c r="R757" s="40"/>
      <c r="S757" s="40"/>
    </row>
    <row r="758" spans="4:19" s="21" customFormat="1">
      <c r="D758" s="40"/>
      <c r="E758" s="40"/>
      <c r="F758" s="40"/>
      <c r="G758" s="40"/>
      <c r="H758" s="40"/>
      <c r="I758" s="40"/>
      <c r="J758" s="40"/>
      <c r="K758" s="40"/>
      <c r="L758" s="40"/>
      <c r="M758" s="40"/>
      <c r="N758" s="40"/>
      <c r="O758" s="40"/>
      <c r="P758" s="40"/>
      <c r="Q758" s="40"/>
      <c r="R758" s="40"/>
      <c r="S758" s="40"/>
    </row>
    <row r="759" spans="4:19" s="21" customFormat="1">
      <c r="D759" s="40"/>
      <c r="E759" s="40"/>
      <c r="F759" s="40"/>
      <c r="G759" s="40"/>
      <c r="H759" s="40"/>
      <c r="I759" s="40"/>
      <c r="J759" s="40"/>
      <c r="K759" s="40"/>
      <c r="L759" s="40"/>
      <c r="M759" s="40"/>
      <c r="N759" s="40"/>
      <c r="O759" s="40"/>
      <c r="P759" s="40"/>
      <c r="Q759" s="40"/>
      <c r="R759" s="40"/>
      <c r="S759" s="40"/>
    </row>
    <row r="760" spans="4:19" s="21" customFormat="1">
      <c r="D760" s="40"/>
      <c r="E760" s="40"/>
      <c r="F760" s="40"/>
      <c r="G760" s="40"/>
      <c r="H760" s="40"/>
      <c r="I760" s="40"/>
      <c r="J760" s="40"/>
      <c r="K760" s="40"/>
      <c r="L760" s="40"/>
      <c r="M760" s="40"/>
      <c r="N760" s="40"/>
      <c r="O760" s="40"/>
      <c r="P760" s="40"/>
      <c r="Q760" s="40"/>
      <c r="R760" s="40"/>
      <c r="S760" s="40"/>
    </row>
    <row r="761" spans="4:19" s="21" customFormat="1">
      <c r="D761" s="40"/>
      <c r="E761" s="40"/>
      <c r="F761" s="40"/>
      <c r="G761" s="40"/>
      <c r="H761" s="40"/>
      <c r="I761" s="40"/>
      <c r="J761" s="40"/>
      <c r="K761" s="40"/>
      <c r="L761" s="40"/>
      <c r="M761" s="40"/>
      <c r="N761" s="40"/>
      <c r="O761" s="40"/>
      <c r="P761" s="40"/>
      <c r="Q761" s="40"/>
      <c r="R761" s="40"/>
      <c r="S761" s="40"/>
    </row>
    <row r="762" spans="4:19" s="21" customFormat="1">
      <c r="D762" s="40"/>
      <c r="E762" s="40"/>
      <c r="F762" s="40"/>
      <c r="G762" s="40"/>
      <c r="H762" s="40"/>
      <c r="I762" s="40"/>
      <c r="J762" s="40"/>
      <c r="K762" s="40"/>
      <c r="L762" s="40"/>
      <c r="M762" s="40"/>
      <c r="N762" s="40"/>
      <c r="O762" s="40"/>
      <c r="P762" s="40"/>
      <c r="Q762" s="40"/>
      <c r="R762" s="40"/>
      <c r="S762" s="40"/>
    </row>
    <row r="763" spans="4:19" s="21" customFormat="1">
      <c r="D763" s="40"/>
      <c r="E763" s="40"/>
      <c r="F763" s="40"/>
      <c r="G763" s="40"/>
      <c r="H763" s="40"/>
      <c r="I763" s="40"/>
      <c r="J763" s="40"/>
      <c r="K763" s="40"/>
      <c r="L763" s="40"/>
      <c r="M763" s="40"/>
      <c r="N763" s="40"/>
      <c r="O763" s="40"/>
      <c r="P763" s="40"/>
      <c r="Q763" s="40"/>
      <c r="R763" s="40"/>
      <c r="S763" s="40"/>
    </row>
    <row r="764" spans="4:19" s="21" customFormat="1">
      <c r="D764" s="40"/>
      <c r="E764" s="40"/>
      <c r="F764" s="40"/>
      <c r="G764" s="40"/>
      <c r="H764" s="40"/>
      <c r="I764" s="40"/>
      <c r="J764" s="40"/>
      <c r="K764" s="40"/>
      <c r="L764" s="40"/>
      <c r="M764" s="40"/>
      <c r="N764" s="40"/>
      <c r="O764" s="40"/>
      <c r="P764" s="40"/>
      <c r="Q764" s="40"/>
      <c r="R764" s="40"/>
      <c r="S764" s="40"/>
    </row>
    <row r="765" spans="4:19" s="21" customFormat="1">
      <c r="D765" s="40"/>
      <c r="E765" s="40"/>
      <c r="F765" s="40"/>
      <c r="G765" s="40"/>
      <c r="H765" s="40"/>
      <c r="I765" s="40"/>
      <c r="J765" s="40"/>
      <c r="K765" s="40"/>
      <c r="L765" s="40"/>
      <c r="M765" s="40"/>
      <c r="N765" s="40"/>
      <c r="O765" s="40"/>
      <c r="P765" s="40"/>
      <c r="Q765" s="40"/>
      <c r="R765" s="40"/>
      <c r="S765" s="40"/>
    </row>
    <row r="766" spans="4:19" s="21" customFormat="1">
      <c r="D766" s="40"/>
      <c r="E766" s="40"/>
      <c r="F766" s="40"/>
      <c r="G766" s="40"/>
      <c r="H766" s="40"/>
      <c r="I766" s="40"/>
      <c r="J766" s="40"/>
      <c r="K766" s="40"/>
      <c r="L766" s="40"/>
      <c r="M766" s="40"/>
      <c r="N766" s="40"/>
      <c r="O766" s="40"/>
      <c r="P766" s="40"/>
      <c r="Q766" s="40"/>
      <c r="R766" s="40"/>
      <c r="S766" s="40"/>
    </row>
    <row r="767" spans="4:19" s="21" customFormat="1">
      <c r="D767" s="40"/>
      <c r="E767" s="40"/>
      <c r="F767" s="40"/>
      <c r="G767" s="40"/>
      <c r="H767" s="40"/>
      <c r="I767" s="40"/>
      <c r="J767" s="40"/>
      <c r="K767" s="40"/>
      <c r="L767" s="40"/>
      <c r="M767" s="40"/>
      <c r="N767" s="40"/>
      <c r="O767" s="40"/>
      <c r="P767" s="40"/>
      <c r="Q767" s="40"/>
      <c r="R767" s="40"/>
      <c r="S767" s="40"/>
    </row>
    <row r="768" spans="4:19" s="21" customFormat="1">
      <c r="D768" s="40"/>
      <c r="E768" s="40"/>
      <c r="F768" s="40"/>
      <c r="G768" s="40"/>
      <c r="H768" s="40"/>
      <c r="I768" s="40"/>
      <c r="J768" s="40"/>
      <c r="K768" s="40"/>
      <c r="L768" s="40"/>
      <c r="M768" s="40"/>
      <c r="N768" s="40"/>
      <c r="O768" s="40"/>
      <c r="P768" s="40"/>
      <c r="Q768" s="40"/>
      <c r="R768" s="40"/>
      <c r="S768" s="40"/>
    </row>
    <row r="769" spans="4:19" s="21" customFormat="1">
      <c r="D769" s="40"/>
      <c r="E769" s="40"/>
      <c r="F769" s="40"/>
      <c r="G769" s="40"/>
      <c r="H769" s="40"/>
      <c r="I769" s="40"/>
      <c r="J769" s="40"/>
      <c r="K769" s="40"/>
      <c r="L769" s="40"/>
      <c r="M769" s="40"/>
      <c r="N769" s="40"/>
      <c r="O769" s="40"/>
      <c r="P769" s="40"/>
      <c r="Q769" s="40"/>
      <c r="R769" s="40"/>
      <c r="S769" s="40"/>
    </row>
    <row r="770" spans="4:19" s="21" customFormat="1">
      <c r="D770" s="40"/>
      <c r="E770" s="40"/>
      <c r="F770" s="40"/>
      <c r="G770" s="40"/>
      <c r="H770" s="40"/>
      <c r="I770" s="40"/>
      <c r="J770" s="40"/>
      <c r="K770" s="40"/>
      <c r="L770" s="40"/>
      <c r="M770" s="40"/>
      <c r="N770" s="40"/>
      <c r="O770" s="40"/>
      <c r="P770" s="40"/>
      <c r="Q770" s="40"/>
      <c r="R770" s="40"/>
      <c r="S770" s="40"/>
    </row>
    <row r="771" spans="4:19" s="21" customFormat="1">
      <c r="D771" s="40"/>
      <c r="E771" s="40"/>
      <c r="F771" s="40"/>
      <c r="G771" s="40"/>
      <c r="H771" s="40"/>
      <c r="I771" s="40"/>
      <c r="J771" s="40"/>
      <c r="K771" s="40"/>
      <c r="L771" s="40"/>
      <c r="M771" s="40"/>
      <c r="N771" s="40"/>
      <c r="O771" s="40"/>
      <c r="P771" s="40"/>
      <c r="Q771" s="40"/>
      <c r="R771" s="40"/>
      <c r="S771" s="40"/>
    </row>
    <row r="772" spans="4:19" s="21" customFormat="1">
      <c r="D772" s="40"/>
      <c r="E772" s="40"/>
      <c r="F772" s="40"/>
      <c r="G772" s="40"/>
      <c r="H772" s="40"/>
      <c r="I772" s="40"/>
      <c r="J772" s="40"/>
      <c r="K772" s="40"/>
      <c r="L772" s="40"/>
      <c r="M772" s="40"/>
      <c r="N772" s="40"/>
      <c r="O772" s="40"/>
      <c r="P772" s="40"/>
      <c r="Q772" s="40"/>
      <c r="R772" s="40"/>
      <c r="S772" s="40"/>
    </row>
    <row r="773" spans="4:19" s="21" customFormat="1">
      <c r="D773" s="40"/>
      <c r="E773" s="40"/>
      <c r="F773" s="40"/>
      <c r="G773" s="40"/>
      <c r="H773" s="40"/>
      <c r="I773" s="40"/>
      <c r="J773" s="40"/>
      <c r="K773" s="40"/>
      <c r="L773" s="40"/>
      <c r="M773" s="40"/>
      <c r="N773" s="40"/>
      <c r="O773" s="40"/>
      <c r="P773" s="40"/>
      <c r="Q773" s="40"/>
      <c r="R773" s="40"/>
      <c r="S773" s="40"/>
    </row>
    <row r="774" spans="4:19" s="21" customFormat="1">
      <c r="D774" s="40"/>
      <c r="E774" s="40"/>
      <c r="F774" s="40"/>
      <c r="G774" s="40"/>
      <c r="H774" s="40"/>
      <c r="I774" s="40"/>
      <c r="J774" s="40"/>
      <c r="K774" s="40"/>
      <c r="L774" s="40"/>
      <c r="M774" s="40"/>
      <c r="N774" s="40"/>
      <c r="O774" s="40"/>
      <c r="P774" s="40"/>
      <c r="Q774" s="40"/>
      <c r="R774" s="40"/>
      <c r="S774" s="40"/>
    </row>
    <row r="775" spans="4:19" s="21" customFormat="1">
      <c r="D775" s="40"/>
      <c r="E775" s="40"/>
      <c r="F775" s="40"/>
      <c r="G775" s="40"/>
      <c r="H775" s="40"/>
      <c r="I775" s="40"/>
      <c r="J775" s="40"/>
      <c r="K775" s="40"/>
      <c r="L775" s="40"/>
      <c r="M775" s="40"/>
      <c r="N775" s="40"/>
      <c r="O775" s="40"/>
      <c r="P775" s="40"/>
      <c r="Q775" s="40"/>
      <c r="R775" s="40"/>
      <c r="S775" s="40"/>
    </row>
    <row r="776" spans="4:19" s="21" customFormat="1">
      <c r="D776" s="40"/>
      <c r="E776" s="40"/>
      <c r="F776" s="40"/>
      <c r="G776" s="40"/>
      <c r="H776" s="40"/>
      <c r="I776" s="40"/>
      <c r="J776" s="40"/>
      <c r="K776" s="40"/>
      <c r="L776" s="40"/>
      <c r="M776" s="40"/>
      <c r="N776" s="40"/>
      <c r="O776" s="40"/>
      <c r="P776" s="40"/>
      <c r="Q776" s="40"/>
      <c r="R776" s="40"/>
      <c r="S776" s="40"/>
    </row>
    <row r="777" spans="4:19" s="21" customFormat="1">
      <c r="D777" s="40"/>
      <c r="E777" s="40"/>
      <c r="F777" s="40"/>
      <c r="G777" s="40"/>
      <c r="H777" s="40"/>
      <c r="I777" s="40"/>
      <c r="J777" s="40"/>
      <c r="K777" s="40"/>
      <c r="L777" s="40"/>
      <c r="M777" s="40"/>
      <c r="N777" s="40"/>
      <c r="O777" s="40"/>
      <c r="P777" s="40"/>
      <c r="Q777" s="40"/>
      <c r="R777" s="40"/>
      <c r="S777" s="40"/>
    </row>
    <row r="778" spans="4:19" s="21" customFormat="1">
      <c r="D778" s="40"/>
      <c r="E778" s="40"/>
      <c r="F778" s="40"/>
      <c r="G778" s="40"/>
      <c r="H778" s="40"/>
      <c r="I778" s="40"/>
      <c r="J778" s="40"/>
      <c r="K778" s="40"/>
      <c r="L778" s="40"/>
      <c r="M778" s="40"/>
      <c r="N778" s="40"/>
      <c r="O778" s="40"/>
      <c r="P778" s="40"/>
      <c r="Q778" s="40"/>
      <c r="R778" s="40"/>
      <c r="S778" s="40"/>
    </row>
    <row r="779" spans="4:19" s="21" customFormat="1">
      <c r="D779" s="40"/>
      <c r="E779" s="40"/>
      <c r="F779" s="40"/>
      <c r="G779" s="40"/>
      <c r="H779" s="40"/>
      <c r="I779" s="40"/>
      <c r="J779" s="40"/>
      <c r="K779" s="40"/>
      <c r="L779" s="40"/>
      <c r="M779" s="40"/>
      <c r="N779" s="40"/>
      <c r="O779" s="40"/>
      <c r="P779" s="40"/>
      <c r="Q779" s="40"/>
      <c r="R779" s="40"/>
      <c r="S779" s="40"/>
    </row>
    <row r="780" spans="4:19" s="21" customFormat="1">
      <c r="D780" s="40"/>
      <c r="E780" s="40"/>
      <c r="F780" s="40"/>
      <c r="G780" s="40"/>
      <c r="H780" s="40"/>
      <c r="I780" s="40"/>
      <c r="J780" s="40"/>
      <c r="K780" s="40"/>
      <c r="L780" s="40"/>
      <c r="M780" s="40"/>
      <c r="N780" s="40"/>
      <c r="O780" s="40"/>
      <c r="P780" s="40"/>
      <c r="Q780" s="40"/>
      <c r="R780" s="40"/>
      <c r="S780" s="40"/>
    </row>
    <row r="781" spans="4:19" s="21" customFormat="1">
      <c r="D781" s="40"/>
      <c r="E781" s="40"/>
      <c r="F781" s="40"/>
      <c r="G781" s="40"/>
      <c r="H781" s="40"/>
      <c r="I781" s="40"/>
      <c r="J781" s="40"/>
      <c r="K781" s="40"/>
      <c r="L781" s="40"/>
      <c r="M781" s="40"/>
      <c r="N781" s="40"/>
      <c r="O781" s="40"/>
      <c r="P781" s="40"/>
      <c r="Q781" s="40"/>
      <c r="R781" s="40"/>
      <c r="S781" s="40"/>
    </row>
    <row r="782" spans="4:19" s="21" customFormat="1">
      <c r="D782" s="40"/>
      <c r="E782" s="40"/>
      <c r="F782" s="40"/>
      <c r="G782" s="40"/>
      <c r="H782" s="40"/>
      <c r="I782" s="40"/>
      <c r="J782" s="40"/>
      <c r="K782" s="40"/>
      <c r="L782" s="40"/>
      <c r="M782" s="40"/>
      <c r="N782" s="40"/>
      <c r="O782" s="40"/>
      <c r="P782" s="40"/>
      <c r="Q782" s="40"/>
      <c r="R782" s="40"/>
      <c r="S782" s="40"/>
    </row>
    <row r="783" spans="4:19" s="21" customFormat="1">
      <c r="D783" s="40"/>
      <c r="E783" s="40"/>
      <c r="F783" s="40"/>
      <c r="G783" s="40"/>
      <c r="H783" s="40"/>
      <c r="I783" s="40"/>
      <c r="J783" s="40"/>
      <c r="K783" s="40"/>
      <c r="L783" s="40"/>
      <c r="M783" s="40"/>
      <c r="N783" s="40"/>
      <c r="O783" s="40"/>
      <c r="P783" s="40"/>
      <c r="Q783" s="40"/>
      <c r="R783" s="40"/>
      <c r="S783" s="40"/>
    </row>
    <row r="784" spans="4:19" s="21" customFormat="1">
      <c r="D784" s="40"/>
      <c r="E784" s="40"/>
      <c r="F784" s="40"/>
      <c r="G784" s="40"/>
      <c r="H784" s="40"/>
      <c r="I784" s="40"/>
      <c r="J784" s="40"/>
      <c r="K784" s="40"/>
      <c r="L784" s="40"/>
      <c r="M784" s="40"/>
      <c r="N784" s="40"/>
      <c r="O784" s="40"/>
      <c r="P784" s="40"/>
      <c r="Q784" s="40"/>
      <c r="R784" s="40"/>
      <c r="S784" s="40"/>
    </row>
    <row r="785" spans="4:19" s="21" customFormat="1">
      <c r="D785" s="40"/>
      <c r="E785" s="40"/>
      <c r="F785" s="40"/>
      <c r="G785" s="40"/>
      <c r="H785" s="40"/>
      <c r="I785" s="40"/>
      <c r="J785" s="40"/>
      <c r="K785" s="40"/>
      <c r="L785" s="40"/>
      <c r="M785" s="40"/>
      <c r="N785" s="40"/>
      <c r="O785" s="40"/>
      <c r="P785" s="40"/>
      <c r="Q785" s="40"/>
      <c r="R785" s="40"/>
      <c r="S785" s="40"/>
    </row>
    <row r="786" spans="4:19" s="21" customFormat="1">
      <c r="D786" s="40"/>
      <c r="E786" s="40"/>
      <c r="F786" s="40"/>
      <c r="G786" s="40"/>
      <c r="H786" s="40"/>
      <c r="I786" s="40"/>
      <c r="J786" s="40"/>
      <c r="K786" s="40"/>
      <c r="L786" s="40"/>
      <c r="M786" s="40"/>
      <c r="N786" s="40"/>
      <c r="O786" s="40"/>
      <c r="P786" s="40"/>
      <c r="Q786" s="40"/>
      <c r="R786" s="40"/>
      <c r="S786" s="40"/>
    </row>
    <row r="787" spans="4:19" s="21" customFormat="1">
      <c r="D787" s="40"/>
      <c r="E787" s="40"/>
      <c r="F787" s="40"/>
      <c r="G787" s="40"/>
      <c r="H787" s="40"/>
      <c r="I787" s="40"/>
      <c r="J787" s="40"/>
      <c r="K787" s="40"/>
      <c r="L787" s="40"/>
      <c r="M787" s="40"/>
      <c r="N787" s="40"/>
      <c r="O787" s="40"/>
      <c r="P787" s="40"/>
      <c r="Q787" s="40"/>
      <c r="R787" s="40"/>
      <c r="S787" s="40"/>
    </row>
    <row r="788" spans="4:19" s="21" customFormat="1">
      <c r="D788" s="40"/>
      <c r="E788" s="40"/>
      <c r="F788" s="40"/>
      <c r="G788" s="40"/>
      <c r="H788" s="40"/>
      <c r="I788" s="40"/>
      <c r="J788" s="40"/>
      <c r="K788" s="40"/>
      <c r="L788" s="40"/>
      <c r="M788" s="40"/>
      <c r="N788" s="40"/>
      <c r="O788" s="40"/>
      <c r="P788" s="40"/>
      <c r="Q788" s="40"/>
      <c r="R788" s="40"/>
      <c r="S788" s="40"/>
    </row>
    <row r="789" spans="4:19" s="21" customFormat="1">
      <c r="D789" s="40"/>
      <c r="E789" s="40"/>
      <c r="F789" s="40"/>
      <c r="G789" s="40"/>
      <c r="H789" s="40"/>
      <c r="I789" s="40"/>
      <c r="J789" s="40"/>
      <c r="K789" s="40"/>
      <c r="L789" s="40"/>
      <c r="M789" s="40"/>
      <c r="N789" s="40"/>
      <c r="O789" s="40"/>
      <c r="P789" s="40"/>
      <c r="Q789" s="40"/>
      <c r="R789" s="40"/>
      <c r="S789" s="40"/>
    </row>
    <row r="790" spans="4:19" s="21" customFormat="1">
      <c r="D790" s="40"/>
      <c r="E790" s="40"/>
      <c r="F790" s="40"/>
      <c r="G790" s="40"/>
      <c r="H790" s="40"/>
      <c r="I790" s="40"/>
      <c r="J790" s="40"/>
      <c r="K790" s="40"/>
      <c r="L790" s="40"/>
      <c r="M790" s="40"/>
      <c r="N790" s="40"/>
      <c r="O790" s="40"/>
      <c r="P790" s="40"/>
      <c r="Q790" s="40"/>
      <c r="R790" s="40"/>
      <c r="S790" s="40"/>
    </row>
    <row r="791" spans="4:19" s="21" customFormat="1">
      <c r="D791" s="40"/>
      <c r="E791" s="40"/>
      <c r="F791" s="40"/>
      <c r="G791" s="40"/>
      <c r="H791" s="40"/>
      <c r="I791" s="40"/>
      <c r="J791" s="40"/>
      <c r="K791" s="40"/>
      <c r="L791" s="40"/>
      <c r="M791" s="40"/>
      <c r="N791" s="40"/>
      <c r="O791" s="40"/>
      <c r="P791" s="40"/>
      <c r="Q791" s="40"/>
      <c r="R791" s="40"/>
      <c r="S791" s="40"/>
    </row>
    <row r="792" spans="4:19" s="21" customFormat="1">
      <c r="D792" s="40"/>
      <c r="E792" s="40"/>
      <c r="F792" s="40"/>
      <c r="G792" s="40"/>
      <c r="H792" s="40"/>
      <c r="I792" s="40"/>
      <c r="J792" s="40"/>
      <c r="K792" s="40"/>
      <c r="L792" s="40"/>
      <c r="M792" s="40"/>
      <c r="N792" s="40"/>
      <c r="O792" s="40"/>
      <c r="P792" s="40"/>
      <c r="Q792" s="40"/>
      <c r="R792" s="40"/>
      <c r="S792" s="40"/>
    </row>
    <row r="793" spans="4:19" s="21" customFormat="1">
      <c r="D793" s="40"/>
      <c r="E793" s="40"/>
      <c r="F793" s="40"/>
      <c r="G793" s="40"/>
      <c r="H793" s="40"/>
      <c r="I793" s="40"/>
      <c r="J793" s="40"/>
      <c r="K793" s="40"/>
      <c r="L793" s="40"/>
      <c r="M793" s="40"/>
      <c r="N793" s="40"/>
      <c r="O793" s="40"/>
      <c r="P793" s="40"/>
      <c r="Q793" s="40"/>
      <c r="R793" s="40"/>
      <c r="S793" s="40"/>
    </row>
    <row r="794" spans="4:19" s="21" customFormat="1">
      <c r="D794" s="40"/>
      <c r="E794" s="40"/>
      <c r="F794" s="40"/>
      <c r="G794" s="40"/>
      <c r="H794" s="40"/>
      <c r="I794" s="40"/>
      <c r="J794" s="40"/>
      <c r="K794" s="40"/>
      <c r="L794" s="40"/>
      <c r="M794" s="40"/>
      <c r="N794" s="40"/>
      <c r="O794" s="40"/>
      <c r="P794" s="40"/>
      <c r="Q794" s="40"/>
      <c r="R794" s="40"/>
      <c r="S794" s="40"/>
    </row>
    <row r="795" spans="4:19" s="21" customFormat="1">
      <c r="D795" s="40"/>
      <c r="E795" s="40"/>
      <c r="F795" s="40"/>
      <c r="G795" s="40"/>
      <c r="H795" s="40"/>
      <c r="I795" s="40"/>
      <c r="J795" s="40"/>
      <c r="K795" s="40"/>
      <c r="L795" s="40"/>
      <c r="M795" s="40"/>
      <c r="N795" s="40"/>
      <c r="O795" s="40"/>
      <c r="P795" s="40"/>
      <c r="Q795" s="40"/>
      <c r="R795" s="40"/>
      <c r="S795" s="40"/>
    </row>
    <row r="796" spans="4:19" s="21" customFormat="1">
      <c r="D796" s="40"/>
      <c r="E796" s="40"/>
      <c r="F796" s="40"/>
      <c r="G796" s="40"/>
      <c r="H796" s="40"/>
      <c r="I796" s="40"/>
      <c r="J796" s="40"/>
      <c r="K796" s="40"/>
      <c r="L796" s="40"/>
      <c r="M796" s="40"/>
      <c r="N796" s="40"/>
      <c r="O796" s="40"/>
      <c r="P796" s="40"/>
      <c r="Q796" s="40"/>
      <c r="R796" s="40"/>
      <c r="S796" s="40"/>
    </row>
    <row r="797" spans="4:19" s="21" customFormat="1">
      <c r="D797" s="40"/>
      <c r="E797" s="40"/>
      <c r="F797" s="40"/>
      <c r="G797" s="40"/>
      <c r="H797" s="40"/>
      <c r="I797" s="40"/>
      <c r="J797" s="40"/>
      <c r="K797" s="40"/>
      <c r="L797" s="40"/>
      <c r="M797" s="40"/>
      <c r="N797" s="40"/>
      <c r="O797" s="40"/>
      <c r="P797" s="40"/>
      <c r="Q797" s="40"/>
      <c r="R797" s="40"/>
      <c r="S797" s="40"/>
    </row>
    <row r="798" spans="4:19" s="21" customFormat="1">
      <c r="D798" s="40"/>
      <c r="E798" s="40"/>
      <c r="F798" s="40"/>
      <c r="G798" s="40"/>
      <c r="H798" s="40"/>
      <c r="I798" s="40"/>
      <c r="J798" s="40"/>
      <c r="K798" s="40"/>
      <c r="L798" s="40"/>
      <c r="M798" s="40"/>
      <c r="N798" s="40"/>
      <c r="O798" s="40"/>
      <c r="P798" s="40"/>
      <c r="Q798" s="40"/>
      <c r="R798" s="40"/>
      <c r="S798" s="40"/>
    </row>
    <row r="799" spans="4:19" s="21" customFormat="1">
      <c r="D799" s="40"/>
      <c r="E799" s="40"/>
      <c r="F799" s="40"/>
      <c r="G799" s="40"/>
      <c r="H799" s="40"/>
      <c r="I799" s="40"/>
      <c r="J799" s="40"/>
      <c r="K799" s="40"/>
      <c r="L799" s="40"/>
      <c r="M799" s="40"/>
      <c r="N799" s="40"/>
      <c r="O799" s="40"/>
      <c r="P799" s="40"/>
      <c r="Q799" s="40"/>
      <c r="R799" s="40"/>
      <c r="S799" s="40"/>
    </row>
    <row r="800" spans="4:19" s="21" customFormat="1">
      <c r="D800" s="40"/>
      <c r="E800" s="40"/>
      <c r="F800" s="40"/>
      <c r="G800" s="40"/>
      <c r="H800" s="40"/>
      <c r="I800" s="40"/>
      <c r="J800" s="40"/>
      <c r="K800" s="40"/>
      <c r="L800" s="40"/>
      <c r="M800" s="40"/>
      <c r="N800" s="40"/>
      <c r="O800" s="40"/>
      <c r="P800" s="40"/>
      <c r="Q800" s="40"/>
      <c r="R800" s="40"/>
      <c r="S800" s="40"/>
    </row>
    <row r="801" spans="4:19" s="21" customFormat="1">
      <c r="D801" s="40"/>
      <c r="E801" s="40"/>
      <c r="F801" s="40"/>
      <c r="G801" s="40"/>
      <c r="H801" s="40"/>
      <c r="I801" s="40"/>
      <c r="J801" s="40"/>
      <c r="K801" s="40"/>
      <c r="L801" s="40"/>
      <c r="M801" s="40"/>
      <c r="N801" s="40"/>
      <c r="O801" s="40"/>
      <c r="P801" s="40"/>
      <c r="Q801" s="40"/>
      <c r="R801" s="40"/>
      <c r="S801" s="40"/>
    </row>
    <row r="802" spans="4:19" s="21" customFormat="1">
      <c r="D802" s="40"/>
      <c r="E802" s="40"/>
      <c r="F802" s="40"/>
      <c r="G802" s="40"/>
      <c r="H802" s="40"/>
      <c r="I802" s="40"/>
      <c r="J802" s="40"/>
      <c r="K802" s="40"/>
      <c r="L802" s="40"/>
      <c r="M802" s="40"/>
      <c r="N802" s="40"/>
      <c r="O802" s="40"/>
      <c r="P802" s="40"/>
      <c r="Q802" s="40"/>
      <c r="R802" s="40"/>
      <c r="S802" s="40"/>
    </row>
    <row r="803" spans="4:19" s="21" customFormat="1">
      <c r="D803" s="40"/>
      <c r="E803" s="40"/>
      <c r="F803" s="40"/>
      <c r="G803" s="40"/>
      <c r="H803" s="40"/>
      <c r="I803" s="40"/>
      <c r="J803" s="40"/>
      <c r="K803" s="40"/>
      <c r="L803" s="40"/>
      <c r="M803" s="40"/>
      <c r="N803" s="40"/>
      <c r="O803" s="40"/>
      <c r="P803" s="40"/>
      <c r="Q803" s="40"/>
      <c r="R803" s="40"/>
      <c r="S803" s="40"/>
    </row>
    <row r="804" spans="4:19" s="21" customFormat="1">
      <c r="D804" s="40"/>
      <c r="E804" s="40"/>
      <c r="F804" s="40"/>
      <c r="G804" s="40"/>
      <c r="H804" s="40"/>
      <c r="I804" s="40"/>
      <c r="J804" s="40"/>
      <c r="K804" s="40"/>
      <c r="L804" s="40"/>
      <c r="M804" s="40"/>
      <c r="N804" s="40"/>
      <c r="O804" s="40"/>
      <c r="P804" s="40"/>
      <c r="Q804" s="40"/>
      <c r="R804" s="40"/>
      <c r="S804" s="40"/>
    </row>
    <row r="805" spans="4:19" s="21" customFormat="1">
      <c r="D805" s="40"/>
      <c r="E805" s="40"/>
      <c r="F805" s="40"/>
      <c r="G805" s="40"/>
      <c r="H805" s="40"/>
      <c r="I805" s="40"/>
      <c r="J805" s="40"/>
      <c r="K805" s="40"/>
      <c r="L805" s="40"/>
      <c r="M805" s="40"/>
      <c r="N805" s="40"/>
      <c r="O805" s="40"/>
      <c r="P805" s="40"/>
      <c r="Q805" s="40"/>
      <c r="R805" s="40"/>
      <c r="S805" s="40"/>
    </row>
    <row r="806" spans="4:19" s="21" customFormat="1">
      <c r="D806" s="40"/>
      <c r="E806" s="40"/>
      <c r="F806" s="40"/>
      <c r="G806" s="40"/>
      <c r="H806" s="40"/>
      <c r="I806" s="40"/>
      <c r="J806" s="40"/>
      <c r="K806" s="40"/>
      <c r="L806" s="40"/>
      <c r="M806" s="40"/>
      <c r="N806" s="40"/>
      <c r="O806" s="40"/>
      <c r="P806" s="40"/>
      <c r="Q806" s="40"/>
      <c r="R806" s="40"/>
      <c r="S806" s="40"/>
    </row>
    <row r="807" spans="4:19" s="21" customFormat="1">
      <c r="D807" s="40"/>
      <c r="E807" s="40"/>
      <c r="F807" s="40"/>
      <c r="G807" s="40"/>
      <c r="H807" s="40"/>
      <c r="I807" s="40"/>
      <c r="J807" s="40"/>
      <c r="K807" s="40"/>
      <c r="L807" s="40"/>
      <c r="M807" s="40"/>
      <c r="N807" s="40"/>
      <c r="O807" s="40"/>
      <c r="P807" s="40"/>
      <c r="Q807" s="40"/>
      <c r="R807" s="40"/>
      <c r="S807" s="40"/>
    </row>
    <row r="808" spans="4:19" s="21" customFormat="1">
      <c r="D808" s="40"/>
      <c r="E808" s="40"/>
      <c r="F808" s="40"/>
      <c r="G808" s="40"/>
      <c r="H808" s="40"/>
      <c r="I808" s="40"/>
      <c r="J808" s="40"/>
      <c r="K808" s="40"/>
      <c r="L808" s="40"/>
      <c r="M808" s="40"/>
      <c r="N808" s="40"/>
      <c r="O808" s="40"/>
      <c r="P808" s="40"/>
      <c r="Q808" s="40"/>
      <c r="R808" s="40"/>
      <c r="S808" s="40"/>
    </row>
    <row r="809" spans="4:19" s="21" customFormat="1">
      <c r="D809" s="40"/>
      <c r="E809" s="40"/>
      <c r="F809" s="40"/>
      <c r="G809" s="40"/>
      <c r="H809" s="40"/>
      <c r="I809" s="40"/>
      <c r="J809" s="40"/>
      <c r="K809" s="40"/>
      <c r="L809" s="40"/>
      <c r="M809" s="40"/>
      <c r="N809" s="40"/>
      <c r="O809" s="40"/>
      <c r="P809" s="40"/>
      <c r="Q809" s="40"/>
      <c r="R809" s="40"/>
      <c r="S809" s="40"/>
    </row>
    <row r="810" spans="4:19" s="21" customFormat="1">
      <c r="D810" s="40"/>
      <c r="E810" s="40"/>
      <c r="F810" s="40"/>
      <c r="G810" s="40"/>
      <c r="H810" s="40"/>
      <c r="I810" s="40"/>
      <c r="J810" s="40"/>
      <c r="K810" s="40"/>
      <c r="L810" s="40"/>
      <c r="M810" s="40"/>
      <c r="N810" s="40"/>
      <c r="O810" s="40"/>
      <c r="P810" s="40"/>
      <c r="Q810" s="40"/>
      <c r="R810" s="40"/>
      <c r="S810" s="40"/>
    </row>
    <row r="811" spans="4:19" s="21" customFormat="1">
      <c r="D811" s="40"/>
      <c r="E811" s="40"/>
      <c r="F811" s="40"/>
      <c r="G811" s="40"/>
      <c r="H811" s="40"/>
      <c r="I811" s="40"/>
      <c r="J811" s="40"/>
      <c r="K811" s="40"/>
      <c r="L811" s="40"/>
      <c r="M811" s="40"/>
      <c r="N811" s="40"/>
      <c r="O811" s="40"/>
      <c r="P811" s="40"/>
      <c r="Q811" s="40"/>
      <c r="R811" s="40"/>
      <c r="S811" s="40"/>
    </row>
    <row r="812" spans="4:19" s="21" customFormat="1">
      <c r="D812" s="40"/>
      <c r="E812" s="40"/>
      <c r="F812" s="40"/>
      <c r="G812" s="40"/>
      <c r="H812" s="40"/>
      <c r="I812" s="40"/>
      <c r="J812" s="40"/>
      <c r="K812" s="40"/>
      <c r="L812" s="40"/>
      <c r="M812" s="40"/>
      <c r="N812" s="40"/>
      <c r="O812" s="40"/>
      <c r="P812" s="40"/>
      <c r="Q812" s="40"/>
      <c r="R812" s="40"/>
      <c r="S812" s="40"/>
    </row>
    <row r="813" spans="4:19" s="21" customFormat="1">
      <c r="D813" s="40"/>
      <c r="E813" s="40"/>
      <c r="F813" s="40"/>
      <c r="G813" s="40"/>
      <c r="H813" s="40"/>
      <c r="I813" s="40"/>
      <c r="J813" s="40"/>
      <c r="K813" s="40"/>
      <c r="L813" s="40"/>
      <c r="M813" s="40"/>
      <c r="N813" s="40"/>
      <c r="O813" s="40"/>
      <c r="P813" s="40"/>
      <c r="Q813" s="40"/>
      <c r="R813" s="40"/>
      <c r="S813" s="40"/>
    </row>
    <row r="814" spans="4:19" s="21" customFormat="1">
      <c r="D814" s="40"/>
      <c r="E814" s="40"/>
      <c r="F814" s="40"/>
      <c r="G814" s="40"/>
      <c r="H814" s="40"/>
      <c r="I814" s="40"/>
      <c r="J814" s="40"/>
      <c r="K814" s="40"/>
      <c r="L814" s="40"/>
      <c r="M814" s="40"/>
      <c r="N814" s="40"/>
      <c r="O814" s="40"/>
      <c r="P814" s="40"/>
      <c r="Q814" s="40"/>
      <c r="R814" s="40"/>
      <c r="S814" s="40"/>
    </row>
    <row r="815" spans="4:19" s="21" customFormat="1">
      <c r="D815" s="40"/>
      <c r="E815" s="40"/>
      <c r="F815" s="40"/>
      <c r="G815" s="40"/>
      <c r="H815" s="40"/>
      <c r="I815" s="40"/>
      <c r="J815" s="40"/>
      <c r="K815" s="40"/>
      <c r="L815" s="40"/>
      <c r="M815" s="40"/>
      <c r="N815" s="40"/>
      <c r="O815" s="40"/>
      <c r="P815" s="40"/>
      <c r="Q815" s="40"/>
      <c r="R815" s="40"/>
      <c r="S815" s="40"/>
    </row>
    <row r="816" spans="4:19" s="21" customFormat="1">
      <c r="D816" s="40"/>
      <c r="E816" s="40"/>
      <c r="F816" s="40"/>
      <c r="G816" s="40"/>
      <c r="H816" s="40"/>
      <c r="I816" s="40"/>
      <c r="J816" s="40"/>
      <c r="K816" s="40"/>
      <c r="L816" s="40"/>
      <c r="M816" s="40"/>
      <c r="N816" s="40"/>
      <c r="O816" s="40"/>
      <c r="P816" s="40"/>
      <c r="Q816" s="40"/>
      <c r="R816" s="40"/>
      <c r="S816" s="40"/>
    </row>
    <row r="817" spans="4:19" s="21" customFormat="1">
      <c r="D817" s="40"/>
      <c r="E817" s="40"/>
      <c r="F817" s="40"/>
      <c r="G817" s="40"/>
      <c r="H817" s="40"/>
      <c r="I817" s="40"/>
      <c r="J817" s="40"/>
      <c r="K817" s="40"/>
      <c r="L817" s="40"/>
      <c r="M817" s="40"/>
      <c r="N817" s="40"/>
      <c r="O817" s="40"/>
      <c r="P817" s="40"/>
      <c r="Q817" s="40"/>
      <c r="R817" s="40"/>
      <c r="S817" s="40"/>
    </row>
    <row r="818" spans="4:19" s="21" customFormat="1">
      <c r="D818" s="40"/>
      <c r="E818" s="40"/>
      <c r="F818" s="40"/>
      <c r="G818" s="40"/>
      <c r="H818" s="40"/>
      <c r="I818" s="40"/>
      <c r="J818" s="40"/>
      <c r="K818" s="40"/>
      <c r="L818" s="40"/>
      <c r="M818" s="40"/>
      <c r="N818" s="40"/>
      <c r="O818" s="40"/>
      <c r="P818" s="40"/>
      <c r="Q818" s="40"/>
      <c r="R818" s="40"/>
      <c r="S818" s="40"/>
    </row>
    <row r="819" spans="4:19" s="21" customFormat="1">
      <c r="D819" s="40"/>
      <c r="E819" s="40"/>
      <c r="F819" s="40"/>
      <c r="G819" s="40"/>
      <c r="H819" s="40"/>
      <c r="I819" s="40"/>
      <c r="J819" s="40"/>
      <c r="K819" s="40"/>
      <c r="L819" s="40"/>
      <c r="M819" s="40"/>
      <c r="N819" s="40"/>
      <c r="O819" s="40"/>
      <c r="P819" s="40"/>
      <c r="Q819" s="40"/>
      <c r="R819" s="40"/>
      <c r="S819" s="40"/>
    </row>
    <row r="820" spans="4:19" s="21" customFormat="1">
      <c r="D820" s="40"/>
      <c r="E820" s="40"/>
      <c r="F820" s="40"/>
      <c r="G820" s="40"/>
      <c r="H820" s="40"/>
      <c r="I820" s="40"/>
      <c r="J820" s="40"/>
      <c r="K820" s="40"/>
      <c r="L820" s="40"/>
      <c r="M820" s="40"/>
      <c r="N820" s="40"/>
      <c r="O820" s="40"/>
      <c r="P820" s="40"/>
      <c r="Q820" s="40"/>
      <c r="R820" s="40"/>
      <c r="S820" s="40"/>
    </row>
    <row r="821" spans="4:19" s="21" customFormat="1">
      <c r="D821" s="40"/>
      <c r="E821" s="40"/>
      <c r="F821" s="40"/>
      <c r="G821" s="40"/>
      <c r="H821" s="40"/>
      <c r="I821" s="40"/>
      <c r="J821" s="40"/>
      <c r="K821" s="40"/>
      <c r="L821" s="40"/>
      <c r="M821" s="40"/>
      <c r="N821" s="40"/>
      <c r="O821" s="40"/>
      <c r="P821" s="40"/>
      <c r="Q821" s="40"/>
      <c r="R821" s="40"/>
      <c r="S821" s="40"/>
    </row>
    <row r="822" spans="4:19" s="21" customFormat="1">
      <c r="D822" s="40"/>
      <c r="E822" s="40"/>
      <c r="F822" s="40"/>
      <c r="G822" s="40"/>
      <c r="H822" s="40"/>
      <c r="I822" s="40"/>
      <c r="J822" s="40"/>
      <c r="K822" s="40"/>
      <c r="L822" s="40"/>
      <c r="M822" s="40"/>
      <c r="N822" s="40"/>
      <c r="O822" s="40"/>
      <c r="P822" s="40"/>
      <c r="Q822" s="40"/>
      <c r="R822" s="40"/>
      <c r="S822" s="40"/>
    </row>
    <row r="823" spans="4:19" s="21" customFormat="1">
      <c r="D823" s="40"/>
      <c r="E823" s="40"/>
      <c r="F823" s="40"/>
      <c r="G823" s="40"/>
      <c r="H823" s="40"/>
      <c r="I823" s="40"/>
      <c r="J823" s="40"/>
      <c r="K823" s="40"/>
      <c r="L823" s="40"/>
      <c r="M823" s="40"/>
      <c r="N823" s="40"/>
      <c r="O823" s="40"/>
      <c r="P823" s="40"/>
      <c r="Q823" s="40"/>
      <c r="R823" s="40"/>
      <c r="S823" s="40"/>
    </row>
    <row r="824" spans="4:19" s="21" customFormat="1">
      <c r="D824" s="40"/>
      <c r="E824" s="40"/>
      <c r="F824" s="40"/>
      <c r="G824" s="40"/>
      <c r="H824" s="40"/>
      <c r="I824" s="40"/>
      <c r="J824" s="40"/>
      <c r="K824" s="40"/>
      <c r="L824" s="40"/>
      <c r="M824" s="40"/>
      <c r="N824" s="40"/>
      <c r="O824" s="40"/>
      <c r="P824" s="40"/>
      <c r="Q824" s="40"/>
      <c r="R824" s="40"/>
      <c r="S824" s="40"/>
    </row>
  </sheetData>
  <sortState ref="A2:S20">
    <sortCondition ref="D2:D20"/>
    <sortCondition ref="C2:C20"/>
    <sortCondition ref="B2:B20"/>
  </sortState>
  <pageMargins left="0.7" right="0.7" top="0.75" bottom="0.75" header="0.3" footer="0.3"/>
</worksheet>
</file>

<file path=xl/worksheets/sheet39.xml><?xml version="1.0" encoding="utf-8"?>
<worksheet xmlns="http://schemas.openxmlformats.org/spreadsheetml/2006/main" xmlns:r="http://schemas.openxmlformats.org/officeDocument/2006/relationships">
  <sheetPr>
    <tabColor theme="9" tint="0.39997558519241921"/>
  </sheetPr>
  <dimension ref="A1:AR113"/>
  <sheetViews>
    <sheetView workbookViewId="0">
      <selection activeCell="E2" sqref="E2:E31"/>
    </sheetView>
  </sheetViews>
  <sheetFormatPr baseColWidth="10" defaultColWidth="7.33203125" defaultRowHeight="14.4"/>
  <cols>
    <col min="1" max="1" width="17.77734375" style="29" customWidth="1"/>
    <col min="2" max="2" width="14.77734375" style="29" customWidth="1"/>
    <col min="3" max="3" width="13.6640625" style="29" customWidth="1"/>
    <col min="4" max="4" width="12.77734375" style="43" customWidth="1"/>
    <col min="5" max="5" width="9.44140625" style="43" customWidth="1"/>
    <col min="6" max="6" width="8.6640625" style="43" customWidth="1"/>
    <col min="7" max="8" width="0" style="43" hidden="1" customWidth="1"/>
    <col min="9" max="9" width="6.44140625" style="43" customWidth="1"/>
    <col min="10" max="14" width="0" style="43" hidden="1" customWidth="1"/>
    <col min="15" max="15" width="5.109375" style="43" customWidth="1"/>
    <col min="16" max="16" width="4.21875" style="43" customWidth="1"/>
    <col min="17" max="17" width="3.33203125" style="43" customWidth="1"/>
    <col min="18" max="18" width="5.77734375" style="43" customWidth="1"/>
    <col min="19" max="19" width="8.77734375" style="43" customWidth="1"/>
    <col min="20" max="16384" width="7.33203125" style="29"/>
  </cols>
  <sheetData>
    <row r="1" spans="1:44"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4">
      <c r="A2" s="24" t="s">
        <v>7328</v>
      </c>
      <c r="B2" s="24" t="s">
        <v>7329</v>
      </c>
      <c r="C2" s="24" t="s">
        <v>7330</v>
      </c>
      <c r="D2" s="46" t="s">
        <v>19</v>
      </c>
      <c r="E2" s="46">
        <f>VLOOKUP(M2,Revistas!$B$2:$H$64092,2,FALSE)</f>
        <v>2.38</v>
      </c>
      <c r="F2" s="46" t="str">
        <f>VLOOKUP(M2,Revistas!$B$2:$H$64092,3,FALSE)</f>
        <v>Q2</v>
      </c>
      <c r="G2" s="46" t="str">
        <f>VLOOKUP(M2,Revistas!$B$2:$H$64092,4,FALSE)</f>
        <v>PARASITOLOGY - SCIE;</v>
      </c>
      <c r="H2" s="46" t="str">
        <f>VLOOKUP(M2,Revistas!$B$2:$H$64092,5,FALSE)</f>
        <v>36/12</v>
      </c>
      <c r="I2" s="46" t="str">
        <f>VLOOKUP(M2,Revistas!$B$2:$H$64092,6,FALSE)</f>
        <v>NO</v>
      </c>
      <c r="J2" s="46" t="s">
        <v>7331</v>
      </c>
      <c r="K2" s="46" t="s">
        <v>7332</v>
      </c>
      <c r="L2" s="46">
        <v>0</v>
      </c>
      <c r="M2" s="46" t="s">
        <v>7333</v>
      </c>
      <c r="N2" s="46" t="s">
        <v>393</v>
      </c>
      <c r="O2" s="46">
        <v>2016</v>
      </c>
      <c r="P2" s="46">
        <v>164</v>
      </c>
      <c r="Q2" s="46"/>
      <c r="R2" s="46">
        <v>360</v>
      </c>
      <c r="S2" s="46">
        <v>368</v>
      </c>
    </row>
    <row r="3" spans="1:44">
      <c r="A3" s="23" t="s">
        <v>3079</v>
      </c>
      <c r="B3" s="23" t="s">
        <v>3080</v>
      </c>
      <c r="C3" s="23" t="s">
        <v>3081</v>
      </c>
      <c r="D3" s="47" t="s">
        <v>19</v>
      </c>
      <c r="E3" s="47">
        <f>VLOOKUP(M3,Revistas!$B$2:$H$64092,2,FALSE)</f>
        <v>0.434</v>
      </c>
      <c r="F3" s="47" t="str">
        <f>VLOOKUP(M3,Revistas!$B$2:$H$64092,3,FALSE)</f>
        <v>Q4</v>
      </c>
      <c r="G3" s="47" t="str">
        <f>VLOOKUP(M3,Revistas!$B$2:$H$64092,4,FALSE)</f>
        <v>OBSTETRICS &amp; GYNECOLOGY - SCIE</v>
      </c>
      <c r="H3" s="47" t="str">
        <f>VLOOKUP(M3,Revistas!$B$2:$H$64092,5,FALSE)</f>
        <v>80/80</v>
      </c>
      <c r="I3" s="47" t="str">
        <f>VLOOKUP(M3,Revistas!$B$2:$H$64092,6,FALSE)</f>
        <v>NO</v>
      </c>
      <c r="J3" s="47" t="s">
        <v>3082</v>
      </c>
      <c r="K3" s="47" t="s">
        <v>3083</v>
      </c>
      <c r="L3" s="47">
        <v>0</v>
      </c>
      <c r="M3" s="47" t="s">
        <v>3084</v>
      </c>
      <c r="N3" s="47"/>
      <c r="O3" s="47">
        <v>2016</v>
      </c>
      <c r="P3" s="47">
        <v>43</v>
      </c>
      <c r="Q3" s="47">
        <v>3</v>
      </c>
      <c r="R3" s="47">
        <v>443</v>
      </c>
      <c r="S3" s="47">
        <v>445</v>
      </c>
    </row>
    <row r="4" spans="1:44">
      <c r="A4" s="23" t="s">
        <v>3065</v>
      </c>
      <c r="B4" s="23" t="s">
        <v>3066</v>
      </c>
      <c r="C4" s="23" t="s">
        <v>3067</v>
      </c>
      <c r="D4" s="47" t="s">
        <v>19</v>
      </c>
      <c r="E4" s="47">
        <f>VLOOKUP(M4,Revistas!$B$2:$H$64092,2,FALSE)</f>
        <v>2.2010000000000001</v>
      </c>
      <c r="F4" s="47" t="str">
        <f>VLOOKUP(M4,Revistas!$B$2:$H$64092,3,FALSE)</f>
        <v>Q3</v>
      </c>
      <c r="G4" s="47" t="str">
        <f>VLOOKUP(M4,Revistas!$B$2:$H$64092,4,FALSE)</f>
        <v>ONCOLOGY - SCIE</v>
      </c>
      <c r="H4" s="47" t="str">
        <f>VLOOKUP(M4,Revistas!$B$2:$H$64092,5,FALSE)</f>
        <v>143/213</v>
      </c>
      <c r="I4" s="47" t="str">
        <f>VLOOKUP(M4,Revistas!$B$2:$H$64092,6,FALSE)</f>
        <v>NO</v>
      </c>
      <c r="J4" s="47" t="s">
        <v>3068</v>
      </c>
      <c r="K4" s="47" t="s">
        <v>3057</v>
      </c>
      <c r="L4" s="47">
        <v>0</v>
      </c>
      <c r="M4" s="47" t="s">
        <v>3069</v>
      </c>
      <c r="N4" s="47" t="s">
        <v>462</v>
      </c>
      <c r="O4" s="47">
        <v>2016</v>
      </c>
      <c r="P4" s="47">
        <v>28</v>
      </c>
      <c r="Q4" s="47">
        <v>2</v>
      </c>
      <c r="R4" s="47">
        <v>215</v>
      </c>
      <c r="S4" s="47">
        <v>220</v>
      </c>
    </row>
    <row r="5" spans="1:44">
      <c r="A5" s="23" t="s">
        <v>3672</v>
      </c>
      <c r="B5" s="23" t="s">
        <v>3673</v>
      </c>
      <c r="C5" s="23" t="s">
        <v>3674</v>
      </c>
      <c r="D5" s="47" t="s">
        <v>19</v>
      </c>
      <c r="E5" s="47" t="str">
        <f>VLOOKUP(M5,Revistas!$B$2:$H$64092,2,FALSE)</f>
        <v>NO TIENE</v>
      </c>
      <c r="F5" s="47" t="str">
        <f>VLOOKUP(M5,Revistas!$B$2:$H$64092,3,FALSE)</f>
        <v>NO TIENE</v>
      </c>
      <c r="G5" s="47" t="str">
        <f>VLOOKUP(M5,Revistas!$B$2:$H$64092,4,FALSE)</f>
        <v>NO TIENE</v>
      </c>
      <c r="H5" s="47" t="str">
        <f>VLOOKUP(M5,Revistas!$B$2:$H$64092,5,FALSE)</f>
        <v>NO TIENE</v>
      </c>
      <c r="I5" s="47" t="str">
        <f>VLOOKUP(M5,Revistas!$B$2:$H$64092,6,FALSE)</f>
        <v>NO</v>
      </c>
      <c r="J5" s="47" t="s">
        <v>3675</v>
      </c>
      <c r="K5" s="47" t="s">
        <v>3676</v>
      </c>
      <c r="L5" s="47">
        <v>0</v>
      </c>
      <c r="M5" s="47" t="s">
        <v>3677</v>
      </c>
      <c r="N5" s="47" t="s">
        <v>548</v>
      </c>
      <c r="O5" s="47">
        <v>2016</v>
      </c>
      <c r="P5" s="47">
        <v>13</v>
      </c>
      <c r="Q5" s="47"/>
      <c r="R5" s="47">
        <v>132</v>
      </c>
      <c r="S5" s="47">
        <v>145</v>
      </c>
    </row>
    <row r="6" spans="1:44">
      <c r="A6" s="23" t="s">
        <v>3672</v>
      </c>
      <c r="B6" s="23" t="s">
        <v>3673</v>
      </c>
      <c r="C6" s="23" t="s">
        <v>3674</v>
      </c>
      <c r="D6" s="47" t="s">
        <v>19</v>
      </c>
      <c r="E6" s="47" t="str">
        <f>VLOOKUP(M6,Revistas!$B$2:$H$64092,2,FALSE)</f>
        <v>NO TIENE</v>
      </c>
      <c r="F6" s="47" t="str">
        <f>VLOOKUP(M6,Revistas!$B$2:$H$64092,3,FALSE)</f>
        <v>NO TIENE</v>
      </c>
      <c r="G6" s="47" t="str">
        <f>VLOOKUP(M6,Revistas!$B$2:$H$64092,4,FALSE)</f>
        <v>NO TIENE</v>
      </c>
      <c r="H6" s="47" t="str">
        <f>VLOOKUP(M6,Revistas!$B$2:$H$64092,5,FALSE)</f>
        <v>NO TIENE</v>
      </c>
      <c r="I6" s="47" t="str">
        <f>VLOOKUP(M6,Revistas!$B$2:$H$64092,6,FALSE)</f>
        <v>NO</v>
      </c>
      <c r="J6" s="47" t="s">
        <v>3675</v>
      </c>
      <c r="K6" s="47" t="s">
        <v>3676</v>
      </c>
      <c r="L6" s="47">
        <v>0</v>
      </c>
      <c r="M6" s="47" t="s">
        <v>3677</v>
      </c>
      <c r="N6" s="47" t="s">
        <v>548</v>
      </c>
      <c r="O6" s="47">
        <v>2016</v>
      </c>
      <c r="P6" s="47">
        <v>13</v>
      </c>
      <c r="Q6" s="47"/>
      <c r="R6" s="47">
        <v>132</v>
      </c>
      <c r="S6" s="47">
        <v>145</v>
      </c>
    </row>
    <row r="7" spans="1:44">
      <c r="A7" s="23" t="s">
        <v>3688</v>
      </c>
      <c r="B7" s="23" t="s">
        <v>3689</v>
      </c>
      <c r="C7" s="23" t="s">
        <v>3467</v>
      </c>
      <c r="D7" s="47" t="s">
        <v>19</v>
      </c>
      <c r="E7" s="47" t="str">
        <f>VLOOKUP(M7,Revistas!$B$2:$H$64092,2,FALSE)</f>
        <v>NO TIENE</v>
      </c>
      <c r="F7" s="47" t="str">
        <f>VLOOKUP(M7,Revistas!$B$2:$H$64092,3,FALSE)</f>
        <v>NO TIENE</v>
      </c>
      <c r="G7" s="47" t="str">
        <f>VLOOKUP(M7,Revistas!$B$2:$H$64092,4,FALSE)</f>
        <v>NO TIENE</v>
      </c>
      <c r="H7" s="47" t="str">
        <f>VLOOKUP(M7,Revistas!$B$2:$H$64092,5,FALSE)</f>
        <v>NO TIENE</v>
      </c>
      <c r="I7" s="47" t="str">
        <f>VLOOKUP(M7,Revistas!$B$2:$H$64092,6,FALSE)</f>
        <v>NO</v>
      </c>
      <c r="J7" s="47" t="s">
        <v>3690</v>
      </c>
      <c r="K7" s="47" t="s">
        <v>3691</v>
      </c>
      <c r="L7" s="47">
        <v>0</v>
      </c>
      <c r="M7" s="47" t="s">
        <v>3470</v>
      </c>
      <c r="N7" s="48">
        <v>38961</v>
      </c>
      <c r="O7" s="47">
        <v>2016</v>
      </c>
      <c r="P7" s="47">
        <v>10</v>
      </c>
      <c r="Q7" s="47"/>
      <c r="R7" s="47"/>
      <c r="S7" s="47">
        <v>673</v>
      </c>
      <c r="AR7" s="30"/>
    </row>
    <row r="8" spans="1:44">
      <c r="A8" s="23" t="s">
        <v>3692</v>
      </c>
      <c r="B8" s="23" t="s">
        <v>3693</v>
      </c>
      <c r="C8" s="23" t="s">
        <v>3467</v>
      </c>
      <c r="D8" s="47" t="s">
        <v>19</v>
      </c>
      <c r="E8" s="47" t="str">
        <f>VLOOKUP(M8,Revistas!$B$2:$H$64092,2,FALSE)</f>
        <v>NO TIENE</v>
      </c>
      <c r="F8" s="47" t="str">
        <f>VLOOKUP(M8,Revistas!$B$2:$H$64092,3,FALSE)</f>
        <v>NO TIENE</v>
      </c>
      <c r="G8" s="47" t="str">
        <f>VLOOKUP(M8,Revistas!$B$2:$H$64092,4,FALSE)</f>
        <v>NO TIENE</v>
      </c>
      <c r="H8" s="47" t="str">
        <f>VLOOKUP(M8,Revistas!$B$2:$H$64092,5,FALSE)</f>
        <v>NO TIENE</v>
      </c>
      <c r="I8" s="47" t="str">
        <f>VLOOKUP(M8,Revistas!$B$2:$H$64092,6,FALSE)</f>
        <v>NO</v>
      </c>
      <c r="J8" s="47" t="s">
        <v>3694</v>
      </c>
      <c r="K8" s="47" t="s">
        <v>3691</v>
      </c>
      <c r="L8" s="47">
        <v>0</v>
      </c>
      <c r="M8" s="47" t="s">
        <v>3470</v>
      </c>
      <c r="N8" s="47" t="s">
        <v>3695</v>
      </c>
      <c r="O8" s="47">
        <v>2016</v>
      </c>
      <c r="P8" s="47">
        <v>10</v>
      </c>
      <c r="Q8" s="47"/>
      <c r="R8" s="47"/>
      <c r="S8" s="47">
        <v>666</v>
      </c>
    </row>
    <row r="9" spans="1:44">
      <c r="A9" s="23" t="s">
        <v>3729</v>
      </c>
      <c r="B9" s="23" t="s">
        <v>3728</v>
      </c>
      <c r="C9" s="23" t="s">
        <v>3730</v>
      </c>
      <c r="D9" s="47" t="s">
        <v>19</v>
      </c>
      <c r="E9" s="47">
        <f>VLOOKUP(M9,Revistas!$B$2:$H$64092,2,FALSE)</f>
        <v>1.6719999999999999</v>
      </c>
      <c r="F9" s="47" t="str">
        <f>VLOOKUP(M9,Revistas!$B$2:$H$64092,3,FALSE)</f>
        <v>Q3</v>
      </c>
      <c r="G9" s="47" t="str">
        <f>VLOOKUP(M9,Revistas!$B$2:$H$64092,4,FALSE)</f>
        <v>OBSTETRICS &amp; GYNECOLOGY - SCIE</v>
      </c>
      <c r="H9" s="47" t="str">
        <f>VLOOKUP(M9,Revistas!$B$2:$H$64092,5,FALSE)</f>
        <v>49/80</v>
      </c>
      <c r="I9" s="47" t="str">
        <f>VLOOKUP(M9,Revistas!$B$2:$H$64092,6,FALSE)</f>
        <v>NO</v>
      </c>
      <c r="J9" s="47" t="s">
        <v>3731</v>
      </c>
      <c r="K9" s="47"/>
      <c r="L9" s="47" t="s">
        <v>361</v>
      </c>
      <c r="M9" s="47" t="s">
        <v>3732</v>
      </c>
      <c r="N9" s="47" t="s">
        <v>3349</v>
      </c>
      <c r="O9" s="47">
        <v>2016</v>
      </c>
      <c r="P9" s="47"/>
      <c r="Q9" s="47"/>
      <c r="R9" s="47"/>
      <c r="S9" s="47"/>
    </row>
    <row r="10" spans="1:44">
      <c r="A10" s="23" t="s">
        <v>3074</v>
      </c>
      <c r="B10" s="23" t="s">
        <v>3075</v>
      </c>
      <c r="C10" s="23" t="s">
        <v>3076</v>
      </c>
      <c r="D10" s="47" t="s">
        <v>19</v>
      </c>
      <c r="E10" s="47">
        <f>VLOOKUP(M10,Revistas!$B$2:$H$64092,2,FALSE)</f>
        <v>4.1980000000000004</v>
      </c>
      <c r="F10" s="47" t="str">
        <f>VLOOKUP(M10,Revistas!$B$2:$H$64092,3,FALSE)</f>
        <v>Q1</v>
      </c>
      <c r="G10" s="47" t="str">
        <f>VLOOKUP(M10,Revistas!$B$2:$H$64092,4,FALSE)</f>
        <v>OBSTETRICS &amp; GYNECOLOGY - SCIE;</v>
      </c>
      <c r="H10" s="47" t="str">
        <f>VLOOKUP(M10,Revistas!$B$2:$H$64092,5,FALSE)</f>
        <v>80/7</v>
      </c>
      <c r="I10" s="47" t="str">
        <f>VLOOKUP(M10,Revistas!$B$2:$H$64092,6,FALSE)</f>
        <v>SI</v>
      </c>
      <c r="J10" s="47" t="s">
        <v>3077</v>
      </c>
      <c r="K10" s="47" t="s">
        <v>3073</v>
      </c>
      <c r="L10" s="47">
        <v>0</v>
      </c>
      <c r="M10" s="47" t="s">
        <v>3078</v>
      </c>
      <c r="N10" s="47" t="s">
        <v>240</v>
      </c>
      <c r="O10" s="47">
        <v>2016</v>
      </c>
      <c r="P10" s="47">
        <v>140</v>
      </c>
      <c r="Q10" s="47">
        <v>2</v>
      </c>
      <c r="R10" s="47">
        <v>369</v>
      </c>
      <c r="S10" s="47">
        <v>371</v>
      </c>
    </row>
    <row r="11" spans="1:44">
      <c r="A11" s="23" t="s">
        <v>3684</v>
      </c>
      <c r="B11" s="23" t="s">
        <v>3685</v>
      </c>
      <c r="C11" s="23" t="s">
        <v>3076</v>
      </c>
      <c r="D11" s="47" t="s">
        <v>19</v>
      </c>
      <c r="E11" s="47">
        <f>VLOOKUP(M11,Revistas!$B$2:$H$64092,2,FALSE)</f>
        <v>4.1980000000000004</v>
      </c>
      <c r="F11" s="47" t="str">
        <f>VLOOKUP(M11,Revistas!$B$2:$H$64092,3,FALSE)</f>
        <v>Q1</v>
      </c>
      <c r="G11" s="47" t="str">
        <f>VLOOKUP(M11,Revistas!$B$2:$H$64092,4,FALSE)</f>
        <v>OBSTETRICS &amp; GYNECOLOGY - SCIE;</v>
      </c>
      <c r="H11" s="47" t="str">
        <f>VLOOKUP(M11,Revistas!$B$2:$H$64092,5,FALSE)</f>
        <v>80/7</v>
      </c>
      <c r="I11" s="47" t="str">
        <f>VLOOKUP(M11,Revistas!$B$2:$H$64092,6,FALSE)</f>
        <v>SI</v>
      </c>
      <c r="J11" s="47" t="s">
        <v>3686</v>
      </c>
      <c r="K11" s="47" t="s">
        <v>3687</v>
      </c>
      <c r="L11" s="47">
        <v>0</v>
      </c>
      <c r="M11" s="47" t="s">
        <v>3078</v>
      </c>
      <c r="N11" s="47" t="s">
        <v>75</v>
      </c>
      <c r="O11" s="47">
        <v>2016</v>
      </c>
      <c r="P11" s="47">
        <v>143</v>
      </c>
      <c r="Q11" s="47">
        <v>1</v>
      </c>
      <c r="R11" s="47">
        <v>54</v>
      </c>
      <c r="S11" s="47">
        <v>59</v>
      </c>
    </row>
    <row r="12" spans="1:44">
      <c r="A12" s="23" t="s">
        <v>3029</v>
      </c>
      <c r="B12" s="23" t="s">
        <v>3030</v>
      </c>
      <c r="C12" s="23" t="s">
        <v>3013</v>
      </c>
      <c r="D12" s="47" t="s">
        <v>19</v>
      </c>
      <c r="E12" s="47">
        <f>VLOOKUP(M12,Revistas!$B$2:$H$64092,2,FALSE)</f>
        <v>2.1160000000000001</v>
      </c>
      <c r="F12" s="47" t="str">
        <f>VLOOKUP(M12,Revistas!$B$2:$H$64092,3,FALSE)</f>
        <v>Q2</v>
      </c>
      <c r="G12" s="47" t="str">
        <f>VLOOKUP(M12,Revistas!$B$2:$H$64092,4,FALSE)</f>
        <v>OBSTETRICS &amp; GYNECOLOGY - SCIE;</v>
      </c>
      <c r="H12" s="47" t="str">
        <f>VLOOKUP(M12,Revistas!$B$2:$H$64092,5,FALSE)</f>
        <v>80/31</v>
      </c>
      <c r="I12" s="47" t="str">
        <f>VLOOKUP(M12,Revistas!$B$2:$H$64092,6,FALSE)</f>
        <v>NO</v>
      </c>
      <c r="J12" s="47" t="s">
        <v>3031</v>
      </c>
      <c r="K12" s="47" t="s">
        <v>3032</v>
      </c>
      <c r="L12" s="47">
        <v>0</v>
      </c>
      <c r="M12" s="47" t="s">
        <v>3015</v>
      </c>
      <c r="N12" s="47" t="s">
        <v>99</v>
      </c>
      <c r="O12" s="47">
        <v>2016</v>
      </c>
      <c r="P12" s="47">
        <v>26</v>
      </c>
      <c r="Q12" s="47">
        <v>7</v>
      </c>
      <c r="R12" s="47">
        <v>1288</v>
      </c>
      <c r="S12" s="47">
        <v>1289</v>
      </c>
    </row>
    <row r="13" spans="1:44">
      <c r="A13" s="23" t="s">
        <v>3047</v>
      </c>
      <c r="B13" s="23" t="s">
        <v>3048</v>
      </c>
      <c r="C13" s="23" t="s">
        <v>3049</v>
      </c>
      <c r="D13" s="47" t="s">
        <v>19</v>
      </c>
      <c r="E13" s="47">
        <f>VLOOKUP(M13,Revistas!$B$2:$H$64092,2,FALSE)</f>
        <v>1.6739999999999999</v>
      </c>
      <c r="F13" s="47" t="str">
        <f>VLOOKUP(M13,Revistas!$B$2:$H$64092,3,FALSE)</f>
        <v>Q3</v>
      </c>
      <c r="G13" s="47" t="str">
        <f>VLOOKUP(M13,Revistas!$B$2:$H$64092,4,FALSE)</f>
        <v>OBSTETRICS &amp; GYNECOLOGY - SCIE</v>
      </c>
      <c r="H13" s="47" t="str">
        <f>VLOOKUP(M13,Revistas!$B$2:$H$64092,5,FALSE)</f>
        <v>47/80</v>
      </c>
      <c r="I13" s="47" t="str">
        <f>VLOOKUP(M13,Revistas!$B$2:$H$64092,6,FALSE)</f>
        <v>NO</v>
      </c>
      <c r="J13" s="47" t="s">
        <v>3050</v>
      </c>
      <c r="K13" s="47" t="s">
        <v>3051</v>
      </c>
      <c r="L13" s="47">
        <v>0</v>
      </c>
      <c r="M13" s="47" t="s">
        <v>3052</v>
      </c>
      <c r="N13" s="47" t="s">
        <v>206</v>
      </c>
      <c r="O13" s="47">
        <v>2016</v>
      </c>
      <c r="P13" s="47">
        <v>133</v>
      </c>
      <c r="Q13" s="47">
        <v>2</v>
      </c>
      <c r="R13" s="47">
        <v>241</v>
      </c>
      <c r="S13" s="47">
        <v>244</v>
      </c>
    </row>
    <row r="14" spans="1:44">
      <c r="A14" s="23" t="s">
        <v>3722</v>
      </c>
      <c r="B14" s="23" t="s">
        <v>3723</v>
      </c>
      <c r="C14" s="23" t="s">
        <v>3724</v>
      </c>
      <c r="D14" s="47" t="s">
        <v>19</v>
      </c>
      <c r="E14" s="47">
        <f>VLOOKUP(M14,Revistas!$B$2:$H$64092,2,FALSE)</f>
        <v>0.40600000000000003</v>
      </c>
      <c r="F14" s="47" t="str">
        <f>VLOOKUP(M14,Revistas!$B$2:$H$64092,3,FALSE)</f>
        <v>Q4</v>
      </c>
      <c r="G14" s="47" t="str">
        <f>VLOOKUP(M14,Revistas!$B$2:$H$64092,4,FALSE)</f>
        <v>MEDICINE, RESEARCH &amp; EXPERIMENTAL - SCIE</v>
      </c>
      <c r="H14" s="47" t="str">
        <f>VLOOKUP(M14,Revistas!$B$2:$H$64092,5,FALSE)</f>
        <v>118/124</v>
      </c>
      <c r="I14" s="47" t="str">
        <f>VLOOKUP(M14,Revistas!$B$2:$H$64092,6,FALSE)</f>
        <v>NO</v>
      </c>
      <c r="J14" s="47" t="s">
        <v>3725</v>
      </c>
      <c r="K14" s="47" t="s">
        <v>3726</v>
      </c>
      <c r="L14" s="47">
        <v>0</v>
      </c>
      <c r="M14" s="47" t="s">
        <v>3727</v>
      </c>
      <c r="N14" s="47"/>
      <c r="O14" s="47">
        <v>2016</v>
      </c>
      <c r="P14" s="47">
        <v>57</v>
      </c>
      <c r="Q14" s="47">
        <v>2</v>
      </c>
      <c r="R14" s="47">
        <v>187</v>
      </c>
      <c r="S14" s="47">
        <v>216</v>
      </c>
    </row>
    <row r="15" spans="1:44">
      <c r="A15" s="23" t="s">
        <v>3678</v>
      </c>
      <c r="B15" s="23" t="s">
        <v>3679</v>
      </c>
      <c r="C15" s="23" t="s">
        <v>3680</v>
      </c>
      <c r="D15" s="47" t="s">
        <v>19</v>
      </c>
      <c r="E15" s="47">
        <f>VLOOKUP(M15,Revistas!$B$2:$H$64092,2,FALSE)</f>
        <v>5.5309999999999997</v>
      </c>
      <c r="F15" s="47" t="str">
        <f>VLOOKUP(M15,Revistas!$B$2:$H$64092,3,FALSE)</f>
        <v>Q1</v>
      </c>
      <c r="G15" s="47" t="str">
        <f>VLOOKUP(M15,Revistas!$B$2:$H$64092,4,FALSE)</f>
        <v>ENDOCRINOLOGY &amp; METABOLISM - SCIE</v>
      </c>
      <c r="H15" s="47" t="str">
        <f>VLOOKUP(M15,Revistas!$B$2:$H$64092,5,FALSE)</f>
        <v>16/133</v>
      </c>
      <c r="I15" s="47" t="str">
        <f>VLOOKUP(M15,Revistas!$B$2:$H$64092,6,FALSE)</f>
        <v>NO</v>
      </c>
      <c r="J15" s="47" t="s">
        <v>3681</v>
      </c>
      <c r="K15" s="47" t="s">
        <v>3682</v>
      </c>
      <c r="L15" s="47">
        <v>0</v>
      </c>
      <c r="M15" s="47" t="s">
        <v>3683</v>
      </c>
      <c r="N15" s="47" t="s">
        <v>75</v>
      </c>
      <c r="O15" s="47">
        <v>2016</v>
      </c>
      <c r="P15" s="47">
        <v>101</v>
      </c>
      <c r="Q15" s="47">
        <v>10</v>
      </c>
      <c r="R15" s="47">
        <v>3616</v>
      </c>
      <c r="S15" s="47">
        <v>3627</v>
      </c>
    </row>
    <row r="16" spans="1:44">
      <c r="A16" s="23" t="s">
        <v>3534</v>
      </c>
      <c r="B16" s="23" t="s">
        <v>3535</v>
      </c>
      <c r="C16" s="23" t="s">
        <v>3536</v>
      </c>
      <c r="D16" s="47" t="s">
        <v>19</v>
      </c>
      <c r="E16" s="47">
        <f>VLOOKUP(M16,Revistas!$B$2:$H$64092,2,FALSE)</f>
        <v>2.5219999999999998</v>
      </c>
      <c r="F16" s="47" t="str">
        <f>VLOOKUP(M16,Revistas!$B$2:$H$64092,3,FALSE)</f>
        <v>Q1</v>
      </c>
      <c r="G16" s="47" t="str">
        <f>VLOOKUP(M16,Revistas!$B$2:$H$64092,4,FALSE)</f>
        <v>OBSTETRICS &amp; GYNECOLOGY - SCIE;</v>
      </c>
      <c r="H16" s="47" t="str">
        <f>VLOOKUP(M16,Revistas!$B$2:$H$64092,5,FALSE)</f>
        <v>20/80</v>
      </c>
      <c r="I16" s="47" t="str">
        <f>VLOOKUP(M16,Revistas!$B$2:$H$64092,6,FALSE)</f>
        <v>NO</v>
      </c>
      <c r="J16" s="47" t="s">
        <v>3537</v>
      </c>
      <c r="K16" s="47" t="s">
        <v>3538</v>
      </c>
      <c r="L16" s="47">
        <v>0</v>
      </c>
      <c r="M16" s="47" t="s">
        <v>3539</v>
      </c>
      <c r="N16" s="47" t="s">
        <v>37</v>
      </c>
      <c r="O16" s="47">
        <v>2016</v>
      </c>
      <c r="P16" s="47">
        <v>27</v>
      </c>
      <c r="Q16" s="47">
        <v>1</v>
      </c>
      <c r="R16" s="47"/>
      <c r="S16" s="47" t="s">
        <v>3540</v>
      </c>
    </row>
    <row r="17" spans="1:19">
      <c r="A17" s="23" t="s">
        <v>3454</v>
      </c>
      <c r="B17" s="23" t="s">
        <v>3455</v>
      </c>
      <c r="C17" s="23" t="s">
        <v>3456</v>
      </c>
      <c r="D17" s="47" t="s">
        <v>19</v>
      </c>
      <c r="E17" s="47">
        <f>VLOOKUP(M17,Revistas!$B$2:$H$64092,2,FALSE)</f>
        <v>30.356999999999999</v>
      </c>
      <c r="F17" s="47" t="str">
        <f>VLOOKUP(M17,Revistas!$B$2:$H$64092,3,FALSE)</f>
        <v>Q1</v>
      </c>
      <c r="G17" s="47" t="str">
        <f>VLOOKUP(M17,Revistas!$B$2:$H$64092,4,FALSE)</f>
        <v>BIOCHEMISTRY &amp; MOLECULAR BIOLOGY - SCIE;</v>
      </c>
      <c r="H17" s="47" t="str">
        <f>VLOOKUP(M17,Revistas!$B$2:$H$64092,5,FALSE)</f>
        <v>1/289</v>
      </c>
      <c r="I17" s="47" t="str">
        <f>VLOOKUP(M17,Revistas!$B$2:$H$64092,6,FALSE)</f>
        <v>SI</v>
      </c>
      <c r="J17" s="47" t="s">
        <v>3457</v>
      </c>
      <c r="K17" s="47" t="s">
        <v>3458</v>
      </c>
      <c r="L17" s="47">
        <v>2</v>
      </c>
      <c r="M17" s="47" t="s">
        <v>3459</v>
      </c>
      <c r="N17" s="47" t="s">
        <v>189</v>
      </c>
      <c r="O17" s="47">
        <v>2016</v>
      </c>
      <c r="P17" s="47">
        <v>22</v>
      </c>
      <c r="Q17" s="47">
        <v>6</v>
      </c>
      <c r="R17" s="47">
        <v>685</v>
      </c>
      <c r="S17" s="47" t="s">
        <v>1024</v>
      </c>
    </row>
    <row r="18" spans="1:19" s="21" customFormat="1">
      <c r="A18" s="23" t="s">
        <v>3696</v>
      </c>
      <c r="B18" s="23" t="s">
        <v>3697</v>
      </c>
      <c r="C18" s="23" t="s">
        <v>3698</v>
      </c>
      <c r="D18" s="47" t="s">
        <v>19</v>
      </c>
      <c r="E18" s="47">
        <f>VLOOKUP(M18,Revistas!$B$2:$H$64092,2,FALSE)</f>
        <v>5.0209999999999999</v>
      </c>
      <c r="F18" s="47" t="str">
        <f>VLOOKUP(M18,Revistas!$B$2:$H$64092,3,FALSE)</f>
        <v>Q1</v>
      </c>
      <c r="G18" s="47" t="str">
        <f>VLOOKUP(M18,Revistas!$B$2:$H$64092,4,FALSE)</f>
        <v>ONCOLOGY - SCIE</v>
      </c>
      <c r="H18" s="47" t="str">
        <f>VLOOKUP(M18,Revistas!$B$2:$H$64092,5,FALSE)</f>
        <v>35/213</v>
      </c>
      <c r="I18" s="47" t="str">
        <f>VLOOKUP(M18,Revistas!$B$2:$H$64092,6,FALSE)</f>
        <v>NO</v>
      </c>
      <c r="J18" s="47" t="s">
        <v>3699</v>
      </c>
      <c r="K18" s="47" t="s">
        <v>3700</v>
      </c>
      <c r="L18" s="47">
        <v>0</v>
      </c>
      <c r="M18" s="47" t="s">
        <v>3701</v>
      </c>
      <c r="N18" s="47" t="s">
        <v>153</v>
      </c>
      <c r="O18" s="47">
        <v>2016</v>
      </c>
      <c r="P18" s="47">
        <v>5</v>
      </c>
      <c r="Q18" s="47"/>
      <c r="R18" s="47"/>
      <c r="S18" s="47" t="s">
        <v>3702</v>
      </c>
    </row>
    <row r="19" spans="1:19" s="21" customFormat="1">
      <c r="A19" s="23" t="s">
        <v>3460</v>
      </c>
      <c r="B19" s="23" t="s">
        <v>3461</v>
      </c>
      <c r="C19" s="23" t="s">
        <v>481</v>
      </c>
      <c r="D19" s="47" t="s">
        <v>19</v>
      </c>
      <c r="E19" s="47">
        <f>VLOOKUP(M19,Revistas!$B$2:$H$64092,2,FALSE)</f>
        <v>5.008</v>
      </c>
      <c r="F19" s="47" t="str">
        <f>VLOOKUP(M19,Revistas!$B$2:$H$64092,3,FALSE)</f>
        <v>Q1</v>
      </c>
      <c r="G19" s="47" t="str">
        <f>VLOOKUP(M19,Revistas!$B$2:$H$64092,4,FALSE)</f>
        <v>CELL BIOLOGY - SCIE;</v>
      </c>
      <c r="H19" s="47" t="str">
        <f>VLOOKUP(M19,Revistas!$B$2:$H$64092,5,FALSE)</f>
        <v>43/187</v>
      </c>
      <c r="I19" s="47" t="str">
        <f>VLOOKUP(M19,Revistas!$B$2:$H$64092,6,FALSE)</f>
        <v>NO</v>
      </c>
      <c r="J19" s="47" t="s">
        <v>3462</v>
      </c>
      <c r="K19" s="47" t="s">
        <v>3463</v>
      </c>
      <c r="L19" s="47">
        <v>0</v>
      </c>
      <c r="M19" s="47" t="s">
        <v>484</v>
      </c>
      <c r="N19" s="47" t="s">
        <v>3464</v>
      </c>
      <c r="O19" s="47">
        <v>2016</v>
      </c>
      <c r="P19" s="47">
        <v>7</v>
      </c>
      <c r="Q19" s="47">
        <v>17</v>
      </c>
      <c r="R19" s="47">
        <v>24217</v>
      </c>
      <c r="S19" s="47">
        <v>24227</v>
      </c>
    </row>
    <row r="20" spans="1:19">
      <c r="A20" s="23" t="s">
        <v>3665</v>
      </c>
      <c r="B20" s="23" t="s">
        <v>3666</v>
      </c>
      <c r="C20" s="23" t="s">
        <v>3667</v>
      </c>
      <c r="D20" s="47" t="s">
        <v>19</v>
      </c>
      <c r="E20" s="47">
        <f>VLOOKUP(M20,Revistas!$B$2:$H$64092,2,FALSE)</f>
        <v>3.0569999999999999</v>
      </c>
      <c r="F20" s="47" t="str">
        <f>VLOOKUP(M20,Revistas!$B$2:$H$64092,3,FALSE)</f>
        <v>Q1</v>
      </c>
      <c r="G20" s="47" t="str">
        <f>VLOOKUP(M20,Revistas!$B$2:$H$64092,4,FALSE)</f>
        <v>MULTIDISCIPLINARY SCIENCES - SCIE</v>
      </c>
      <c r="H20" s="47" t="str">
        <f>VLOOKUP(M20,Revistas!$B$2:$H$64092,5,FALSE)</f>
        <v>63/11</v>
      </c>
      <c r="I20" s="47" t="str">
        <f>VLOOKUP(M20,Revistas!$B$2:$H$64092,6,FALSE)</f>
        <v>NO</v>
      </c>
      <c r="J20" s="47" t="s">
        <v>3668</v>
      </c>
      <c r="K20" s="47" t="s">
        <v>3669</v>
      </c>
      <c r="L20" s="47">
        <v>0</v>
      </c>
      <c r="M20" s="47" t="s">
        <v>181</v>
      </c>
      <c r="N20" s="47" t="s">
        <v>3670</v>
      </c>
      <c r="O20" s="47">
        <v>2016</v>
      </c>
      <c r="P20" s="47">
        <v>11</v>
      </c>
      <c r="Q20" s="47">
        <v>12</v>
      </c>
      <c r="R20" s="47"/>
      <c r="S20" s="47" t="s">
        <v>3671</v>
      </c>
    </row>
    <row r="21" spans="1:19">
      <c r="A21" s="23" t="s">
        <v>3489</v>
      </c>
      <c r="B21" s="23" t="s">
        <v>3490</v>
      </c>
      <c r="C21" s="23" t="s">
        <v>2199</v>
      </c>
      <c r="D21" s="47" t="s">
        <v>103</v>
      </c>
      <c r="E21" s="47">
        <f>VLOOKUP(M21,Revistas!$B$2:$H$64092,2,FALSE)</f>
        <v>8.5559999999999992</v>
      </c>
      <c r="F21" s="47" t="str">
        <f>VLOOKUP(M21,Revistas!$B$2:$H$64092,3,FALSE)</f>
        <v>Q1</v>
      </c>
      <c r="G21" s="47" t="str">
        <f>VLOOKUP(M21,Revistas!$B$2:$H$64092,4,FALSE)</f>
        <v>ONCOLOGY - SCIE</v>
      </c>
      <c r="H21" s="47" t="str">
        <f>VLOOKUP(M21,Revistas!$B$2:$H$64092,5,FALSE)</f>
        <v>13/213</v>
      </c>
      <c r="I21" s="47" t="str">
        <f>VLOOKUP(M21,Revistas!$B$2:$H$64092,6,FALSE)</f>
        <v>SI</v>
      </c>
      <c r="J21" s="47" t="s">
        <v>3491</v>
      </c>
      <c r="K21" s="47"/>
      <c r="L21" s="47">
        <v>0</v>
      </c>
      <c r="M21" s="47" t="s">
        <v>2201</v>
      </c>
      <c r="N21" s="48">
        <v>42036</v>
      </c>
      <c r="O21" s="47">
        <v>2016</v>
      </c>
      <c r="P21" s="47">
        <v>76</v>
      </c>
      <c r="Q21" s="47"/>
      <c r="R21" s="47"/>
      <c r="S21" s="47"/>
    </row>
    <row r="22" spans="1:19">
      <c r="A22" s="23" t="s">
        <v>3716</v>
      </c>
      <c r="B22" s="23" t="s">
        <v>3717</v>
      </c>
      <c r="C22" s="23" t="s">
        <v>3190</v>
      </c>
      <c r="D22" s="47" t="s">
        <v>103</v>
      </c>
      <c r="E22" s="47">
        <f>VLOOKUP(M22,Revistas!$B$2:$H$64092,2,FALSE)</f>
        <v>1.661</v>
      </c>
      <c r="F22" s="47" t="str">
        <f>VLOOKUP(M22,Revistas!$B$2:$H$64092,3,FALSE)</f>
        <v>Q2</v>
      </c>
      <c r="G22" s="47" t="str">
        <f>VLOOKUP(M22,Revistas!$B$2:$H$64092,4,FALSE)</f>
        <v>PEDIATRICS - SCIE;</v>
      </c>
      <c r="H22" s="47" t="str">
        <f>VLOOKUP(M22,Revistas!$B$2:$H$64092,5,FALSE)</f>
        <v>52/120</v>
      </c>
      <c r="I22" s="47" t="str">
        <f>VLOOKUP(M22,Revistas!$B$2:$H$64092,6,FALSE)</f>
        <v>NO</v>
      </c>
      <c r="J22" s="47" t="s">
        <v>3718</v>
      </c>
      <c r="K22" s="47"/>
      <c r="L22" s="47">
        <v>0</v>
      </c>
      <c r="M22" s="47" t="s">
        <v>3192</v>
      </c>
      <c r="N22" s="47"/>
      <c r="O22" s="47">
        <v>2016</v>
      </c>
      <c r="P22" s="47">
        <v>86</v>
      </c>
      <c r="Q22" s="47"/>
      <c r="R22" s="47">
        <v>105</v>
      </c>
      <c r="S22" s="47">
        <v>106</v>
      </c>
    </row>
    <row r="23" spans="1:19">
      <c r="A23" s="23" t="s">
        <v>3719</v>
      </c>
      <c r="B23" s="23" t="s">
        <v>3720</v>
      </c>
      <c r="C23" s="23" t="s">
        <v>3190</v>
      </c>
      <c r="D23" s="47" t="s">
        <v>103</v>
      </c>
      <c r="E23" s="47">
        <f>VLOOKUP(M23,Revistas!$B$2:$H$64092,2,FALSE)</f>
        <v>1.661</v>
      </c>
      <c r="F23" s="47" t="str">
        <f>VLOOKUP(M23,Revistas!$B$2:$H$64092,3,FALSE)</f>
        <v>Q2</v>
      </c>
      <c r="G23" s="47" t="str">
        <f>VLOOKUP(M23,Revistas!$B$2:$H$64092,4,FALSE)</f>
        <v>PEDIATRICS - SCIE;</v>
      </c>
      <c r="H23" s="47" t="str">
        <f>VLOOKUP(M23,Revistas!$B$2:$H$64092,5,FALSE)</f>
        <v>52/120</v>
      </c>
      <c r="I23" s="47" t="str">
        <f>VLOOKUP(M23,Revistas!$B$2:$H$64092,6,FALSE)</f>
        <v>NO</v>
      </c>
      <c r="J23" s="47" t="s">
        <v>3721</v>
      </c>
      <c r="K23" s="47"/>
      <c r="L23" s="47">
        <v>0</v>
      </c>
      <c r="M23" s="47" t="s">
        <v>3192</v>
      </c>
      <c r="N23" s="47"/>
      <c r="O23" s="47">
        <v>2016</v>
      </c>
      <c r="P23" s="47">
        <v>86</v>
      </c>
      <c r="Q23" s="47"/>
      <c r="R23" s="47">
        <v>488</v>
      </c>
      <c r="S23" s="47">
        <v>489</v>
      </c>
    </row>
    <row r="24" spans="1:19">
      <c r="A24" s="23" t="s">
        <v>3703</v>
      </c>
      <c r="B24" s="23" t="s">
        <v>3704</v>
      </c>
      <c r="C24" s="23" t="s">
        <v>3713</v>
      </c>
      <c r="D24" s="47" t="s">
        <v>103</v>
      </c>
      <c r="E24" s="47">
        <f>VLOOKUP(M24,Revistas!$B$2:$H$64092,2,FALSE)</f>
        <v>4.202</v>
      </c>
      <c r="F24" s="47" t="str">
        <f>VLOOKUP(M24,Revistas!$B$2:$H$64092,3,FALSE)</f>
        <v>Q1</v>
      </c>
      <c r="G24" s="47" t="str">
        <f>VLOOKUP(M24,Revistas!$B$2:$H$64092,4,FALSE)</f>
        <v>MEDICINE, RESEARCH &amp; EXPERIMENTAL - SCIE;</v>
      </c>
      <c r="H24" s="47" t="str">
        <f>VLOOKUP(M24,Revistas!$B$2:$H$64092,5,FALSE)</f>
        <v>23/124</v>
      </c>
      <c r="I24" s="47" t="str">
        <f>VLOOKUP(M24,Revistas!$B$2:$H$64092,6,FALSE)</f>
        <v>NO</v>
      </c>
      <c r="J24" s="47" t="s">
        <v>3706</v>
      </c>
      <c r="K24" s="47"/>
      <c r="L24" s="47">
        <v>0</v>
      </c>
      <c r="M24" s="47" t="s">
        <v>3714</v>
      </c>
      <c r="N24" s="47" t="s">
        <v>240</v>
      </c>
      <c r="O24" s="47">
        <v>2016</v>
      </c>
      <c r="P24" s="47">
        <v>96</v>
      </c>
      <c r="Q24" s="47"/>
      <c r="R24" s="47" t="s">
        <v>3708</v>
      </c>
      <c r="S24" s="47" t="s">
        <v>3709</v>
      </c>
    </row>
    <row r="25" spans="1:19">
      <c r="A25" s="23" t="s">
        <v>3715</v>
      </c>
      <c r="B25" s="23" t="s">
        <v>3711</v>
      </c>
      <c r="C25" s="23" t="s">
        <v>3713</v>
      </c>
      <c r="D25" s="47" t="s">
        <v>103</v>
      </c>
      <c r="E25" s="47">
        <f>VLOOKUP(M25,Revistas!$B$2:$H$64092,2,FALSE)</f>
        <v>4.202</v>
      </c>
      <c r="F25" s="47" t="str">
        <f>VLOOKUP(M25,Revistas!$B$2:$H$64092,3,FALSE)</f>
        <v>Q1</v>
      </c>
      <c r="G25" s="47" t="str">
        <f>VLOOKUP(M25,Revistas!$B$2:$H$64092,4,FALSE)</f>
        <v>MEDICINE, RESEARCH &amp; EXPERIMENTAL - SCIE;</v>
      </c>
      <c r="H25" s="47" t="str">
        <f>VLOOKUP(M25,Revistas!$B$2:$H$64092,5,FALSE)</f>
        <v>23/124</v>
      </c>
      <c r="I25" s="47" t="str">
        <f>VLOOKUP(M25,Revistas!$B$2:$H$64092,6,FALSE)</f>
        <v>NO</v>
      </c>
      <c r="J25" s="47" t="s">
        <v>3712</v>
      </c>
      <c r="K25" s="47"/>
      <c r="L25" s="47">
        <v>0</v>
      </c>
      <c r="M25" s="47" t="s">
        <v>3714</v>
      </c>
      <c r="N25" s="47" t="s">
        <v>240</v>
      </c>
      <c r="O25" s="47">
        <v>2016</v>
      </c>
      <c r="P25" s="47">
        <v>96</v>
      </c>
      <c r="Q25" s="47"/>
      <c r="R25" s="47" t="s">
        <v>3709</v>
      </c>
      <c r="S25" s="47" t="s">
        <v>3709</v>
      </c>
    </row>
    <row r="26" spans="1:19">
      <c r="A26" s="23" t="s">
        <v>3703</v>
      </c>
      <c r="B26" s="23" t="s">
        <v>3704</v>
      </c>
      <c r="C26" s="23" t="s">
        <v>3705</v>
      </c>
      <c r="D26" s="47" t="s">
        <v>103</v>
      </c>
      <c r="E26" s="47">
        <f>VLOOKUP(M26,Revistas!$B$2:$H$64092,2,FALSE)</f>
        <v>5.4850000000000003</v>
      </c>
      <c r="F26" s="47" t="str">
        <f>VLOOKUP(M26,Revistas!$B$2:$H$64092,3,FALSE)</f>
        <v>Q1</v>
      </c>
      <c r="G26" s="47" t="str">
        <f>VLOOKUP(M26,Revistas!$B$2:$H$64092,4,FALSE)</f>
        <v>PATHOLOGY - SCIE</v>
      </c>
      <c r="H26" s="47" t="str">
        <f>VLOOKUP(M26,Revistas!$B$2:$H$64092,5,FALSE)</f>
        <v>79/5</v>
      </c>
      <c r="I26" s="47" t="str">
        <f>VLOOKUP(M26,Revistas!$B$2:$H$64092,6,FALSE)</f>
        <v>SI</v>
      </c>
      <c r="J26" s="47" t="s">
        <v>3706</v>
      </c>
      <c r="K26" s="47"/>
      <c r="L26" s="47">
        <v>0</v>
      </c>
      <c r="M26" s="47" t="s">
        <v>3707</v>
      </c>
      <c r="N26" s="47" t="s">
        <v>240</v>
      </c>
      <c r="O26" s="47">
        <v>2016</v>
      </c>
      <c r="P26" s="47">
        <v>29</v>
      </c>
      <c r="Q26" s="47"/>
      <c r="R26" s="47" t="s">
        <v>3708</v>
      </c>
      <c r="S26" s="47" t="s">
        <v>3709</v>
      </c>
    </row>
    <row r="27" spans="1:19">
      <c r="A27" s="23" t="s">
        <v>3710</v>
      </c>
      <c r="B27" s="23" t="s">
        <v>3711</v>
      </c>
      <c r="C27" s="23" t="s">
        <v>3705</v>
      </c>
      <c r="D27" s="47" t="s">
        <v>103</v>
      </c>
      <c r="E27" s="47">
        <f>VLOOKUP(M27,Revistas!$B$2:$H$64092,2,FALSE)</f>
        <v>5.4850000000000003</v>
      </c>
      <c r="F27" s="47" t="str">
        <f>VLOOKUP(M27,Revistas!$B$2:$H$64092,3,FALSE)</f>
        <v>Q1</v>
      </c>
      <c r="G27" s="47" t="str">
        <f>VLOOKUP(M27,Revistas!$B$2:$H$64092,4,FALSE)</f>
        <v>PATHOLOGY - SCIE</v>
      </c>
      <c r="H27" s="47" t="str">
        <f>VLOOKUP(M27,Revistas!$B$2:$H$64092,5,FALSE)</f>
        <v>79/5</v>
      </c>
      <c r="I27" s="47" t="str">
        <f>VLOOKUP(M27,Revistas!$B$2:$H$64092,6,FALSE)</f>
        <v>SI</v>
      </c>
      <c r="J27" s="47" t="s">
        <v>3712</v>
      </c>
      <c r="K27" s="47"/>
      <c r="L27" s="47">
        <v>0</v>
      </c>
      <c r="M27" s="47" t="s">
        <v>3707</v>
      </c>
      <c r="N27" s="47" t="s">
        <v>240</v>
      </c>
      <c r="O27" s="47">
        <v>2016</v>
      </c>
      <c r="P27" s="47">
        <v>29</v>
      </c>
      <c r="Q27" s="47"/>
      <c r="R27" s="47" t="s">
        <v>3709</v>
      </c>
      <c r="S27" s="47" t="s">
        <v>3709</v>
      </c>
    </row>
    <row r="28" spans="1:19">
      <c r="A28" s="23" t="s">
        <v>3193</v>
      </c>
      <c r="B28" s="23" t="s">
        <v>3194</v>
      </c>
      <c r="C28" s="23" t="s">
        <v>2969</v>
      </c>
      <c r="D28" s="47" t="s">
        <v>103</v>
      </c>
      <c r="E28" s="47">
        <f>VLOOKUP(M28,Revistas!$B$2:$H$64092,2,FALSE)</f>
        <v>2.5830000000000002</v>
      </c>
      <c r="F28" s="47" t="str">
        <f>VLOOKUP(M28,Revistas!$B$2:$H$64092,3,FALSE)</f>
        <v>Q3</v>
      </c>
      <c r="G28" s="47" t="str">
        <f>VLOOKUP(M28,Revistas!$B$2:$H$64092,4,FALSE)</f>
        <v>ENDOCRINOLOGY &amp; METABOLISM - SCIE;</v>
      </c>
      <c r="H28" s="47" t="str">
        <f>VLOOKUP(M28,Revistas!$B$2:$H$64092,5,FALSE)</f>
        <v>74/183</v>
      </c>
      <c r="I28" s="47" t="str">
        <f>VLOOKUP(M28,Revistas!$B$2:$H$64092,6,FALSE)</f>
        <v>NO</v>
      </c>
      <c r="J28" s="47" t="s">
        <v>3195</v>
      </c>
      <c r="K28" s="47"/>
      <c r="L28" s="47">
        <v>0</v>
      </c>
      <c r="M28" s="47" t="s">
        <v>2971</v>
      </c>
      <c r="N28" s="47"/>
      <c r="O28" s="47">
        <v>2016</v>
      </c>
      <c r="P28" s="47">
        <v>103</v>
      </c>
      <c r="Q28" s="47"/>
      <c r="R28" s="47">
        <v>44</v>
      </c>
      <c r="S28" s="47">
        <v>44</v>
      </c>
    </row>
    <row r="29" spans="1:19">
      <c r="A29" s="23" t="s">
        <v>3425</v>
      </c>
      <c r="B29" s="23" t="s">
        <v>3426</v>
      </c>
      <c r="C29" s="23" t="s">
        <v>3427</v>
      </c>
      <c r="D29" s="47" t="s">
        <v>103</v>
      </c>
      <c r="E29" s="47">
        <f>VLOOKUP(M29,Revistas!$B$2:$H$64092,2,FALSE)</f>
        <v>2.6269999999999998</v>
      </c>
      <c r="F29" s="47" t="str">
        <f>VLOOKUP(M29,Revistas!$B$2:$H$64092,3,FALSE)</f>
        <v>Q2</v>
      </c>
      <c r="G29" s="47" t="str">
        <f>VLOOKUP(M29,Revistas!$B$2:$H$64092,4,FALSE)</f>
        <v>PATHOLOGY - SCIE</v>
      </c>
      <c r="H29" s="47" t="str">
        <f>VLOOKUP(M29,Revistas!$B$2:$H$64092,5,FALSE)</f>
        <v>25/79</v>
      </c>
      <c r="I29" s="47" t="str">
        <f>VLOOKUP(M29,Revistas!$B$2:$H$64092,6,FALSE)</f>
        <v>NO</v>
      </c>
      <c r="J29" s="47" t="s">
        <v>3428</v>
      </c>
      <c r="K29" s="47"/>
      <c r="L29" s="47">
        <v>0</v>
      </c>
      <c r="M29" s="47" t="s">
        <v>3429</v>
      </c>
      <c r="N29" s="47" t="s">
        <v>99</v>
      </c>
      <c r="O29" s="47">
        <v>2016</v>
      </c>
      <c r="P29" s="47">
        <v>469</v>
      </c>
      <c r="Q29" s="47"/>
      <c r="R29" s="47" t="s">
        <v>3430</v>
      </c>
      <c r="S29" s="47" t="s">
        <v>3430</v>
      </c>
    </row>
    <row r="30" spans="1:19">
      <c r="A30" s="23" t="s">
        <v>3431</v>
      </c>
      <c r="B30" s="23" t="s">
        <v>3432</v>
      </c>
      <c r="C30" s="23" t="s">
        <v>3387</v>
      </c>
      <c r="D30" s="47" t="s">
        <v>10</v>
      </c>
      <c r="E30" s="47">
        <f>VLOOKUP(M30,Revistas!$B$2:$H$64092,2,FALSE)</f>
        <v>5.0389999999999997</v>
      </c>
      <c r="F30" s="47" t="str">
        <f>VLOOKUP(M30,Revistas!$B$2:$H$64092,3,FALSE)</f>
        <v>Q1</v>
      </c>
      <c r="G30" s="47" t="str">
        <f>VLOOKUP(M30,Revistas!$B$2:$H$64092,4,FALSE)</f>
        <v>ONCOLOGY - SCIE;</v>
      </c>
      <c r="H30" s="47" t="str">
        <f>VLOOKUP(M30,Revistas!$B$2:$H$64092,5,FALSE)</f>
        <v>34/213</v>
      </c>
      <c r="I30" s="47" t="str">
        <f>VLOOKUP(M30,Revistas!$B$2:$H$64092,6,FALSE)</f>
        <v>NO</v>
      </c>
      <c r="J30" s="47" t="s">
        <v>3433</v>
      </c>
      <c r="K30" s="47" t="s">
        <v>3434</v>
      </c>
      <c r="L30" s="47">
        <v>3</v>
      </c>
      <c r="M30" s="47" t="s">
        <v>3390</v>
      </c>
      <c r="N30" s="47" t="s">
        <v>99</v>
      </c>
      <c r="O30" s="47">
        <v>2016</v>
      </c>
      <c r="P30" s="47">
        <v>105</v>
      </c>
      <c r="Q30" s="47"/>
      <c r="R30" s="47">
        <v>65</v>
      </c>
      <c r="S30" s="47">
        <v>72</v>
      </c>
    </row>
    <row r="31" spans="1:19">
      <c r="A31" s="23" t="s">
        <v>3053</v>
      </c>
      <c r="B31" s="23" t="s">
        <v>3054</v>
      </c>
      <c r="C31" s="23" t="s">
        <v>3055</v>
      </c>
      <c r="D31" s="47" t="s">
        <v>10</v>
      </c>
      <c r="E31" s="47">
        <f>VLOOKUP(M31,Revistas!$B$2:$H$64092,2,FALSE)</f>
        <v>0.61099999999999999</v>
      </c>
      <c r="F31" s="47" t="str">
        <f>VLOOKUP(M31,Revistas!$B$2:$H$64092,3,FALSE)</f>
        <v>Q4</v>
      </c>
      <c r="G31" s="47" t="str">
        <f>VLOOKUP(M31,Revistas!$B$2:$H$64092,4,FALSE)</f>
        <v>OBSTETRICS &amp; GYNECOLOGY - SCIE</v>
      </c>
      <c r="H31" s="47" t="str">
        <f>VLOOKUP(M31,Revistas!$B$2:$H$64092,5,FALSE)</f>
        <v>75/80</v>
      </c>
      <c r="I31" s="47" t="str">
        <f>VLOOKUP(M31,Revistas!$B$2:$H$64092,6,FALSE)</f>
        <v>NO</v>
      </c>
      <c r="J31" s="47" t="s">
        <v>3056</v>
      </c>
      <c r="K31" s="47" t="s">
        <v>3057</v>
      </c>
      <c r="L31" s="47">
        <v>0</v>
      </c>
      <c r="M31" s="47" t="s">
        <v>3058</v>
      </c>
      <c r="N31" s="47" t="s">
        <v>206</v>
      </c>
      <c r="O31" s="47">
        <v>2016</v>
      </c>
      <c r="P31" s="47">
        <v>36</v>
      </c>
      <c r="Q31" s="47">
        <v>4</v>
      </c>
      <c r="R31" s="47">
        <v>450</v>
      </c>
      <c r="S31" s="47">
        <v>454</v>
      </c>
    </row>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hidden="1"/>
    <row r="83" spans="1:19" s="33" customFormat="1" hidden="1">
      <c r="A83" s="32" t="s">
        <v>41</v>
      </c>
      <c r="B83" s="32" t="s">
        <v>41</v>
      </c>
      <c r="C83" s="32" t="s">
        <v>41</v>
      </c>
      <c r="D83" s="36" t="s">
        <v>42</v>
      </c>
      <c r="E83" s="36" t="s">
        <v>41</v>
      </c>
      <c r="F83" s="36" t="s">
        <v>43</v>
      </c>
      <c r="G83" s="36" t="s">
        <v>7165</v>
      </c>
      <c r="H83" s="36" t="s">
        <v>41</v>
      </c>
      <c r="I83" s="36" t="s">
        <v>46</v>
      </c>
      <c r="J83" s="36" t="s">
        <v>7166</v>
      </c>
      <c r="K83" s="37"/>
      <c r="L83" s="37"/>
      <c r="M83" s="37"/>
      <c r="N83" s="37"/>
      <c r="O83" s="37"/>
      <c r="P83" s="37"/>
      <c r="Q83" s="37"/>
      <c r="R83" s="37"/>
      <c r="S83" s="37"/>
    </row>
    <row r="84" spans="1:19" s="33" customFormat="1" hidden="1">
      <c r="A84" s="32" t="s">
        <v>19</v>
      </c>
      <c r="B84" s="32">
        <f>DCOUNTA(A1:S79,A83,A83:A84)</f>
        <v>19</v>
      </c>
      <c r="C84" s="32" t="s">
        <v>19</v>
      </c>
      <c r="D84" s="36">
        <f>DSUM(A1:S79,E1,C83:C84)</f>
        <v>70.774999999999991</v>
      </c>
      <c r="E84" s="36" t="s">
        <v>19</v>
      </c>
      <c r="F84" s="36" t="s">
        <v>4330</v>
      </c>
      <c r="G84" s="36">
        <f>DCOUNTA(A1:S79,F1,E83:F84)</f>
        <v>8</v>
      </c>
      <c r="H84" s="36" t="s">
        <v>19</v>
      </c>
      <c r="I84" s="36" t="s">
        <v>1827</v>
      </c>
      <c r="J84" s="36">
        <f>DCOUNTA(A1:S79,I1,H83:I84)</f>
        <v>3</v>
      </c>
      <c r="K84" s="37"/>
      <c r="L84" s="37"/>
      <c r="M84" s="37"/>
      <c r="N84" s="37"/>
      <c r="O84" s="37"/>
      <c r="P84" s="37"/>
      <c r="Q84" s="37"/>
      <c r="R84" s="37"/>
      <c r="S84" s="37"/>
    </row>
    <row r="85" spans="1:19" s="33" customFormat="1" hidden="1">
      <c r="D85" s="37"/>
      <c r="E85" s="37"/>
      <c r="F85" s="37"/>
      <c r="G85" s="37"/>
      <c r="H85" s="37"/>
      <c r="I85" s="37"/>
      <c r="J85" s="37"/>
      <c r="K85" s="37"/>
      <c r="L85" s="37"/>
      <c r="M85" s="37"/>
      <c r="N85" s="37"/>
      <c r="O85" s="37"/>
      <c r="P85" s="37"/>
      <c r="Q85" s="37"/>
      <c r="R85" s="37"/>
      <c r="S85" s="37"/>
    </row>
    <row r="86" spans="1:19" s="33" customFormat="1" hidden="1">
      <c r="A86" s="32" t="s">
        <v>41</v>
      </c>
      <c r="B86" s="32" t="s">
        <v>41</v>
      </c>
      <c r="C86" s="32" t="s">
        <v>41</v>
      </c>
      <c r="D86" s="36" t="s">
        <v>42</v>
      </c>
      <c r="E86" s="36" t="s">
        <v>41</v>
      </c>
      <c r="F86" s="36" t="s">
        <v>43</v>
      </c>
      <c r="G86" s="36" t="s">
        <v>7165</v>
      </c>
      <c r="H86" s="36" t="s">
        <v>41</v>
      </c>
      <c r="I86" s="36" t="s">
        <v>46</v>
      </c>
      <c r="J86" s="36" t="s">
        <v>7166</v>
      </c>
      <c r="K86" s="37"/>
      <c r="L86" s="37"/>
      <c r="M86" s="37"/>
      <c r="N86" s="37"/>
      <c r="O86" s="37"/>
      <c r="P86" s="37"/>
      <c r="Q86" s="37"/>
      <c r="R86" s="37"/>
      <c r="S86" s="37"/>
    </row>
    <row r="87" spans="1:19" s="33" customFormat="1" hidden="1">
      <c r="A87" s="32" t="s">
        <v>215</v>
      </c>
      <c r="B87" s="32">
        <f>DCOUNTA(A1:S79,D1,A86:A87)</f>
        <v>0</v>
      </c>
      <c r="C87" s="32" t="s">
        <v>215</v>
      </c>
      <c r="D87" s="36">
        <f>DSUM(A1:S79,E1,C86:C87)</f>
        <v>0</v>
      </c>
      <c r="E87" s="36" t="s">
        <v>215</v>
      </c>
      <c r="F87" s="36" t="s">
        <v>4330</v>
      </c>
      <c r="G87" s="36">
        <f>DCOUNTA(A1:S79,F1,E86:F87)</f>
        <v>0</v>
      </c>
      <c r="H87" s="36" t="s">
        <v>215</v>
      </c>
      <c r="I87" s="36" t="s">
        <v>1827</v>
      </c>
      <c r="J87" s="36">
        <f>DCOUNTA(F1:S79,I1,H86:I87)</f>
        <v>0</v>
      </c>
      <c r="K87" s="37"/>
      <c r="L87" s="37"/>
      <c r="M87" s="37"/>
      <c r="N87" s="37"/>
      <c r="O87" s="37"/>
      <c r="P87" s="37"/>
      <c r="Q87" s="37"/>
      <c r="R87" s="37"/>
      <c r="S87" s="37"/>
    </row>
    <row r="88" spans="1:19" s="33" customFormat="1" hidden="1">
      <c r="D88" s="37"/>
      <c r="E88" s="37"/>
      <c r="F88" s="37"/>
      <c r="G88" s="37"/>
      <c r="H88" s="37"/>
      <c r="I88" s="37"/>
      <c r="J88" s="37"/>
      <c r="K88" s="37"/>
      <c r="L88" s="37"/>
      <c r="M88" s="37"/>
      <c r="N88" s="37"/>
      <c r="O88" s="37"/>
      <c r="P88" s="37"/>
      <c r="Q88" s="37"/>
      <c r="R88" s="37"/>
      <c r="S88" s="37"/>
    </row>
    <row r="89" spans="1:19" s="33" customFormat="1" hidden="1">
      <c r="A89" s="32" t="s">
        <v>41</v>
      </c>
      <c r="B89" s="32" t="s">
        <v>41</v>
      </c>
      <c r="C89" s="32" t="s">
        <v>41</v>
      </c>
      <c r="D89" s="36" t="s">
        <v>42</v>
      </c>
      <c r="E89" s="36" t="s">
        <v>41</v>
      </c>
      <c r="F89" s="36" t="s">
        <v>43</v>
      </c>
      <c r="G89" s="36" t="s">
        <v>7165</v>
      </c>
      <c r="H89" s="36" t="s">
        <v>41</v>
      </c>
      <c r="I89" s="36" t="s">
        <v>46</v>
      </c>
      <c r="J89" s="36" t="s">
        <v>7166</v>
      </c>
      <c r="K89" s="37"/>
      <c r="L89" s="37"/>
      <c r="M89" s="37"/>
      <c r="N89" s="37"/>
      <c r="O89" s="37"/>
      <c r="P89" s="37"/>
      <c r="Q89" s="37"/>
      <c r="R89" s="37"/>
      <c r="S89" s="37"/>
    </row>
    <row r="90" spans="1:19" s="33" customFormat="1" hidden="1">
      <c r="A90" s="32" t="s">
        <v>458</v>
      </c>
      <c r="B90" s="32">
        <f>DCOUNTA(A1:S79,D1,A89:A90)</f>
        <v>0</v>
      </c>
      <c r="C90" s="32" t="s">
        <v>458</v>
      </c>
      <c r="D90" s="36">
        <f>DSUM(A1:S79,D89,C89:C90)</f>
        <v>0</v>
      </c>
      <c r="E90" s="36" t="s">
        <v>458</v>
      </c>
      <c r="F90" s="36" t="s">
        <v>4330</v>
      </c>
      <c r="G90" s="36">
        <f>DCOUNTA(A1:S79,F1,E89:F90)</f>
        <v>0</v>
      </c>
      <c r="H90" s="36" t="s">
        <v>458</v>
      </c>
      <c r="I90" s="36" t="s">
        <v>1827</v>
      </c>
      <c r="J90" s="36">
        <f>DCOUNTA(A1:S79,I1,H89:I90)</f>
        <v>0</v>
      </c>
      <c r="K90" s="37"/>
      <c r="L90" s="37"/>
      <c r="M90" s="37"/>
      <c r="N90" s="37"/>
      <c r="O90" s="37"/>
      <c r="P90" s="37"/>
      <c r="Q90" s="37"/>
      <c r="R90" s="37"/>
      <c r="S90" s="37"/>
    </row>
    <row r="91" spans="1:19" s="33" customFormat="1" hidden="1">
      <c r="D91" s="37"/>
      <c r="E91" s="37"/>
      <c r="F91" s="37"/>
      <c r="G91" s="37"/>
      <c r="H91" s="37"/>
      <c r="I91" s="37"/>
      <c r="J91" s="37"/>
      <c r="K91" s="37"/>
      <c r="L91" s="37"/>
      <c r="M91" s="37"/>
      <c r="N91" s="37"/>
      <c r="O91" s="37"/>
      <c r="P91" s="37"/>
      <c r="Q91" s="37"/>
      <c r="R91" s="37"/>
      <c r="S91" s="37"/>
    </row>
    <row r="92" spans="1:19" s="33" customFormat="1" hidden="1">
      <c r="A92" s="32" t="s">
        <v>41</v>
      </c>
      <c r="B92" s="32" t="s">
        <v>41</v>
      </c>
      <c r="C92" s="32" t="s">
        <v>41</v>
      </c>
      <c r="D92" s="36" t="s">
        <v>42</v>
      </c>
      <c r="E92" s="36" t="s">
        <v>41</v>
      </c>
      <c r="F92" s="36" t="s">
        <v>43</v>
      </c>
      <c r="G92" s="36" t="s">
        <v>7165</v>
      </c>
      <c r="H92" s="36" t="s">
        <v>41</v>
      </c>
      <c r="I92" s="36" t="s">
        <v>46</v>
      </c>
      <c r="J92" s="36" t="s">
        <v>7166</v>
      </c>
      <c r="K92" s="37"/>
      <c r="L92" s="37"/>
      <c r="M92" s="37"/>
      <c r="N92" s="37"/>
      <c r="O92" s="37"/>
      <c r="P92" s="37"/>
      <c r="Q92" s="37"/>
      <c r="R92" s="37"/>
      <c r="S92" s="37"/>
    </row>
    <row r="93" spans="1:19" s="33" customFormat="1" hidden="1">
      <c r="A93" s="32" t="s">
        <v>294</v>
      </c>
      <c r="B93" s="32">
        <f>DCOUNTA(A1:S79,B92,A92:A93)</f>
        <v>0</v>
      </c>
      <c r="C93" s="32" t="s">
        <v>294</v>
      </c>
      <c r="D93" s="36">
        <f>DSUM(A1:S79,E1,C92:C93)</f>
        <v>0</v>
      </c>
      <c r="E93" s="36" t="s">
        <v>294</v>
      </c>
      <c r="F93" s="36" t="s">
        <v>4330</v>
      </c>
      <c r="G93" s="36">
        <f>DCOUNTA(A1:S79,F1,E92:F93)</f>
        <v>0</v>
      </c>
      <c r="H93" s="36" t="s">
        <v>294</v>
      </c>
      <c r="I93" s="36" t="s">
        <v>1827</v>
      </c>
      <c r="J93" s="36">
        <f>DCOUNTA(A1:S79,I92,H92:I93)</f>
        <v>0</v>
      </c>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D95" s="37"/>
      <c r="E95" s="37"/>
      <c r="F95" s="37"/>
      <c r="G95" s="37"/>
      <c r="H95" s="37"/>
      <c r="I95" s="37"/>
      <c r="J95" s="37"/>
      <c r="K95" s="37"/>
      <c r="L95" s="37"/>
      <c r="M95" s="37"/>
      <c r="N95" s="37"/>
      <c r="O95" s="37"/>
      <c r="P95" s="37"/>
      <c r="Q95" s="37"/>
      <c r="R95" s="37"/>
      <c r="S95" s="37"/>
    </row>
    <row r="96" spans="1:19" s="33" customFormat="1" hidden="1">
      <c r="A96" s="32" t="s">
        <v>41</v>
      </c>
      <c r="B96" s="32" t="s">
        <v>41</v>
      </c>
      <c r="C96" s="32" t="s">
        <v>41</v>
      </c>
      <c r="D96" s="36" t="s">
        <v>42</v>
      </c>
      <c r="E96" s="36" t="s">
        <v>41</v>
      </c>
      <c r="F96" s="36" t="s">
        <v>43</v>
      </c>
      <c r="G96" s="36" t="s">
        <v>7165</v>
      </c>
      <c r="H96" s="36" t="s">
        <v>41</v>
      </c>
      <c r="I96" s="36" t="s">
        <v>46</v>
      </c>
      <c r="J96" s="36" t="s">
        <v>7166</v>
      </c>
      <c r="K96" s="37"/>
      <c r="L96" s="37"/>
      <c r="M96" s="37"/>
      <c r="N96" s="37"/>
      <c r="O96" s="37"/>
      <c r="P96" s="37"/>
      <c r="Q96" s="37"/>
      <c r="R96" s="37"/>
      <c r="S96" s="37"/>
    </row>
    <row r="97" spans="1:19" s="33" customFormat="1" hidden="1">
      <c r="A97" s="32" t="s">
        <v>103</v>
      </c>
      <c r="B97" s="32">
        <f>DCOUNTA(A1:S79,D1,A96:A97)</f>
        <v>9</v>
      </c>
      <c r="C97" s="32" t="s">
        <v>103</v>
      </c>
      <c r="D97" s="36">
        <f>DSUM(A1:S79,E1,C96:C97)</f>
        <v>36.461999999999996</v>
      </c>
      <c r="E97" s="36" t="s">
        <v>103</v>
      </c>
      <c r="F97" s="36" t="s">
        <v>4330</v>
      </c>
      <c r="G97" s="36">
        <f>DCOUNTA(A1:S79,F96,E96:F97)</f>
        <v>5</v>
      </c>
      <c r="H97" s="36" t="s">
        <v>103</v>
      </c>
      <c r="I97" s="36" t="s">
        <v>1827</v>
      </c>
      <c r="J97" s="36">
        <f>DCOUNTA(A1:S79,I1,H96:I97)</f>
        <v>3</v>
      </c>
      <c r="K97" s="37"/>
      <c r="L97" s="37"/>
      <c r="M97" s="37"/>
      <c r="N97" s="37"/>
      <c r="O97" s="37"/>
      <c r="P97" s="37"/>
      <c r="Q97" s="37"/>
      <c r="R97" s="37"/>
      <c r="S97" s="37"/>
    </row>
    <row r="98" spans="1:19" s="33" customFormat="1" hidden="1">
      <c r="D98" s="37"/>
      <c r="E98" s="37"/>
      <c r="F98" s="37"/>
      <c r="G98" s="37"/>
      <c r="H98" s="37"/>
      <c r="I98" s="37"/>
      <c r="J98" s="37"/>
      <c r="K98" s="37"/>
      <c r="L98" s="37"/>
      <c r="M98" s="37"/>
      <c r="N98" s="37"/>
      <c r="O98" s="37"/>
      <c r="P98" s="37"/>
      <c r="Q98" s="37"/>
      <c r="R98" s="37"/>
      <c r="S98" s="37"/>
    </row>
    <row r="99" spans="1:19" s="33" customFormat="1" hidden="1">
      <c r="A99" s="32" t="s">
        <v>41</v>
      </c>
      <c r="B99" s="32" t="s">
        <v>41</v>
      </c>
      <c r="C99" s="32" t="s">
        <v>41</v>
      </c>
      <c r="D99" s="36" t="s">
        <v>42</v>
      </c>
      <c r="E99" s="36" t="s">
        <v>41</v>
      </c>
      <c r="F99" s="36" t="s">
        <v>43</v>
      </c>
      <c r="G99" s="36" t="s">
        <v>7165</v>
      </c>
      <c r="H99" s="36" t="s">
        <v>41</v>
      </c>
      <c r="I99" s="36" t="s">
        <v>46</v>
      </c>
      <c r="J99" s="36" t="s">
        <v>7166</v>
      </c>
      <c r="K99" s="37"/>
      <c r="L99" s="37"/>
      <c r="M99" s="37"/>
      <c r="N99" s="37"/>
      <c r="O99" s="37"/>
      <c r="P99" s="37"/>
      <c r="Q99" s="37"/>
      <c r="R99" s="37"/>
      <c r="S99" s="37"/>
    </row>
    <row r="100" spans="1:19" s="33" customFormat="1" hidden="1">
      <c r="A100" s="32" t="s">
        <v>10</v>
      </c>
      <c r="B100" s="32">
        <f>DCOUNTA(A1:S79,D1,A99:A100)</f>
        <v>2</v>
      </c>
      <c r="C100" s="32" t="s">
        <v>10</v>
      </c>
      <c r="D100" s="36">
        <f>DSUM(A1:S79,D99,C99:C100)</f>
        <v>5.6499999999999995</v>
      </c>
      <c r="E100" s="36" t="s">
        <v>10</v>
      </c>
      <c r="F100" s="36" t="s">
        <v>4330</v>
      </c>
      <c r="G100" s="36">
        <f>DCOUNTA(A1:S79,F1,E99:F100)</f>
        <v>1</v>
      </c>
      <c r="H100" s="36" t="s">
        <v>10</v>
      </c>
      <c r="I100" s="36" t="s">
        <v>1827</v>
      </c>
      <c r="J100" s="36">
        <f>DCOUNTA(A1:S79,I1,H99:I100)</f>
        <v>0</v>
      </c>
      <c r="K100" s="37"/>
      <c r="L100" s="37"/>
      <c r="M100" s="37"/>
      <c r="N100" s="37"/>
      <c r="O100" s="37"/>
      <c r="P100" s="37"/>
      <c r="Q100" s="37"/>
      <c r="R100" s="37"/>
      <c r="S100" s="37"/>
    </row>
    <row r="101" spans="1:19" s="33" customFormat="1" hidden="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c r="D103" s="37"/>
      <c r="E103" s="37"/>
      <c r="F103" s="37"/>
      <c r="G103" s="37"/>
      <c r="H103" s="37"/>
      <c r="I103" s="37"/>
      <c r="J103" s="37"/>
      <c r="K103" s="37"/>
      <c r="L103" s="37"/>
      <c r="M103" s="37"/>
      <c r="N103" s="37"/>
      <c r="O103" s="37"/>
      <c r="P103" s="37"/>
      <c r="Q103" s="37"/>
      <c r="R103" s="37"/>
      <c r="S103" s="37"/>
    </row>
    <row r="104" spans="1:19" s="33" customFormat="1" ht="16.8">
      <c r="B104" s="59" t="s">
        <v>7167</v>
      </c>
      <c r="C104" s="59" t="s">
        <v>7168</v>
      </c>
      <c r="D104" s="59" t="s">
        <v>4326</v>
      </c>
      <c r="E104" s="60" t="s">
        <v>7169</v>
      </c>
      <c r="F104" s="60" t="s">
        <v>7170</v>
      </c>
      <c r="G104" s="37"/>
      <c r="H104" s="37"/>
      <c r="I104" s="37"/>
      <c r="J104" s="37"/>
      <c r="K104" s="37"/>
      <c r="L104" s="37"/>
      <c r="M104" s="37"/>
      <c r="N104" s="37"/>
      <c r="O104" s="37"/>
      <c r="P104" s="37"/>
      <c r="Q104" s="37"/>
      <c r="R104" s="37"/>
      <c r="S104" s="37"/>
    </row>
    <row r="105" spans="1:19" s="33" customFormat="1" ht="16.8">
      <c r="B105" s="57">
        <f>B84</f>
        <v>19</v>
      </c>
      <c r="C105" s="57" t="s">
        <v>7171</v>
      </c>
      <c r="D105" s="57">
        <f>D84</f>
        <v>70.774999999999991</v>
      </c>
      <c r="E105" s="57">
        <f>G84</f>
        <v>8</v>
      </c>
      <c r="F105" s="57">
        <f>J84</f>
        <v>3</v>
      </c>
      <c r="G105" s="37"/>
      <c r="H105" s="37"/>
      <c r="I105" s="37"/>
      <c r="J105" s="37"/>
      <c r="K105" s="37"/>
      <c r="L105" s="37"/>
      <c r="M105" s="37"/>
      <c r="N105" s="37"/>
      <c r="O105" s="37"/>
      <c r="P105" s="37"/>
      <c r="Q105" s="37"/>
      <c r="R105" s="37"/>
      <c r="S105" s="37"/>
    </row>
    <row r="106" spans="1:19" s="33" customFormat="1" ht="16.8">
      <c r="B106" s="57">
        <f>B87</f>
        <v>0</v>
      </c>
      <c r="C106" s="57" t="s">
        <v>7172</v>
      </c>
      <c r="D106" s="57">
        <f>D87</f>
        <v>0</v>
      </c>
      <c r="E106" s="57">
        <f>G87</f>
        <v>0</v>
      </c>
      <c r="F106" s="57">
        <f>J87</f>
        <v>0</v>
      </c>
      <c r="G106" s="37"/>
      <c r="H106" s="37"/>
      <c r="I106" s="37"/>
      <c r="J106" s="37"/>
      <c r="K106" s="37"/>
      <c r="L106" s="37"/>
      <c r="M106" s="37"/>
      <c r="N106" s="37"/>
      <c r="O106" s="37"/>
      <c r="P106" s="37"/>
      <c r="Q106" s="37"/>
      <c r="R106" s="37"/>
      <c r="S106" s="37"/>
    </row>
    <row r="107" spans="1:19" s="33" customFormat="1" ht="16.8">
      <c r="B107" s="58">
        <f>B90</f>
        <v>0</v>
      </c>
      <c r="C107" s="58" t="s">
        <v>7173</v>
      </c>
      <c r="D107" s="58">
        <f>D90</f>
        <v>0</v>
      </c>
      <c r="E107" s="58">
        <f>G90</f>
        <v>0</v>
      </c>
      <c r="F107" s="58">
        <f>J90</f>
        <v>0</v>
      </c>
      <c r="G107" s="37"/>
      <c r="H107" s="37"/>
      <c r="I107" s="37"/>
      <c r="J107" s="37"/>
      <c r="K107" s="37"/>
      <c r="L107" s="37"/>
      <c r="M107" s="37"/>
      <c r="N107" s="37"/>
      <c r="O107" s="37"/>
      <c r="P107" s="37"/>
      <c r="Q107" s="37"/>
      <c r="R107" s="37"/>
      <c r="S107" s="37"/>
    </row>
    <row r="108" spans="1:19" s="33" customFormat="1" ht="16.8">
      <c r="B108" s="58">
        <f>B93</f>
        <v>0</v>
      </c>
      <c r="C108" s="58" t="s">
        <v>7174</v>
      </c>
      <c r="D108" s="58">
        <f>D93</f>
        <v>0</v>
      </c>
      <c r="E108" s="58">
        <f>G93</f>
        <v>0</v>
      </c>
      <c r="F108" s="58">
        <f>J93</f>
        <v>0</v>
      </c>
      <c r="G108" s="37"/>
      <c r="H108" s="37"/>
      <c r="I108" s="37"/>
      <c r="J108" s="37"/>
      <c r="K108" s="37"/>
      <c r="L108" s="37"/>
      <c r="M108" s="37"/>
      <c r="N108" s="37"/>
      <c r="O108" s="37"/>
      <c r="P108" s="37"/>
      <c r="Q108" s="37"/>
      <c r="R108" s="37"/>
      <c r="S108" s="37"/>
    </row>
    <row r="109" spans="1:19" s="33" customFormat="1" ht="16.8">
      <c r="B109" s="57">
        <f>B97</f>
        <v>9</v>
      </c>
      <c r="C109" s="57" t="s">
        <v>103</v>
      </c>
      <c r="D109" s="57">
        <f>D97</f>
        <v>36.461999999999996</v>
      </c>
      <c r="E109" s="57">
        <f>G97</f>
        <v>5</v>
      </c>
      <c r="F109" s="57">
        <f>J97</f>
        <v>3</v>
      </c>
      <c r="G109" s="37"/>
      <c r="H109" s="37"/>
      <c r="I109" s="37"/>
      <c r="J109" s="37"/>
      <c r="K109" s="37"/>
      <c r="L109" s="37"/>
      <c r="M109" s="37"/>
      <c r="N109" s="37"/>
      <c r="O109" s="37"/>
      <c r="P109" s="37"/>
      <c r="Q109" s="37"/>
      <c r="R109" s="37"/>
      <c r="S109" s="37"/>
    </row>
    <row r="110" spans="1:19" s="33" customFormat="1" ht="16.8">
      <c r="B110" s="57">
        <f>B100</f>
        <v>2</v>
      </c>
      <c r="C110" s="58" t="s">
        <v>7175</v>
      </c>
      <c r="D110" s="57">
        <f>D100</f>
        <v>5.6499999999999995</v>
      </c>
      <c r="E110" s="57">
        <f>G100</f>
        <v>1</v>
      </c>
      <c r="F110" s="57">
        <f>J100</f>
        <v>0</v>
      </c>
      <c r="G110" s="37"/>
      <c r="H110" s="37"/>
      <c r="I110" s="37"/>
      <c r="J110" s="37"/>
      <c r="K110" s="37"/>
      <c r="L110" s="37"/>
      <c r="M110" s="37"/>
      <c r="N110" s="37"/>
      <c r="O110" s="37"/>
      <c r="P110" s="37"/>
      <c r="Q110" s="37"/>
      <c r="R110" s="37"/>
      <c r="S110" s="37"/>
    </row>
    <row r="111" spans="1:19" s="33" customFormat="1" ht="16.8">
      <c r="B111" s="34"/>
      <c r="C111" s="59" t="s">
        <v>7176</v>
      </c>
      <c r="D111" s="62">
        <f>D105</f>
        <v>70.774999999999991</v>
      </c>
      <c r="E111" s="38"/>
      <c r="F111" s="39"/>
      <c r="G111" s="37"/>
      <c r="H111" s="37"/>
      <c r="I111" s="37"/>
      <c r="J111" s="37"/>
      <c r="K111" s="37"/>
      <c r="L111" s="37"/>
      <c r="M111" s="37"/>
      <c r="N111" s="37"/>
      <c r="O111" s="37"/>
      <c r="P111" s="37"/>
      <c r="Q111" s="37"/>
      <c r="R111" s="37"/>
      <c r="S111" s="37"/>
    </row>
    <row r="112" spans="1:19" s="33" customFormat="1" ht="16.8">
      <c r="B112" s="34"/>
      <c r="C112" s="61" t="s">
        <v>7177</v>
      </c>
      <c r="D112" s="59">
        <f>D105+D106+D107+D108+D109+D110</f>
        <v>112.887</v>
      </c>
      <c r="E112" s="39"/>
      <c r="F112" s="39"/>
      <c r="G112" s="37"/>
      <c r="H112" s="37"/>
      <c r="I112" s="37"/>
      <c r="J112" s="37"/>
      <c r="K112" s="37"/>
      <c r="L112" s="37"/>
      <c r="M112" s="37"/>
      <c r="N112" s="37"/>
      <c r="O112" s="37"/>
      <c r="P112" s="37"/>
      <c r="Q112" s="37"/>
      <c r="R112" s="37"/>
      <c r="S112" s="37"/>
    </row>
    <row r="113" spans="4:19" s="33" customFormat="1">
      <c r="D113" s="37"/>
      <c r="E113" s="37"/>
      <c r="F113" s="37"/>
      <c r="G113" s="37"/>
      <c r="H113" s="37"/>
      <c r="I113" s="37"/>
      <c r="J113" s="37"/>
      <c r="K113" s="37"/>
      <c r="L113" s="37"/>
      <c r="M113" s="37"/>
      <c r="N113" s="37"/>
      <c r="O113" s="37"/>
      <c r="P113" s="37"/>
      <c r="Q113" s="37"/>
      <c r="R113" s="37"/>
      <c r="S113" s="37"/>
    </row>
  </sheetData>
  <sortState ref="A2:S31">
    <sortCondition ref="D2:D31"/>
    <sortCondition ref="C2:C31"/>
    <sortCondition ref="B2:B31"/>
  </sortState>
  <pageMargins left="0.7" right="0.7" top="0.75" bottom="0.75" header="0.3" footer="0.3"/>
</worksheet>
</file>

<file path=xl/worksheets/sheet40.xml><?xml version="1.0" encoding="utf-8"?>
<worksheet xmlns="http://schemas.openxmlformats.org/spreadsheetml/2006/main" xmlns:r="http://schemas.openxmlformats.org/officeDocument/2006/relationships">
  <sheetPr>
    <tabColor theme="9" tint="0.39997558519241921"/>
  </sheetPr>
  <dimension ref="A1:AU112"/>
  <sheetViews>
    <sheetView workbookViewId="0">
      <selection activeCell="E2" sqref="E2:E101"/>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3.77734375" style="40" customWidth="1"/>
    <col min="17" max="17" width="3.33203125" style="40" customWidth="1"/>
    <col min="18" max="18" width="5.77734375" style="40" customWidth="1"/>
    <col min="19" max="19" width="8.33203125" style="40" customWidth="1"/>
    <col min="20" max="16384" width="7.33203125" style="21"/>
  </cols>
  <sheetData>
    <row r="1" spans="1:47"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7">
      <c r="A2" s="24" t="s">
        <v>7657</v>
      </c>
      <c r="B2" s="24" t="s">
        <v>7658</v>
      </c>
      <c r="C2" s="24" t="s">
        <v>4872</v>
      </c>
      <c r="D2" s="46" t="s">
        <v>19</v>
      </c>
      <c r="E2" s="46">
        <f>VLOOKUP(M2,Revistas!$B$2:$H$64092,2,FALSE)</f>
        <v>4.085</v>
      </c>
      <c r="F2" s="46" t="str">
        <f>VLOOKUP(M2,Revistas!$B$2:$H$64092,3,FALSE)</f>
        <v>Q2</v>
      </c>
      <c r="G2" s="46" t="str">
        <f>VLOOKUP(M2,Revistas!$B$2:$H$64092,4,FALSE)</f>
        <v>ONCOLOGY - SCIE</v>
      </c>
      <c r="H2" s="46" t="str">
        <f>VLOOKUP(M2,Revistas!$B$2:$H$64092,5,FALSE)</f>
        <v>57/213</v>
      </c>
      <c r="I2" s="46" t="str">
        <f>VLOOKUP(M2,Revistas!$B$2:$H$64092,6,FALSE)</f>
        <v>NO</v>
      </c>
      <c r="J2" s="46" t="s">
        <v>7659</v>
      </c>
      <c r="K2" s="46" t="s">
        <v>7660</v>
      </c>
      <c r="L2" s="46">
        <v>0</v>
      </c>
      <c r="M2" s="46" t="s">
        <v>4873</v>
      </c>
      <c r="N2" s="46" t="s">
        <v>240</v>
      </c>
      <c r="O2" s="46">
        <v>2016</v>
      </c>
      <c r="P2" s="46">
        <v>156</v>
      </c>
      <c r="Q2" s="46">
        <v>1</v>
      </c>
      <c r="R2" s="46">
        <v>195</v>
      </c>
      <c r="S2" s="46">
        <v>201</v>
      </c>
    </row>
    <row r="3" spans="1:47">
      <c r="A3" s="23" t="s">
        <v>3761</v>
      </c>
      <c r="B3" s="23" t="s">
        <v>3762</v>
      </c>
      <c r="C3" s="23" t="s">
        <v>3674</v>
      </c>
      <c r="D3" s="47" t="s">
        <v>19</v>
      </c>
      <c r="E3" s="47" t="str">
        <f>VLOOKUP(M3,Revistas!$B$2:$H$64092,2,FALSE)</f>
        <v>NO TIENE</v>
      </c>
      <c r="F3" s="47" t="str">
        <f>VLOOKUP(M3,Revistas!$B$2:$H$64092,3,FALSE)</f>
        <v>NO TIENE</v>
      </c>
      <c r="G3" s="47" t="str">
        <f>VLOOKUP(M3,Revistas!$B$2:$H$64092,4,FALSE)</f>
        <v>NO TIENE</v>
      </c>
      <c r="H3" s="47" t="str">
        <f>VLOOKUP(M3,Revistas!$B$2:$H$64092,5,FALSE)</f>
        <v>NO TIENE</v>
      </c>
      <c r="I3" s="47" t="str">
        <f>VLOOKUP(M3,Revistas!$B$2:$H$64092,6,FALSE)</f>
        <v>NO</v>
      </c>
      <c r="J3" s="47" t="s">
        <v>3763</v>
      </c>
      <c r="K3" s="47" t="s">
        <v>3764</v>
      </c>
      <c r="L3" s="47">
        <v>1</v>
      </c>
      <c r="M3" s="47" t="s">
        <v>3677</v>
      </c>
      <c r="N3" s="47" t="s">
        <v>127</v>
      </c>
      <c r="O3" s="47">
        <v>2016</v>
      </c>
      <c r="P3" s="47">
        <v>10</v>
      </c>
      <c r="Q3" s="47"/>
      <c r="R3" s="47">
        <v>137</v>
      </c>
      <c r="S3" s="47">
        <v>149</v>
      </c>
      <c r="U3" s="29"/>
    </row>
    <row r="4" spans="1:47">
      <c r="A4" s="23" t="s">
        <v>3748</v>
      </c>
      <c r="B4" s="23" t="s">
        <v>3749</v>
      </c>
      <c r="C4" s="23" t="s">
        <v>3750</v>
      </c>
      <c r="D4" s="47" t="s">
        <v>19</v>
      </c>
      <c r="E4" s="47">
        <f>VLOOKUP(M4,Revistas!$B$2:$H$64092,2,FALSE)</f>
        <v>5.843</v>
      </c>
      <c r="F4" s="47" t="str">
        <f>VLOOKUP(M4,Revistas!$B$2:$H$64092,3,FALSE)</f>
        <v>q1</v>
      </c>
      <c r="G4" s="47" t="str">
        <f>VLOOKUP(M4,Revistas!$B$2:$H$64092,4,FALSE)</f>
        <v>GENETICS &amp; HEREDITY - SCIE</v>
      </c>
      <c r="H4" s="47" t="str">
        <f>VLOOKUP(M4,Revistas!$B$2:$H$64092,5,FALSE)</f>
        <v>17/166</v>
      </c>
      <c r="I4" s="47" t="str">
        <f>VLOOKUP(M4,Revistas!$B$2:$H$64092,6,FALSE)</f>
        <v>NO</v>
      </c>
      <c r="J4" s="47" t="s">
        <v>3751</v>
      </c>
      <c r="K4" s="47" t="s">
        <v>3752</v>
      </c>
      <c r="L4" s="47">
        <v>1</v>
      </c>
      <c r="M4" s="47" t="s">
        <v>3753</v>
      </c>
      <c r="N4" s="47" t="s">
        <v>3754</v>
      </c>
      <c r="O4" s="47">
        <v>2016</v>
      </c>
      <c r="P4" s="47">
        <v>8</v>
      </c>
      <c r="Q4" s="47"/>
      <c r="R4" s="47"/>
      <c r="S4" s="47">
        <v>88</v>
      </c>
    </row>
    <row r="5" spans="1:47">
      <c r="A5" s="23" t="s">
        <v>3786</v>
      </c>
      <c r="B5" s="23" t="s">
        <v>3785</v>
      </c>
      <c r="C5" s="23" t="s">
        <v>3787</v>
      </c>
      <c r="D5" s="47" t="s">
        <v>19</v>
      </c>
      <c r="E5" s="47">
        <f>VLOOKUP(M5,Revistas!$B$2:$H$64092,2,FALSE)</f>
        <v>3.859</v>
      </c>
      <c r="F5" s="47" t="str">
        <f>VLOOKUP(M5,Revistas!$B$2:$H$64092,3,FALSE)</f>
        <v>Q2</v>
      </c>
      <c r="G5" s="47" t="str">
        <f>VLOOKUP(M5,Revistas!$B$2:$H$64092,4,FALSE)</f>
        <v>ENDOCRINOLOGY &amp; METABOLISM - SCIE;</v>
      </c>
      <c r="H5" s="47" t="str">
        <f>VLOOKUP(M5,Revistas!$B$2:$H$64092,5,FALSE)</f>
        <v>34/133</v>
      </c>
      <c r="I5" s="47" t="str">
        <f>VLOOKUP(M5,Revistas!$B$2:$H$64092,6,FALSE)</f>
        <v>NO</v>
      </c>
      <c r="J5" s="47" t="s">
        <v>3788</v>
      </c>
      <c r="K5" s="47"/>
      <c r="L5" s="47"/>
      <c r="M5" s="47" t="s">
        <v>3789</v>
      </c>
      <c r="N5" s="47" t="s">
        <v>2537</v>
      </c>
      <c r="O5" s="47">
        <v>2016</v>
      </c>
      <c r="P5" s="47"/>
      <c r="Q5" s="47"/>
      <c r="R5" s="47"/>
      <c r="S5" s="47"/>
      <c r="AJ5" s="21" t="s">
        <v>3790</v>
      </c>
      <c r="AM5" s="21" t="s">
        <v>1924</v>
      </c>
      <c r="AR5" s="22">
        <v>42703</v>
      </c>
      <c r="AT5" s="21" t="s">
        <v>3791</v>
      </c>
      <c r="AU5" s="21" t="s">
        <v>3792</v>
      </c>
    </row>
    <row r="6" spans="1:47">
      <c r="A6" s="23" t="s">
        <v>3767</v>
      </c>
      <c r="B6" s="23" t="s">
        <v>3768</v>
      </c>
      <c r="C6" s="23" t="s">
        <v>3437</v>
      </c>
      <c r="D6" s="47" t="s">
        <v>19</v>
      </c>
      <c r="E6" s="47">
        <f>VLOOKUP(M6,Revistas!$B$2:$H$64092,2,FALSE)</f>
        <v>7.9320000000000004</v>
      </c>
      <c r="F6" s="47" t="str">
        <f>VLOOKUP(M6,Revistas!$B$2:$H$64092,3,FALSE)</f>
        <v>Q1</v>
      </c>
      <c r="G6" s="47" t="str">
        <f>VLOOKUP(M6,Revistas!$B$2:$H$64092,4,FALSE)</f>
        <v>ONCOLOGY - SCIE;</v>
      </c>
      <c r="H6" s="47" t="str">
        <f>VLOOKUP(M6,Revistas!$B$2:$H$64092,5,FALSE)</f>
        <v>15/213</v>
      </c>
      <c r="I6" s="47" t="str">
        <f>VLOOKUP(M6,Revistas!$B$2:$H$64092,6,FALSE)</f>
        <v>SI</v>
      </c>
      <c r="J6" s="47" t="s">
        <v>3769</v>
      </c>
      <c r="K6" s="47" t="s">
        <v>3770</v>
      </c>
      <c r="L6" s="47">
        <v>1</v>
      </c>
      <c r="M6" s="47" t="s">
        <v>3440</v>
      </c>
      <c r="N6" s="48">
        <v>39965</v>
      </c>
      <c r="O6" s="47">
        <v>2016</v>
      </c>
      <c r="P6" s="47">
        <v>35</v>
      </c>
      <c r="Q6" s="47">
        <v>23</v>
      </c>
      <c r="R6" s="47">
        <v>2991</v>
      </c>
      <c r="S6" s="47">
        <v>3003</v>
      </c>
    </row>
    <row r="7" spans="1:47">
      <c r="A7" s="23" t="s">
        <v>3778</v>
      </c>
      <c r="B7" s="23" t="s">
        <v>3777</v>
      </c>
      <c r="C7" s="23" t="s">
        <v>3437</v>
      </c>
      <c r="D7" s="47" t="s">
        <v>19</v>
      </c>
      <c r="E7" s="47">
        <f>VLOOKUP(M7,Revistas!$B$2:$H$64092,2,FALSE)</f>
        <v>7.9320000000000004</v>
      </c>
      <c r="F7" s="47" t="str">
        <f>VLOOKUP(M7,Revistas!$B$2:$H$64092,3,FALSE)</f>
        <v>Q1</v>
      </c>
      <c r="G7" s="47" t="str">
        <f>VLOOKUP(M7,Revistas!$B$2:$H$64092,4,FALSE)</f>
        <v>ONCOLOGY - SCIE;</v>
      </c>
      <c r="H7" s="47" t="str">
        <f>VLOOKUP(M7,Revistas!$B$2:$H$64092,5,FALSE)</f>
        <v>15/213</v>
      </c>
      <c r="I7" s="47" t="str">
        <f>VLOOKUP(M7,Revistas!$B$2:$H$64092,6,FALSE)</f>
        <v>SI</v>
      </c>
      <c r="J7" s="47" t="s">
        <v>3781</v>
      </c>
      <c r="K7" s="47"/>
      <c r="L7" s="47"/>
      <c r="M7" s="47" t="s">
        <v>3441</v>
      </c>
      <c r="N7" s="47" t="s">
        <v>3780</v>
      </c>
      <c r="O7" s="47">
        <v>2016</v>
      </c>
      <c r="P7" s="47"/>
      <c r="Q7" s="47"/>
      <c r="R7" s="47"/>
      <c r="S7" s="47"/>
      <c r="AJ7" s="21" t="s">
        <v>1930</v>
      </c>
      <c r="AM7" s="21" t="s">
        <v>1924</v>
      </c>
      <c r="AR7" s="21" t="s">
        <v>3782</v>
      </c>
      <c r="AT7" s="21" t="s">
        <v>3783</v>
      </c>
      <c r="AU7" s="21" t="s">
        <v>3784</v>
      </c>
    </row>
    <row r="8" spans="1:47">
      <c r="A8" s="23" t="s">
        <v>3435</v>
      </c>
      <c r="B8" s="23" t="s">
        <v>3436</v>
      </c>
      <c r="C8" s="23" t="s">
        <v>3437</v>
      </c>
      <c r="D8" s="47" t="s">
        <v>19</v>
      </c>
      <c r="E8" s="47">
        <f>VLOOKUP(M8,Revistas!$B$2:$H$64092,2,FALSE)</f>
        <v>7.9320000000000004</v>
      </c>
      <c r="F8" s="47" t="str">
        <f>VLOOKUP(M8,Revistas!$B$2:$H$64092,3,FALSE)</f>
        <v>Q1</v>
      </c>
      <c r="G8" s="47" t="str">
        <f>VLOOKUP(M8,Revistas!$B$2:$H$64092,4,FALSE)</f>
        <v>ONCOLOGY - SCIE;</v>
      </c>
      <c r="H8" s="47" t="str">
        <f>VLOOKUP(M8,Revistas!$B$2:$H$64092,5,FALSE)</f>
        <v>15/213</v>
      </c>
      <c r="I8" s="47" t="str">
        <f>VLOOKUP(M8,Revistas!$B$2:$H$64092,6,FALSE)</f>
        <v>SI</v>
      </c>
      <c r="J8" s="47" t="s">
        <v>3438</v>
      </c>
      <c r="K8" s="47" t="s">
        <v>3439</v>
      </c>
      <c r="L8" s="47">
        <v>0</v>
      </c>
      <c r="M8" s="47" t="s">
        <v>3440</v>
      </c>
      <c r="N8" s="48">
        <v>39264</v>
      </c>
      <c r="O8" s="47">
        <v>2016</v>
      </c>
      <c r="P8" s="47">
        <v>35</v>
      </c>
      <c r="Q8" s="47">
        <v>27</v>
      </c>
      <c r="R8" s="47">
        <v>3485</v>
      </c>
      <c r="S8" s="47">
        <v>3494</v>
      </c>
    </row>
    <row r="9" spans="1:47">
      <c r="A9" s="23" t="s">
        <v>3735</v>
      </c>
      <c r="B9" s="23" t="s">
        <v>3736</v>
      </c>
      <c r="C9" s="23" t="s">
        <v>3437</v>
      </c>
      <c r="D9" s="47" t="s">
        <v>19</v>
      </c>
      <c r="E9" s="47">
        <f>VLOOKUP(M9,Revistas!$B$2:$H$64092,2,FALSE)</f>
        <v>7.9320000000000004</v>
      </c>
      <c r="F9" s="47" t="str">
        <f>VLOOKUP(M9,Revistas!$B$2:$H$64092,3,FALSE)</f>
        <v>Q1</v>
      </c>
      <c r="G9" s="47" t="str">
        <f>VLOOKUP(M9,Revistas!$B$2:$H$64092,4,FALSE)</f>
        <v>ONCOLOGY - SCIE;</v>
      </c>
      <c r="H9" s="47" t="str">
        <f>VLOOKUP(M9,Revistas!$B$2:$H$64092,5,FALSE)</f>
        <v>15/213</v>
      </c>
      <c r="I9" s="47" t="str">
        <f>VLOOKUP(M9,Revistas!$B$2:$H$64092,6,FALSE)</f>
        <v>SI</v>
      </c>
      <c r="J9" s="47" t="s">
        <v>3737</v>
      </c>
      <c r="K9" s="47" t="s">
        <v>3738</v>
      </c>
      <c r="L9" s="47">
        <v>0</v>
      </c>
      <c r="M9" s="47" t="s">
        <v>3440</v>
      </c>
      <c r="N9" s="48">
        <v>38991</v>
      </c>
      <c r="O9" s="47">
        <v>2016</v>
      </c>
      <c r="P9" s="47">
        <v>35</v>
      </c>
      <c r="Q9" s="47">
        <v>40</v>
      </c>
      <c r="R9" s="47">
        <v>5224</v>
      </c>
      <c r="S9" s="47">
        <v>5236</v>
      </c>
    </row>
    <row r="10" spans="1:47">
      <c r="A10" s="23" t="s">
        <v>3743</v>
      </c>
      <c r="B10" s="23" t="s">
        <v>3744</v>
      </c>
      <c r="C10" s="23" t="s">
        <v>481</v>
      </c>
      <c r="D10" s="47" t="s">
        <v>19</v>
      </c>
      <c r="E10" s="47">
        <f>VLOOKUP(M10,Revistas!$B$2:$H$64092,2,FALSE)</f>
        <v>5.008</v>
      </c>
      <c r="F10" s="47" t="str">
        <f>VLOOKUP(M10,Revistas!$B$2:$H$64092,3,FALSE)</f>
        <v>Q1</v>
      </c>
      <c r="G10" s="47" t="str">
        <f>VLOOKUP(M10,Revistas!$B$2:$H$64092,4,FALSE)</f>
        <v>CELL BIOLOGY - SCIE;</v>
      </c>
      <c r="H10" s="47" t="str">
        <f>VLOOKUP(M10,Revistas!$B$2:$H$64092,5,FALSE)</f>
        <v>43/187</v>
      </c>
      <c r="I10" s="47" t="str">
        <f>VLOOKUP(M10,Revistas!$B$2:$H$64092,6,FALSE)</f>
        <v>NO</v>
      </c>
      <c r="J10" s="47" t="s">
        <v>3745</v>
      </c>
      <c r="K10" s="47" t="s">
        <v>3746</v>
      </c>
      <c r="L10" s="47">
        <v>0</v>
      </c>
      <c r="M10" s="47" t="s">
        <v>484</v>
      </c>
      <c r="N10" s="47" t="s">
        <v>3747</v>
      </c>
      <c r="O10" s="47">
        <v>2016</v>
      </c>
      <c r="P10" s="47">
        <v>7</v>
      </c>
      <c r="Q10" s="47">
        <v>35</v>
      </c>
      <c r="R10" s="47">
        <v>56295</v>
      </c>
      <c r="S10" s="47">
        <v>56308</v>
      </c>
    </row>
    <row r="11" spans="1:47">
      <c r="A11" s="23" t="s">
        <v>3739</v>
      </c>
      <c r="B11" s="23" t="s">
        <v>3740</v>
      </c>
      <c r="C11" s="23" t="s">
        <v>481</v>
      </c>
      <c r="D11" s="47" t="s">
        <v>19</v>
      </c>
      <c r="E11" s="47">
        <f>VLOOKUP(M11,Revistas!$B$2:$H$64092,2,FALSE)</f>
        <v>5.008</v>
      </c>
      <c r="F11" s="47" t="str">
        <f>VLOOKUP(M11,Revistas!$B$2:$H$64092,3,FALSE)</f>
        <v>Q1</v>
      </c>
      <c r="G11" s="47" t="str">
        <f>VLOOKUP(M11,Revistas!$B$2:$H$64092,4,FALSE)</f>
        <v>CELL BIOLOGY - SCIE;</v>
      </c>
      <c r="H11" s="47" t="str">
        <f>VLOOKUP(M11,Revistas!$B$2:$H$64092,5,FALSE)</f>
        <v>43/187</v>
      </c>
      <c r="I11" s="47" t="str">
        <f>VLOOKUP(M11,Revistas!$B$2:$H$64092,6,FALSE)</f>
        <v>NO</v>
      </c>
      <c r="J11" s="47" t="s">
        <v>3741</v>
      </c>
      <c r="K11" s="47" t="s">
        <v>3742</v>
      </c>
      <c r="L11" s="47">
        <v>0</v>
      </c>
      <c r="M11" s="47" t="s">
        <v>484</v>
      </c>
      <c r="N11" s="48">
        <v>41518</v>
      </c>
      <c r="O11" s="47">
        <v>2016</v>
      </c>
      <c r="P11" s="47">
        <v>7</v>
      </c>
      <c r="Q11" s="47">
        <v>37</v>
      </c>
      <c r="R11" s="47">
        <v>60110</v>
      </c>
      <c r="S11" s="47">
        <v>60122</v>
      </c>
    </row>
    <row r="12" spans="1:47">
      <c r="A12" s="23" t="s">
        <v>3755</v>
      </c>
      <c r="B12" s="23" t="s">
        <v>3756</v>
      </c>
      <c r="C12" s="23" t="s">
        <v>178</v>
      </c>
      <c r="D12" s="47" t="s">
        <v>19</v>
      </c>
      <c r="E12" s="47">
        <f>VLOOKUP(M12,Revistas!$B$2:$H$64092,2,FALSE)</f>
        <v>3.0569999999999999</v>
      </c>
      <c r="F12" s="47" t="str">
        <f>VLOOKUP(M12,Revistas!$B$2:$H$64092,3,FALSE)</f>
        <v>Q1</v>
      </c>
      <c r="G12" s="47" t="str">
        <f>VLOOKUP(M12,Revistas!$B$2:$H$64092,4,FALSE)</f>
        <v>MULTIDISCIPLINARY SCIENCES - SCIE</v>
      </c>
      <c r="H12" s="47" t="str">
        <f>VLOOKUP(M12,Revistas!$B$2:$H$64092,5,FALSE)</f>
        <v>63/11</v>
      </c>
      <c r="I12" s="47" t="str">
        <f>VLOOKUP(M12,Revistas!$B$2:$H$64092,6,FALSE)</f>
        <v>NO</v>
      </c>
      <c r="J12" s="47" t="s">
        <v>3757</v>
      </c>
      <c r="K12" s="47" t="s">
        <v>3758</v>
      </c>
      <c r="L12" s="47">
        <v>1</v>
      </c>
      <c r="M12" s="47" t="s">
        <v>181</v>
      </c>
      <c r="N12" s="47" t="s">
        <v>3759</v>
      </c>
      <c r="O12" s="47">
        <v>2016</v>
      </c>
      <c r="P12" s="47">
        <v>11</v>
      </c>
      <c r="Q12" s="47">
        <v>8</v>
      </c>
      <c r="R12" s="47"/>
      <c r="S12" s="47" t="s">
        <v>3760</v>
      </c>
    </row>
    <row r="13" spans="1:47">
      <c r="A13" s="23" t="s">
        <v>3733</v>
      </c>
      <c r="B13" s="23" t="s">
        <v>3734</v>
      </c>
      <c r="C13" s="23" t="s">
        <v>3456</v>
      </c>
      <c r="D13" s="47" t="s">
        <v>458</v>
      </c>
      <c r="E13" s="47">
        <f>VLOOKUP(M13,Revistas!$B$2:$H$64092,2,FALSE)</f>
        <v>30.356999999999999</v>
      </c>
      <c r="F13" s="47" t="str">
        <f>VLOOKUP(M13,Revistas!$B$2:$H$64092,3,FALSE)</f>
        <v>Q1</v>
      </c>
      <c r="G13" s="47" t="str">
        <f>VLOOKUP(M13,Revistas!$B$2:$H$64092,4,FALSE)</f>
        <v>BIOCHEMISTRY &amp; MOLECULAR BIOLOGY - SCIE;</v>
      </c>
      <c r="H13" s="47" t="str">
        <f>VLOOKUP(M13,Revistas!$B$2:$H$64092,5,FALSE)</f>
        <v>1/289</v>
      </c>
      <c r="I13" s="47" t="str">
        <f>VLOOKUP(M13,Revistas!$B$2:$H$64092,6,FALSE)</f>
        <v>SI</v>
      </c>
      <c r="J13" s="47"/>
      <c r="K13" s="47"/>
      <c r="L13" s="47">
        <v>0</v>
      </c>
      <c r="M13" s="47" t="s">
        <v>3459</v>
      </c>
      <c r="N13" s="47" t="s">
        <v>393</v>
      </c>
      <c r="O13" s="47">
        <v>2016</v>
      </c>
      <c r="P13" s="47">
        <v>22</v>
      </c>
      <c r="Q13" s="47">
        <v>12</v>
      </c>
      <c r="R13" s="47">
        <v>1502</v>
      </c>
      <c r="S13" s="47">
        <v>1502</v>
      </c>
    </row>
    <row r="14" spans="1:47">
      <c r="A14" s="23" t="s">
        <v>3765</v>
      </c>
      <c r="B14" s="23" t="s">
        <v>3766</v>
      </c>
      <c r="C14" s="23" t="s">
        <v>2199</v>
      </c>
      <c r="D14" s="47" t="s">
        <v>103</v>
      </c>
      <c r="E14" s="47">
        <f>VLOOKUP(M14,Revistas!$B$2:$H$64092,2,FALSE)</f>
        <v>8.5559999999999992</v>
      </c>
      <c r="F14" s="47" t="str">
        <f>VLOOKUP(M14,Revistas!$B$2:$H$64092,3,FALSE)</f>
        <v>Q1</v>
      </c>
      <c r="G14" s="47" t="str">
        <f>VLOOKUP(M14,Revistas!$B$2:$H$64092,4,FALSE)</f>
        <v>ONCOLOGY - SCIE</v>
      </c>
      <c r="H14" s="47" t="str">
        <f>VLOOKUP(M14,Revistas!$B$2:$H$64092,5,FALSE)</f>
        <v>13/213</v>
      </c>
      <c r="I14" s="47" t="str">
        <f>VLOOKUP(M14,Revistas!$B$2:$H$64092,6,FALSE)</f>
        <v>SI</v>
      </c>
      <c r="J14" s="47"/>
      <c r="K14" s="47"/>
      <c r="L14" s="47">
        <v>0</v>
      </c>
      <c r="M14" s="47" t="s">
        <v>2201</v>
      </c>
      <c r="N14" s="47" t="s">
        <v>153</v>
      </c>
      <c r="O14" s="47">
        <v>2016</v>
      </c>
      <c r="P14" s="47">
        <v>76</v>
      </c>
      <c r="Q14" s="47"/>
      <c r="R14" s="47"/>
      <c r="S14" s="47"/>
    </row>
    <row r="15" spans="1:47">
      <c r="A15" s="23" t="s">
        <v>3771</v>
      </c>
      <c r="B15" s="23" t="s">
        <v>3772</v>
      </c>
      <c r="C15" s="23" t="s">
        <v>3773</v>
      </c>
      <c r="D15" s="47" t="s">
        <v>10</v>
      </c>
      <c r="E15" s="47">
        <f>VLOOKUP(M15,Revistas!$B$2:$H$64092,2,FALSE)</f>
        <v>3.6869999999999998</v>
      </c>
      <c r="F15" s="47" t="str">
        <f>VLOOKUP(M15,Revistas!$B$2:$H$64092,3,FALSE)</f>
        <v>Q2</v>
      </c>
      <c r="G15" s="47" t="str">
        <f>VLOOKUP(M15,Revistas!$B$2:$H$64092,4,FALSE)</f>
        <v>CELL &amp; TISSUE ENGINEERING - SCIE</v>
      </c>
      <c r="H15" s="47" t="str">
        <f>VLOOKUP(M15,Revistas!$B$2:$H$64092,5,FALSE)</f>
        <v>10 DE 21</v>
      </c>
      <c r="I15" s="47" t="str">
        <f>VLOOKUP(M15,Revistas!$B$2:$H$64092,6,FALSE)</f>
        <v>NO</v>
      </c>
      <c r="J15" s="47" t="s">
        <v>3774</v>
      </c>
      <c r="K15" s="47" t="s">
        <v>3775</v>
      </c>
      <c r="L15" s="47">
        <v>0</v>
      </c>
      <c r="M15" s="47" t="s">
        <v>3776</v>
      </c>
      <c r="N15" s="47"/>
      <c r="O15" s="47">
        <v>2016</v>
      </c>
      <c r="P15" s="47"/>
      <c r="Q15" s="47"/>
      <c r="R15" s="47"/>
      <c r="S15" s="47">
        <v>6213872</v>
      </c>
    </row>
    <row r="16" spans="1:47"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11</v>
      </c>
      <c r="C83" s="32" t="s">
        <v>19</v>
      </c>
      <c r="D83" s="36">
        <f>DSUM(A1:S78,E1,C82:C83)</f>
        <v>58.588000000000015</v>
      </c>
      <c r="E83" s="36" t="s">
        <v>19</v>
      </c>
      <c r="F83" s="36" t="s">
        <v>4330</v>
      </c>
      <c r="G83" s="36">
        <f>DCOUNTA(A1:S78,F1,E82:F83)</f>
        <v>8</v>
      </c>
      <c r="H83" s="36" t="s">
        <v>19</v>
      </c>
      <c r="I83" s="36" t="s">
        <v>1827</v>
      </c>
      <c r="J83" s="36">
        <f>DCOUNTA(A1:S78,I1,H82:I83)</f>
        <v>4</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0</v>
      </c>
      <c r="C86" s="32" t="s">
        <v>215</v>
      </c>
      <c r="D86" s="36">
        <f>DSUM(A1:S78,E1,C85:C86)</f>
        <v>0</v>
      </c>
      <c r="E86" s="36" t="s">
        <v>215</v>
      </c>
      <c r="F86" s="36" t="s">
        <v>4330</v>
      </c>
      <c r="G86" s="36">
        <f>DCOUNTA(A1:S78,F1,E85:F86)</f>
        <v>0</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1</v>
      </c>
      <c r="C89" s="32" t="s">
        <v>458</v>
      </c>
      <c r="D89" s="36">
        <f>DSUM(A1:S78,D88,C88:C89)</f>
        <v>30.356999999999999</v>
      </c>
      <c r="E89" s="36" t="s">
        <v>458</v>
      </c>
      <c r="F89" s="36" t="s">
        <v>4330</v>
      </c>
      <c r="G89" s="36">
        <f>DCOUNTA(A1:S78,F1,E88:F89)</f>
        <v>1</v>
      </c>
      <c r="H89" s="36" t="s">
        <v>458</v>
      </c>
      <c r="I89" s="36" t="s">
        <v>1827</v>
      </c>
      <c r="J89" s="36">
        <f>DCOUNTA(A1:S78,I1,H88:I89)</f>
        <v>1</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0</v>
      </c>
      <c r="C92" s="32" t="s">
        <v>294</v>
      </c>
      <c r="D92" s="36">
        <f>DSUM(A1:S78,E1,C91:C92)</f>
        <v>0</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1</v>
      </c>
      <c r="C96" s="32" t="s">
        <v>103</v>
      </c>
      <c r="D96" s="36">
        <f>DSUM(A1:S78,E1,C95:C96)</f>
        <v>8.5559999999999992</v>
      </c>
      <c r="E96" s="36" t="s">
        <v>103</v>
      </c>
      <c r="F96" s="36" t="s">
        <v>4330</v>
      </c>
      <c r="G96" s="36">
        <f>DCOUNTA(A1:S78,F95,E95:F96)</f>
        <v>1</v>
      </c>
      <c r="H96" s="36" t="s">
        <v>103</v>
      </c>
      <c r="I96" s="36" t="s">
        <v>1827</v>
      </c>
      <c r="J96" s="36">
        <f>DCOUNTA(A1:S78,I1,H95:I96)</f>
        <v>1</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1</v>
      </c>
      <c r="C99" s="32" t="s">
        <v>10</v>
      </c>
      <c r="D99" s="36">
        <f>DSUM(A1:S78,D98,C98:C99)</f>
        <v>3.6869999999999998</v>
      </c>
      <c r="E99" s="36" t="s">
        <v>10</v>
      </c>
      <c r="F99" s="36" t="s">
        <v>4330</v>
      </c>
      <c r="G99" s="36">
        <f>DCOUNTA(A1:S78,F1,E98:F99)</f>
        <v>0</v>
      </c>
      <c r="H99" s="36" t="s">
        <v>10</v>
      </c>
      <c r="I99" s="36" t="s">
        <v>1827</v>
      </c>
      <c r="J99" s="36">
        <f>DCOUNTA(A1:S78,I1,H98:I99)</f>
        <v>0</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11</v>
      </c>
      <c r="C104" s="57" t="s">
        <v>7171</v>
      </c>
      <c r="D104" s="57">
        <f>D83</f>
        <v>58.588000000000015</v>
      </c>
      <c r="E104" s="57">
        <f>G83</f>
        <v>8</v>
      </c>
      <c r="F104" s="57">
        <f>J83</f>
        <v>4</v>
      </c>
      <c r="G104" s="37"/>
      <c r="H104" s="37"/>
      <c r="I104" s="37"/>
      <c r="J104" s="37"/>
      <c r="K104" s="37"/>
      <c r="L104" s="37"/>
      <c r="M104" s="37"/>
      <c r="N104" s="37"/>
      <c r="O104" s="37"/>
      <c r="P104" s="37"/>
      <c r="Q104" s="37"/>
      <c r="R104" s="37"/>
      <c r="S104" s="37"/>
    </row>
    <row r="105" spans="1:19" s="33" customFormat="1" ht="16.8">
      <c r="B105" s="57">
        <f>B86</f>
        <v>0</v>
      </c>
      <c r="C105" s="57" t="s">
        <v>7172</v>
      </c>
      <c r="D105" s="57">
        <f>D86</f>
        <v>0</v>
      </c>
      <c r="E105" s="57">
        <f>G86</f>
        <v>0</v>
      </c>
      <c r="F105" s="57">
        <f>J86</f>
        <v>0</v>
      </c>
      <c r="G105" s="37"/>
      <c r="H105" s="37"/>
      <c r="I105" s="37"/>
      <c r="J105" s="37"/>
      <c r="K105" s="37"/>
      <c r="L105" s="37"/>
      <c r="M105" s="37"/>
      <c r="N105" s="37"/>
      <c r="O105" s="37"/>
      <c r="P105" s="37"/>
      <c r="Q105" s="37"/>
      <c r="R105" s="37"/>
      <c r="S105" s="37"/>
    </row>
    <row r="106" spans="1:19" s="33" customFormat="1" ht="16.8">
      <c r="B106" s="58">
        <f>B89</f>
        <v>1</v>
      </c>
      <c r="C106" s="58" t="s">
        <v>7173</v>
      </c>
      <c r="D106" s="58">
        <f>D89</f>
        <v>30.356999999999999</v>
      </c>
      <c r="E106" s="58">
        <f>G89</f>
        <v>1</v>
      </c>
      <c r="F106" s="58">
        <f>J89</f>
        <v>1</v>
      </c>
      <c r="G106" s="37"/>
      <c r="H106" s="37"/>
      <c r="I106" s="37"/>
      <c r="J106" s="37"/>
      <c r="K106" s="37"/>
      <c r="L106" s="37"/>
      <c r="M106" s="37"/>
      <c r="N106" s="37"/>
      <c r="O106" s="37"/>
      <c r="P106" s="37"/>
      <c r="Q106" s="37"/>
      <c r="R106" s="37"/>
      <c r="S106" s="37"/>
    </row>
    <row r="107" spans="1:19" s="33" customFormat="1" ht="16.8">
      <c r="B107" s="58">
        <f>B92</f>
        <v>0</v>
      </c>
      <c r="C107" s="58" t="s">
        <v>7174</v>
      </c>
      <c r="D107" s="58">
        <f>D92</f>
        <v>0</v>
      </c>
      <c r="E107" s="58">
        <f>G92</f>
        <v>0</v>
      </c>
      <c r="F107" s="58">
        <f>J92</f>
        <v>0</v>
      </c>
      <c r="G107" s="37"/>
      <c r="H107" s="37"/>
      <c r="I107" s="37"/>
      <c r="J107" s="37"/>
      <c r="K107" s="37"/>
      <c r="L107" s="37"/>
      <c r="M107" s="37"/>
      <c r="N107" s="37"/>
      <c r="O107" s="37"/>
      <c r="P107" s="37"/>
      <c r="Q107" s="37"/>
      <c r="R107" s="37"/>
      <c r="S107" s="37"/>
    </row>
    <row r="108" spans="1:19" s="33" customFormat="1" ht="16.8">
      <c r="B108" s="57">
        <f>B96</f>
        <v>1</v>
      </c>
      <c r="C108" s="57" t="s">
        <v>103</v>
      </c>
      <c r="D108" s="57">
        <f>D96</f>
        <v>8.5559999999999992</v>
      </c>
      <c r="E108" s="57">
        <f>G96</f>
        <v>1</v>
      </c>
      <c r="F108" s="57">
        <f>J96</f>
        <v>1</v>
      </c>
      <c r="G108" s="37"/>
      <c r="H108" s="37"/>
      <c r="I108" s="37"/>
      <c r="J108" s="37"/>
      <c r="K108" s="37"/>
      <c r="L108" s="37"/>
      <c r="M108" s="37"/>
      <c r="N108" s="37"/>
      <c r="O108" s="37"/>
      <c r="P108" s="37"/>
      <c r="Q108" s="37"/>
      <c r="R108" s="37"/>
      <c r="S108" s="37"/>
    </row>
    <row r="109" spans="1:19" s="33" customFormat="1" ht="16.8">
      <c r="B109" s="57">
        <f>B99</f>
        <v>1</v>
      </c>
      <c r="C109" s="58" t="s">
        <v>7175</v>
      </c>
      <c r="D109" s="57">
        <f>D99</f>
        <v>3.6869999999999998</v>
      </c>
      <c r="E109" s="57">
        <f>G99</f>
        <v>0</v>
      </c>
      <c r="F109" s="57">
        <f>J99</f>
        <v>0</v>
      </c>
      <c r="G109" s="37"/>
      <c r="H109" s="37"/>
      <c r="I109" s="37"/>
      <c r="J109" s="37"/>
      <c r="K109" s="37"/>
      <c r="L109" s="37"/>
      <c r="M109" s="37"/>
      <c r="N109" s="37"/>
      <c r="O109" s="37"/>
      <c r="P109" s="37"/>
      <c r="Q109" s="37"/>
      <c r="R109" s="37"/>
      <c r="S109" s="37"/>
    </row>
    <row r="110" spans="1:19" s="33" customFormat="1" ht="16.8">
      <c r="B110" s="34"/>
      <c r="C110" s="59" t="s">
        <v>7176</v>
      </c>
      <c r="D110" s="62">
        <f>D104</f>
        <v>58.588000000000015</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101.18800000000002</v>
      </c>
      <c r="E111" s="39"/>
      <c r="F111" s="39"/>
      <c r="G111" s="37"/>
      <c r="H111" s="37"/>
      <c r="I111" s="37"/>
      <c r="J111" s="37"/>
      <c r="K111" s="37"/>
      <c r="L111" s="37"/>
      <c r="M111" s="37"/>
      <c r="N111" s="37"/>
      <c r="O111" s="37"/>
      <c r="P111" s="37"/>
      <c r="Q111" s="37"/>
      <c r="R111" s="37"/>
      <c r="S111" s="37"/>
    </row>
    <row r="112" spans="1:19" s="33" customFormat="1">
      <c r="D112" s="64"/>
      <c r="E112" s="37"/>
      <c r="F112" s="37"/>
      <c r="G112" s="37"/>
      <c r="H112" s="37"/>
      <c r="I112" s="37"/>
      <c r="J112" s="37"/>
      <c r="K112" s="37"/>
      <c r="L112" s="37"/>
      <c r="M112" s="37"/>
      <c r="N112" s="37"/>
      <c r="O112" s="37"/>
      <c r="P112" s="37"/>
      <c r="Q112" s="37"/>
      <c r="R112" s="37"/>
      <c r="S112" s="37"/>
    </row>
  </sheetData>
  <sortState ref="A2:AU15">
    <sortCondition ref="D2:D15"/>
    <sortCondition ref="C2:C15"/>
    <sortCondition ref="B2:B15"/>
  </sortState>
  <pageMargins left="0.7" right="0.7" top="0.75" bottom="0.75" header="0.3" footer="0.3"/>
</worksheet>
</file>

<file path=xl/worksheets/sheet41.xml><?xml version="1.0" encoding="utf-8"?>
<worksheet xmlns="http://schemas.openxmlformats.org/spreadsheetml/2006/main" xmlns:r="http://schemas.openxmlformats.org/officeDocument/2006/relationships">
  <sheetPr>
    <tabColor theme="9" tint="0.39997558519241921"/>
  </sheetPr>
  <dimension ref="A1:AR112"/>
  <sheetViews>
    <sheetView workbookViewId="0">
      <selection activeCell="D20" sqref="D20"/>
    </sheetView>
  </sheetViews>
  <sheetFormatPr baseColWidth="10" defaultColWidth="17.5546875" defaultRowHeight="14.4"/>
  <cols>
    <col min="1" max="3" width="17.5546875" style="21"/>
    <col min="4" max="4" width="13.33203125" style="40" customWidth="1"/>
    <col min="5" max="6" width="10.44140625" style="40" customWidth="1"/>
    <col min="7" max="8" width="0" style="40" hidden="1" customWidth="1"/>
    <col min="9" max="9" width="6.33203125" style="40" customWidth="1"/>
    <col min="10" max="14" width="0" style="40" hidden="1" customWidth="1"/>
    <col min="15" max="15" width="6.109375" style="40" customWidth="1"/>
    <col min="16" max="16" width="4.5546875" style="40" customWidth="1"/>
    <col min="17" max="17" width="4.88671875" style="40" customWidth="1"/>
    <col min="18" max="18" width="5.5546875" style="40" customWidth="1"/>
    <col min="19" max="19" width="6.21875" style="40" customWidth="1"/>
    <col min="20" max="16384" width="17.554687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3871</v>
      </c>
      <c r="B2" s="24" t="s">
        <v>3872</v>
      </c>
      <c r="C2" s="24" t="s">
        <v>3873</v>
      </c>
      <c r="D2" s="46" t="s">
        <v>19</v>
      </c>
      <c r="E2" s="46">
        <f>VLOOKUP(M2,Revistas!$B$2:$H$64092,2,FALSE)</f>
        <v>1.0529999999999999</v>
      </c>
      <c r="F2" s="46" t="str">
        <f>VLOOKUP(M2,Revistas!$B$2:$H$64092,3,FALSE)</f>
        <v>Q4</v>
      </c>
      <c r="G2" s="46" t="str">
        <f>VLOOKUP(M2,Revistas!$B$2:$H$64092,4,FALSE)</f>
        <v>HEMATOLOGY - SCIE</v>
      </c>
      <c r="H2" s="46" t="str">
        <f>VLOOKUP(M2,Revistas!$B$2:$H$64092,5,FALSE)</f>
        <v>62/70</v>
      </c>
      <c r="I2" s="46" t="str">
        <f>VLOOKUP(M2,Revistas!$B$2:$H$64092,6,FALSE)</f>
        <v>NO</v>
      </c>
      <c r="J2" s="46" t="s">
        <v>3874</v>
      </c>
      <c r="K2" s="46" t="s">
        <v>3875</v>
      </c>
      <c r="L2" s="46">
        <v>0</v>
      </c>
      <c r="M2" s="46" t="s">
        <v>3876</v>
      </c>
      <c r="N2" s="46"/>
      <c r="O2" s="46">
        <v>2016</v>
      </c>
      <c r="P2" s="46">
        <v>136</v>
      </c>
      <c r="Q2" s="46">
        <v>2</v>
      </c>
      <c r="R2" s="46">
        <v>76</v>
      </c>
      <c r="S2" s="46">
        <v>84</v>
      </c>
      <c r="U2" s="29"/>
    </row>
    <row r="3" spans="1:21">
      <c r="A3" s="23" t="s">
        <v>3821</v>
      </c>
      <c r="B3" s="23" t="s">
        <v>3822</v>
      </c>
      <c r="C3" s="23" t="s">
        <v>3823</v>
      </c>
      <c r="D3" s="47" t="s">
        <v>19</v>
      </c>
      <c r="E3" s="47">
        <f>VLOOKUP(M3,Revistas!$B$2:$H$64092,2,FALSE)</f>
        <v>3.0219999999999998</v>
      </c>
      <c r="F3" s="47" t="str">
        <f>VLOOKUP(M3,Revistas!$B$2:$H$64092,3,FALSE)</f>
        <v>Q2</v>
      </c>
      <c r="G3" s="47" t="str">
        <f>VLOOKUP(M3,Revistas!$B$2:$H$64092,4,FALSE)</f>
        <v>HEMATOLOGY - SCIE</v>
      </c>
      <c r="H3" s="47" t="str">
        <f>VLOOKUP(M3,Revistas!$B$2:$H$64092,5,FALSE)</f>
        <v>31/70</v>
      </c>
      <c r="I3" s="47" t="str">
        <f>VLOOKUP(M3,Revistas!$B$2:$H$64092,6,FALSE)</f>
        <v>NO</v>
      </c>
      <c r="J3" s="47" t="s">
        <v>3824</v>
      </c>
      <c r="K3" s="47" t="s">
        <v>3825</v>
      </c>
      <c r="L3" s="47">
        <v>1</v>
      </c>
      <c r="M3" s="47" t="s">
        <v>3826</v>
      </c>
      <c r="N3" s="47" t="s">
        <v>206</v>
      </c>
      <c r="O3" s="47">
        <v>2016</v>
      </c>
      <c r="P3" s="47">
        <v>95</v>
      </c>
      <c r="Q3" s="47">
        <v>6</v>
      </c>
      <c r="R3" s="47">
        <v>893</v>
      </c>
      <c r="S3" s="47">
        <v>899</v>
      </c>
    </row>
    <row r="4" spans="1:21">
      <c r="A4" s="23" t="s">
        <v>3852</v>
      </c>
      <c r="B4" s="23" t="s">
        <v>3853</v>
      </c>
      <c r="C4" s="23" t="s">
        <v>1157</v>
      </c>
      <c r="D4" s="47" t="s">
        <v>19</v>
      </c>
      <c r="E4" s="47">
        <f>VLOOKUP(M4,Revistas!$B$2:$H$64092,2,FALSE)</f>
        <v>5.492</v>
      </c>
      <c r="F4" s="47" t="str">
        <f>VLOOKUP(M4,Revistas!$B$2:$H$64092,3,FALSE)</f>
        <v>Q1</v>
      </c>
      <c r="G4" s="47" t="str">
        <f>VLOOKUP(M4,Revistas!$B$2:$H$64092,4,FALSE)</f>
        <v>HEMATOLOGY - SCIE</v>
      </c>
      <c r="H4" s="47" t="str">
        <f>VLOOKUP(M4,Revistas!$B$2:$H$64092,5,FALSE)</f>
        <v>70/9</v>
      </c>
      <c r="I4" s="47" t="str">
        <f>VLOOKUP(M4,Revistas!$B$2:$H$64092,6,FALSE)</f>
        <v>NO</v>
      </c>
      <c r="J4" s="47" t="s">
        <v>3854</v>
      </c>
      <c r="K4" s="47" t="s">
        <v>3855</v>
      </c>
      <c r="L4" s="47">
        <v>5</v>
      </c>
      <c r="M4" s="47" t="s">
        <v>1160</v>
      </c>
      <c r="N4" s="47" t="s">
        <v>15</v>
      </c>
      <c r="O4" s="47">
        <v>2016</v>
      </c>
      <c r="P4" s="47">
        <v>172</v>
      </c>
      <c r="Q4" s="47">
        <v>5</v>
      </c>
      <c r="R4" s="47">
        <v>786</v>
      </c>
      <c r="S4" s="47">
        <v>793</v>
      </c>
    </row>
    <row r="5" spans="1:21">
      <c r="A5" s="23" t="s">
        <v>3832</v>
      </c>
      <c r="B5" s="23" t="s">
        <v>3833</v>
      </c>
      <c r="C5" s="23" t="s">
        <v>1157</v>
      </c>
      <c r="D5" s="47" t="s">
        <v>19</v>
      </c>
      <c r="E5" s="47">
        <f>VLOOKUP(M5,Revistas!$B$2:$H$64092,2,FALSE)</f>
        <v>5.492</v>
      </c>
      <c r="F5" s="47" t="str">
        <f>VLOOKUP(M5,Revistas!$B$2:$H$64092,3,FALSE)</f>
        <v>Q1</v>
      </c>
      <c r="G5" s="47" t="str">
        <f>VLOOKUP(M5,Revistas!$B$2:$H$64092,4,FALSE)</f>
        <v>HEMATOLOGY - SCIE</v>
      </c>
      <c r="H5" s="47" t="str">
        <f>VLOOKUP(M5,Revistas!$B$2:$H$64092,5,FALSE)</f>
        <v>70/9</v>
      </c>
      <c r="I5" s="47" t="str">
        <f>VLOOKUP(M5,Revistas!$B$2:$H$64092,6,FALSE)</f>
        <v>NO</v>
      </c>
      <c r="J5" s="47" t="s">
        <v>3834</v>
      </c>
      <c r="K5" s="47" t="s">
        <v>3835</v>
      </c>
      <c r="L5" s="47">
        <v>2</v>
      </c>
      <c r="M5" s="47" t="s">
        <v>1160</v>
      </c>
      <c r="N5" s="47" t="s">
        <v>462</v>
      </c>
      <c r="O5" s="47">
        <v>2016</v>
      </c>
      <c r="P5" s="47">
        <v>173</v>
      </c>
      <c r="Q5" s="47">
        <v>2</v>
      </c>
      <c r="R5" s="47">
        <v>245</v>
      </c>
      <c r="S5" s="47">
        <v>252</v>
      </c>
    </row>
    <row r="6" spans="1:21">
      <c r="A6" s="23" t="s">
        <v>3877</v>
      </c>
      <c r="B6" s="23" t="s">
        <v>3878</v>
      </c>
      <c r="C6" s="23" t="s">
        <v>3879</v>
      </c>
      <c r="D6" s="47" t="s">
        <v>19</v>
      </c>
      <c r="E6" s="47">
        <f>VLOOKUP(M6,Revistas!$B$2:$H$64092,2,FALSE)</f>
        <v>8.7379999999999995</v>
      </c>
      <c r="F6" s="47" t="str">
        <f>VLOOKUP(M6,Revistas!$B$2:$H$64092,3,FALSE)</f>
        <v>Q1</v>
      </c>
      <c r="G6" s="47" t="str">
        <f>VLOOKUP(M6,Revistas!$B$2:$H$64092,4,FALSE)</f>
        <v>ONCOLOGY - SCIE</v>
      </c>
      <c r="H6" s="47" t="str">
        <f>VLOOKUP(M6,Revistas!$B$2:$H$64092,5,FALSE)</f>
        <v>12/213</v>
      </c>
      <c r="I6" s="47" t="str">
        <f>VLOOKUP(M6,Revistas!$B$2:$H$64092,6,FALSE)</f>
        <v>SI</v>
      </c>
      <c r="J6" s="47" t="s">
        <v>3880</v>
      </c>
      <c r="K6" s="47" t="s">
        <v>3881</v>
      </c>
      <c r="L6" s="47">
        <v>1</v>
      </c>
      <c r="M6" s="47" t="s">
        <v>3882</v>
      </c>
      <c r="N6" s="47" t="s">
        <v>310</v>
      </c>
      <c r="O6" s="47">
        <v>2016</v>
      </c>
      <c r="P6" s="47">
        <v>22</v>
      </c>
      <c r="Q6" s="47">
        <v>1</v>
      </c>
      <c r="R6" s="47">
        <v>134</v>
      </c>
      <c r="S6" s="47">
        <v>145</v>
      </c>
    </row>
    <row r="7" spans="1:21">
      <c r="A7" s="23" t="s">
        <v>3856</v>
      </c>
      <c r="B7" s="23" t="s">
        <v>3857</v>
      </c>
      <c r="C7" s="23" t="s">
        <v>1180</v>
      </c>
      <c r="D7" s="47" t="s">
        <v>19</v>
      </c>
      <c r="E7" s="47">
        <f>VLOOKUP(M7,Revistas!$B$2:$H$64092,2,FALSE)</f>
        <v>2.544</v>
      </c>
      <c r="F7" s="47" t="str">
        <f>VLOOKUP(M7,Revistas!$B$2:$H$64092,3,FALSE)</f>
        <v>Q3</v>
      </c>
      <c r="G7" s="47" t="str">
        <f>VLOOKUP(M7,Revistas!$B$2:$H$64092,4,FALSE)</f>
        <v>HEMATOLOGY - SCIE</v>
      </c>
      <c r="H7" s="47" t="str">
        <f>VLOOKUP(M7,Revistas!$B$2:$H$64092,5,FALSE)</f>
        <v>39/70</v>
      </c>
      <c r="I7" s="47" t="str">
        <f>VLOOKUP(M7,Revistas!$B$2:$H$64092,6,FALSE)</f>
        <v>NO</v>
      </c>
      <c r="J7" s="47" t="s">
        <v>3858</v>
      </c>
      <c r="K7" s="47" t="s">
        <v>3859</v>
      </c>
      <c r="L7" s="47">
        <v>1</v>
      </c>
      <c r="M7" s="47" t="s">
        <v>1183</v>
      </c>
      <c r="N7" s="47" t="s">
        <v>15</v>
      </c>
      <c r="O7" s="47">
        <v>2016</v>
      </c>
      <c r="P7" s="47">
        <v>96</v>
      </c>
      <c r="Q7" s="47">
        <v>3</v>
      </c>
      <c r="R7" s="47">
        <v>285</v>
      </c>
      <c r="S7" s="47">
        <v>290</v>
      </c>
    </row>
    <row r="8" spans="1:21">
      <c r="A8" s="23" t="s">
        <v>3802</v>
      </c>
      <c r="B8" s="23" t="s">
        <v>3803</v>
      </c>
      <c r="C8" s="23" t="s">
        <v>1208</v>
      </c>
      <c r="D8" s="47" t="s">
        <v>19</v>
      </c>
      <c r="E8" s="47">
        <f>VLOOKUP(M8,Revistas!$B$2:$H$64092,2,FALSE)</f>
        <v>6.6710000000000003</v>
      </c>
      <c r="F8" s="47" t="str">
        <f>VLOOKUP(M8,Revistas!$B$2:$H$64092,3,FALSE)</f>
        <v>Q1</v>
      </c>
      <c r="G8" s="47" t="str">
        <f>VLOOKUP(M8,Revistas!$B$2:$H$64092,4,FALSE)</f>
        <v>HEMATOLOGY - SCIE</v>
      </c>
      <c r="H8" s="47" t="str">
        <f>VLOOKUP(M8,Revistas!$B$2:$H$64092,5,FALSE)</f>
        <v>70/4</v>
      </c>
      <c r="I8" s="47" t="str">
        <f>VLOOKUP(M8,Revistas!$B$2:$H$64092,6,FALSE)</f>
        <v>SI</v>
      </c>
      <c r="J8" s="47" t="s">
        <v>3804</v>
      </c>
      <c r="K8" s="47" t="s">
        <v>3805</v>
      </c>
      <c r="L8" s="47">
        <v>2</v>
      </c>
      <c r="M8" s="47" t="s">
        <v>1210</v>
      </c>
      <c r="N8" s="47" t="s">
        <v>127</v>
      </c>
      <c r="O8" s="47">
        <v>2016</v>
      </c>
      <c r="P8" s="47">
        <v>101</v>
      </c>
      <c r="Q8" s="47">
        <v>8</v>
      </c>
      <c r="R8" s="47">
        <v>926</v>
      </c>
      <c r="S8" s="47">
        <v>931</v>
      </c>
    </row>
    <row r="9" spans="1:21">
      <c r="A9" s="23" t="s">
        <v>3793</v>
      </c>
      <c r="B9" s="23" t="s">
        <v>3794</v>
      </c>
      <c r="C9" s="23" t="s">
        <v>1208</v>
      </c>
      <c r="D9" s="47" t="s">
        <v>19</v>
      </c>
      <c r="E9" s="47">
        <f>VLOOKUP(M9,Revistas!$B$2:$H$64092,2,FALSE)</f>
        <v>6.6710000000000003</v>
      </c>
      <c r="F9" s="47" t="str">
        <f>VLOOKUP(M9,Revistas!$B$2:$H$64092,3,FALSE)</f>
        <v>Q1</v>
      </c>
      <c r="G9" s="47" t="str">
        <f>VLOOKUP(M9,Revistas!$B$2:$H$64092,4,FALSE)</f>
        <v>HEMATOLOGY - SCIE</v>
      </c>
      <c r="H9" s="47" t="str">
        <f>VLOOKUP(M9,Revistas!$B$2:$H$64092,5,FALSE)</f>
        <v>70/4</v>
      </c>
      <c r="I9" s="47" t="str">
        <f>VLOOKUP(M9,Revistas!$B$2:$H$64092,6,FALSE)</f>
        <v>SI</v>
      </c>
      <c r="J9" s="47" t="s">
        <v>3795</v>
      </c>
      <c r="K9" s="47" t="s">
        <v>3796</v>
      </c>
      <c r="L9" s="47">
        <v>0</v>
      </c>
      <c r="M9" s="47" t="s">
        <v>1210</v>
      </c>
      <c r="N9" s="47" t="s">
        <v>3797</v>
      </c>
      <c r="O9" s="47">
        <v>2016</v>
      </c>
      <c r="P9" s="47">
        <v>102</v>
      </c>
      <c r="Q9" s="47">
        <v>1</v>
      </c>
      <c r="R9" s="47">
        <v>85</v>
      </c>
      <c r="S9" s="47">
        <v>93</v>
      </c>
    </row>
    <row r="10" spans="1:21">
      <c r="A10" s="23" t="s">
        <v>3798</v>
      </c>
      <c r="B10" s="23" t="s">
        <v>3799</v>
      </c>
      <c r="C10" s="23" t="s">
        <v>1208</v>
      </c>
      <c r="D10" s="47" t="s">
        <v>19</v>
      </c>
      <c r="E10" s="47">
        <f>VLOOKUP(M10,Revistas!$B$2:$H$64092,2,FALSE)</f>
        <v>6.6710000000000003</v>
      </c>
      <c r="F10" s="47" t="str">
        <f>VLOOKUP(M10,Revistas!$B$2:$H$64092,3,FALSE)</f>
        <v>Q1</v>
      </c>
      <c r="G10" s="47" t="str">
        <f>VLOOKUP(M10,Revistas!$B$2:$H$64092,4,FALSE)</f>
        <v>HEMATOLOGY - SCIE</v>
      </c>
      <c r="H10" s="47" t="str">
        <f>VLOOKUP(M10,Revistas!$B$2:$H$64092,5,FALSE)</f>
        <v>70/4</v>
      </c>
      <c r="I10" s="47" t="str">
        <f>VLOOKUP(M10,Revistas!$B$2:$H$64092,6,FALSE)</f>
        <v>SI</v>
      </c>
      <c r="J10" s="47" t="s">
        <v>3800</v>
      </c>
      <c r="K10" s="47" t="s">
        <v>3801</v>
      </c>
      <c r="L10" s="47">
        <v>0</v>
      </c>
      <c r="M10" s="47" t="s">
        <v>1210</v>
      </c>
      <c r="N10" s="47" t="s">
        <v>3797</v>
      </c>
      <c r="O10" s="47">
        <v>2016</v>
      </c>
      <c r="P10" s="47">
        <v>102</v>
      </c>
      <c r="Q10" s="47">
        <v>1</v>
      </c>
      <c r="R10" s="47">
        <v>103</v>
      </c>
      <c r="S10" s="47">
        <v>109</v>
      </c>
    </row>
    <row r="11" spans="1:21">
      <c r="A11" s="23" t="s">
        <v>3860</v>
      </c>
      <c r="B11" s="23" t="s">
        <v>3861</v>
      </c>
      <c r="C11" s="23" t="s">
        <v>3444</v>
      </c>
      <c r="D11" s="47" t="s">
        <v>19</v>
      </c>
      <c r="E11" s="47">
        <f>VLOOKUP(M11,Revistas!$B$2:$H$64092,2,FALSE)</f>
        <v>20.981999999999999</v>
      </c>
      <c r="F11" s="47" t="str">
        <f>VLOOKUP(M11,Revistas!$B$2:$H$64092,3,FALSE)</f>
        <v>Q1</v>
      </c>
      <c r="G11" s="47" t="str">
        <f>VLOOKUP(M11,Revistas!$B$2:$H$64092,4,FALSE)</f>
        <v>ONCOLOGY - SCIE</v>
      </c>
      <c r="H11" s="47" t="str">
        <f>VLOOKUP(M11,Revistas!$B$2:$H$64092,5,FALSE)</f>
        <v>5/213</v>
      </c>
      <c r="I11" s="47" t="str">
        <f>VLOOKUP(M11,Revistas!$B$2:$H$64092,6,FALSE)</f>
        <v>SI</v>
      </c>
      <c r="J11" s="47" t="s">
        <v>3862</v>
      </c>
      <c r="K11" s="47" t="s">
        <v>3863</v>
      </c>
      <c r="L11" s="47">
        <v>3</v>
      </c>
      <c r="M11" s="47" t="s">
        <v>3447</v>
      </c>
      <c r="N11" s="47" t="s">
        <v>3864</v>
      </c>
      <c r="O11" s="47">
        <v>2016</v>
      </c>
      <c r="P11" s="47">
        <v>34</v>
      </c>
      <c r="Q11" s="47">
        <v>2</v>
      </c>
      <c r="R11" s="47">
        <v>151</v>
      </c>
      <c r="S11" s="47" t="s">
        <v>1024</v>
      </c>
    </row>
    <row r="12" spans="1:21">
      <c r="A12" s="23" t="s">
        <v>3865</v>
      </c>
      <c r="B12" s="23" t="s">
        <v>3866</v>
      </c>
      <c r="C12" s="23" t="s">
        <v>3867</v>
      </c>
      <c r="D12" s="47" t="s">
        <v>19</v>
      </c>
      <c r="E12" s="47">
        <f>VLOOKUP(M12,Revistas!$B$2:$H$64092,2,FALSE)</f>
        <v>3.093</v>
      </c>
      <c r="F12" s="47" t="str">
        <f>VLOOKUP(M12,Revistas!$B$2:$H$64092,3,FALSE)</f>
        <v>Q2</v>
      </c>
      <c r="G12" s="47" t="str">
        <f>VLOOKUP(M12,Revistas!$B$2:$H$64092,4,FALSE)</f>
        <v>ONCOLOGY - SCIE;</v>
      </c>
      <c r="H12" s="47" t="str">
        <f>VLOOKUP(M12,Revistas!$B$2:$H$64092,5,FALSE)</f>
        <v>95/213</v>
      </c>
      <c r="I12" s="47" t="str">
        <f>VLOOKUP(M12,Revistas!$B$2:$H$64092,6,FALSE)</f>
        <v>NO</v>
      </c>
      <c r="J12" s="47" t="s">
        <v>3868</v>
      </c>
      <c r="K12" s="47" t="s">
        <v>3869</v>
      </c>
      <c r="L12" s="47">
        <v>1</v>
      </c>
      <c r="M12" s="47" t="s">
        <v>3870</v>
      </c>
      <c r="N12" s="47" t="s">
        <v>1552</v>
      </c>
      <c r="O12" s="47">
        <v>2016</v>
      </c>
      <c r="P12" s="47">
        <v>57</v>
      </c>
      <c r="Q12" s="47">
        <v>1</v>
      </c>
      <c r="R12" s="47">
        <v>120</v>
      </c>
      <c r="S12" s="47">
        <v>124</v>
      </c>
    </row>
    <row r="13" spans="1:21">
      <c r="A13" s="23" t="s">
        <v>3846</v>
      </c>
      <c r="B13" s="23" t="s">
        <v>3847</v>
      </c>
      <c r="C13" s="23" t="s">
        <v>3848</v>
      </c>
      <c r="D13" s="47" t="s">
        <v>19</v>
      </c>
      <c r="E13" s="47">
        <f>VLOOKUP(M13,Revistas!$B$2:$H$64092,2,FALSE)</f>
        <v>4.4269999999999996</v>
      </c>
      <c r="F13" s="47" t="str">
        <f>VLOOKUP(M13,Revistas!$B$2:$H$64092,3,FALSE)</f>
        <v>Q1</v>
      </c>
      <c r="G13" s="47" t="str">
        <f>VLOOKUP(M13,Revistas!$B$2:$H$64092,4,FALSE)</f>
        <v>BIOCHEMISTRY &amp; MOLECULAR BIOLOGY - SCIE;</v>
      </c>
      <c r="H13" s="47" t="str">
        <f>VLOOKUP(M13,Revistas!$B$2:$H$64092,5,FALSE)</f>
        <v>66/289</v>
      </c>
      <c r="I13" s="47" t="str">
        <f>VLOOKUP(M13,Revistas!$B$2:$H$64092,6,FALSE)</f>
        <v>NO</v>
      </c>
      <c r="J13" s="47" t="s">
        <v>3849</v>
      </c>
      <c r="K13" s="47" t="s">
        <v>3850</v>
      </c>
      <c r="L13" s="47">
        <v>1</v>
      </c>
      <c r="M13" s="47" t="s">
        <v>3851</v>
      </c>
      <c r="N13" s="47" t="s">
        <v>15</v>
      </c>
      <c r="O13" s="47">
        <v>2016</v>
      </c>
      <c r="P13" s="47">
        <v>36</v>
      </c>
      <c r="Q13" s="47">
        <v>6</v>
      </c>
      <c r="R13" s="47">
        <v>900</v>
      </c>
      <c r="S13" s="47">
        <v>912</v>
      </c>
    </row>
    <row r="14" spans="1:21">
      <c r="A14" s="23" t="s">
        <v>479</v>
      </c>
      <c r="B14" s="23" t="s">
        <v>480</v>
      </c>
      <c r="C14" s="23" t="s">
        <v>481</v>
      </c>
      <c r="D14" s="47" t="s">
        <v>19</v>
      </c>
      <c r="E14" s="47">
        <f>VLOOKUP(M14,Revistas!$B$2:$H$64092,2,FALSE)</f>
        <v>5.008</v>
      </c>
      <c r="F14" s="47" t="str">
        <f>VLOOKUP(M14,Revistas!$B$2:$H$64092,3,FALSE)</f>
        <v>Q1</v>
      </c>
      <c r="G14" s="47" t="str">
        <f>VLOOKUP(M14,Revistas!$B$2:$H$64092,4,FALSE)</f>
        <v>CELL BIOLOGY - SCIE;</v>
      </c>
      <c r="H14" s="47" t="str">
        <f>VLOOKUP(M14,Revistas!$B$2:$H$64092,5,FALSE)</f>
        <v>43/187</v>
      </c>
      <c r="I14" s="47" t="str">
        <f>VLOOKUP(M14,Revistas!$B$2:$H$64092,6,FALSE)</f>
        <v>NO</v>
      </c>
      <c r="J14" s="47" t="s">
        <v>482</v>
      </c>
      <c r="K14" s="47" t="s">
        <v>483</v>
      </c>
      <c r="L14" s="47">
        <v>3</v>
      </c>
      <c r="M14" s="47" t="s">
        <v>484</v>
      </c>
      <c r="N14" s="47" t="s">
        <v>485</v>
      </c>
      <c r="O14" s="47">
        <v>2016</v>
      </c>
      <c r="P14" s="47">
        <v>7</v>
      </c>
      <c r="Q14" s="47">
        <v>1</v>
      </c>
      <c r="R14" s="47">
        <v>490</v>
      </c>
      <c r="S14" s="47">
        <v>508</v>
      </c>
    </row>
    <row r="15" spans="1:21">
      <c r="A15" s="23" t="s">
        <v>3827</v>
      </c>
      <c r="B15" s="23" t="s">
        <v>3828</v>
      </c>
      <c r="C15" s="23" t="s">
        <v>178</v>
      </c>
      <c r="D15" s="47" t="s">
        <v>19</v>
      </c>
      <c r="E15" s="47">
        <f>VLOOKUP(M15,Revistas!$B$2:$H$64092,2,FALSE)</f>
        <v>3.0569999999999999</v>
      </c>
      <c r="F15" s="47" t="str">
        <f>VLOOKUP(M15,Revistas!$B$2:$H$64092,3,FALSE)</f>
        <v>Q1</v>
      </c>
      <c r="G15" s="47" t="str">
        <f>VLOOKUP(M15,Revistas!$B$2:$H$64092,4,FALSE)</f>
        <v>MULTIDISCIPLINARY SCIENCES - SCIE</v>
      </c>
      <c r="H15" s="47" t="str">
        <f>VLOOKUP(M15,Revistas!$B$2:$H$64092,5,FALSE)</f>
        <v>63/11</v>
      </c>
      <c r="I15" s="47" t="str">
        <f>VLOOKUP(M15,Revistas!$B$2:$H$64092,6,FALSE)</f>
        <v>NO</v>
      </c>
      <c r="J15" s="47" t="s">
        <v>3829</v>
      </c>
      <c r="K15" s="47" t="s">
        <v>3830</v>
      </c>
      <c r="L15" s="47">
        <v>0</v>
      </c>
      <c r="M15" s="47" t="s">
        <v>181</v>
      </c>
      <c r="N15" s="47" t="s">
        <v>3627</v>
      </c>
      <c r="O15" s="47">
        <v>2016</v>
      </c>
      <c r="P15" s="47">
        <v>11</v>
      </c>
      <c r="Q15" s="47">
        <v>4</v>
      </c>
      <c r="R15" s="47"/>
      <c r="S15" s="47" t="s">
        <v>3831</v>
      </c>
    </row>
    <row r="16" spans="1:21">
      <c r="A16" s="23" t="s">
        <v>3884</v>
      </c>
      <c r="B16" s="23" t="s">
        <v>3883</v>
      </c>
      <c r="C16" s="23" t="s">
        <v>3885</v>
      </c>
      <c r="D16" s="47" t="s">
        <v>19</v>
      </c>
      <c r="E16" s="47">
        <f>VLOOKUP(M16,Revistas!$B$2:$H$64092,2,FALSE)</f>
        <v>2.8220000000000001</v>
      </c>
      <c r="F16" s="47" t="str">
        <f>VLOOKUP(M16,Revistas!$B$2:$H$64092,3,FALSE)</f>
        <v>Q1</v>
      </c>
      <c r="G16" s="47" t="str">
        <f>VLOOKUP(M16,Revistas!$B$2:$H$64092,4,FALSE)</f>
        <v>MEDICAL LABORATORY TECHNOLOGY - SCIE;</v>
      </c>
      <c r="H16" s="47" t="str">
        <f>VLOOKUP(M16,Revistas!$B$2:$H$64092,5,FALSE)</f>
        <v>6 DE 30</v>
      </c>
      <c r="I16" s="47" t="str">
        <f>VLOOKUP(M16,Revistas!$B$2:$H$64092,6,FALSE)</f>
        <v>NO</v>
      </c>
      <c r="J16" s="47" t="s">
        <v>3888</v>
      </c>
      <c r="K16" s="47"/>
      <c r="L16" s="47" t="s">
        <v>361</v>
      </c>
      <c r="M16" s="47" t="s">
        <v>3889</v>
      </c>
      <c r="N16" s="47" t="s">
        <v>3887</v>
      </c>
      <c r="O16" s="47">
        <v>2016</v>
      </c>
      <c r="P16" s="47"/>
      <c r="Q16" s="47"/>
      <c r="R16" s="47"/>
      <c r="S16" s="47"/>
    </row>
    <row r="17" spans="1:44">
      <c r="A17" s="23" t="s">
        <v>3837</v>
      </c>
      <c r="B17" s="23" t="s">
        <v>3838</v>
      </c>
      <c r="C17" s="23" t="s">
        <v>1240</v>
      </c>
      <c r="D17" s="47" t="s">
        <v>103</v>
      </c>
      <c r="E17" s="47">
        <f>VLOOKUP(M17,Revistas!$B$2:$H$64092,2,FALSE)</f>
        <v>3.6360000000000001</v>
      </c>
      <c r="F17" s="47" t="str">
        <f>VLOOKUP(M17,Revistas!$B$2:$H$64092,3,FALSE)</f>
        <v>Q2</v>
      </c>
      <c r="G17" s="47" t="str">
        <f>VLOOKUP(M17,Revistas!$B$2:$H$64092,4,FALSE)</f>
        <v>ONCOLOGY - SCIE</v>
      </c>
      <c r="H17" s="47" t="str">
        <f>VLOOKUP(M17,Revistas!$B$2:$H$64092,5,FALSE)</f>
        <v>71/213</v>
      </c>
      <c r="I17" s="47" t="str">
        <f>VLOOKUP(M17,Revistas!$B$2:$H$64092,6,FALSE)</f>
        <v>NO</v>
      </c>
      <c r="J17" s="47" t="s">
        <v>3839</v>
      </c>
      <c r="K17" s="47"/>
      <c r="L17" s="47">
        <v>0</v>
      </c>
      <c r="M17" s="47" t="s">
        <v>1242</v>
      </c>
      <c r="N17" s="47" t="s">
        <v>15</v>
      </c>
      <c r="O17" s="47">
        <v>2016</v>
      </c>
      <c r="P17" s="47">
        <v>51</v>
      </c>
      <c r="Q17" s="47"/>
      <c r="R17" s="47" t="s">
        <v>3840</v>
      </c>
      <c r="S17" s="47" t="s">
        <v>3841</v>
      </c>
      <c r="AR17" s="22"/>
    </row>
    <row r="18" spans="1:44">
      <c r="A18" s="23" t="s">
        <v>1238</v>
      </c>
      <c r="B18" s="23" t="s">
        <v>1239</v>
      </c>
      <c r="C18" s="23" t="s">
        <v>1240</v>
      </c>
      <c r="D18" s="47" t="s">
        <v>103</v>
      </c>
      <c r="E18" s="47">
        <f>VLOOKUP(M18,Revistas!$B$2:$H$64092,2,FALSE)</f>
        <v>3.6360000000000001</v>
      </c>
      <c r="F18" s="47" t="str">
        <f>VLOOKUP(M18,Revistas!$B$2:$H$64092,3,FALSE)</f>
        <v>Q2</v>
      </c>
      <c r="G18" s="47" t="str">
        <f>VLOOKUP(M18,Revistas!$B$2:$H$64092,4,FALSE)</f>
        <v>ONCOLOGY - SCIE</v>
      </c>
      <c r="H18" s="47" t="str">
        <f>VLOOKUP(M18,Revistas!$B$2:$H$64092,5,FALSE)</f>
        <v>71/213</v>
      </c>
      <c r="I18" s="47" t="str">
        <f>VLOOKUP(M18,Revistas!$B$2:$H$64092,6,FALSE)</f>
        <v>NO</v>
      </c>
      <c r="J18" s="47" t="s">
        <v>1241</v>
      </c>
      <c r="K18" s="47"/>
      <c r="L18" s="47">
        <v>0</v>
      </c>
      <c r="M18" s="47" t="s">
        <v>1242</v>
      </c>
      <c r="N18" s="47" t="s">
        <v>15</v>
      </c>
      <c r="O18" s="47">
        <v>2016</v>
      </c>
      <c r="P18" s="47">
        <v>51</v>
      </c>
      <c r="Q18" s="47"/>
      <c r="R18" s="47" t="s">
        <v>1243</v>
      </c>
      <c r="S18" s="47" t="s">
        <v>1243</v>
      </c>
    </row>
    <row r="19" spans="1:44">
      <c r="A19" s="23" t="s">
        <v>2171</v>
      </c>
      <c r="B19" s="23" t="s">
        <v>2185</v>
      </c>
      <c r="C19" s="23" t="s">
        <v>1240</v>
      </c>
      <c r="D19" s="47" t="s">
        <v>103</v>
      </c>
      <c r="E19" s="47">
        <f>VLOOKUP(M19,Revistas!$B$2:$H$64092,2,FALSE)</f>
        <v>3.6360000000000001</v>
      </c>
      <c r="F19" s="47" t="str">
        <f>VLOOKUP(M19,Revistas!$B$2:$H$64092,3,FALSE)</f>
        <v>Q2</v>
      </c>
      <c r="G19" s="47" t="str">
        <f>VLOOKUP(M19,Revistas!$B$2:$H$64092,4,FALSE)</f>
        <v>ONCOLOGY - SCIE</v>
      </c>
      <c r="H19" s="47" t="str">
        <f>VLOOKUP(M19,Revistas!$B$2:$H$64092,5,FALSE)</f>
        <v>71/213</v>
      </c>
      <c r="I19" s="47" t="str">
        <f>VLOOKUP(M19,Revistas!$B$2:$H$64092,6,FALSE)</f>
        <v>NO</v>
      </c>
      <c r="J19" s="47" t="s">
        <v>2186</v>
      </c>
      <c r="K19" s="47"/>
      <c r="L19" s="47">
        <v>0</v>
      </c>
      <c r="M19" s="47" t="s">
        <v>1242</v>
      </c>
      <c r="N19" s="47" t="s">
        <v>15</v>
      </c>
      <c r="O19" s="47">
        <v>2016</v>
      </c>
      <c r="P19" s="47">
        <v>51</v>
      </c>
      <c r="Q19" s="47"/>
      <c r="R19" s="47" t="s">
        <v>2187</v>
      </c>
      <c r="S19" s="47" t="s">
        <v>2187</v>
      </c>
    </row>
    <row r="20" spans="1:44">
      <c r="A20" s="23" t="s">
        <v>2188</v>
      </c>
      <c r="B20" s="23" t="s">
        <v>2189</v>
      </c>
      <c r="C20" s="23" t="s">
        <v>1240</v>
      </c>
      <c r="D20" s="47" t="s">
        <v>103</v>
      </c>
      <c r="E20" s="47">
        <f>VLOOKUP(M20,Revistas!$B$2:$H$64092,2,FALSE)</f>
        <v>3.6360000000000001</v>
      </c>
      <c r="F20" s="47" t="str">
        <f>VLOOKUP(M20,Revistas!$B$2:$H$64092,3,FALSE)</f>
        <v>Q2</v>
      </c>
      <c r="G20" s="47" t="str">
        <f>VLOOKUP(M20,Revistas!$B$2:$H$64092,4,FALSE)</f>
        <v>ONCOLOGY - SCIE</v>
      </c>
      <c r="H20" s="47" t="str">
        <f>VLOOKUP(M20,Revistas!$B$2:$H$64092,5,FALSE)</f>
        <v>71/213</v>
      </c>
      <c r="I20" s="47" t="str">
        <f>VLOOKUP(M20,Revistas!$B$2:$H$64092,6,FALSE)</f>
        <v>NO</v>
      </c>
      <c r="J20" s="47" t="s">
        <v>2190</v>
      </c>
      <c r="K20" s="47"/>
      <c r="L20" s="47">
        <v>0</v>
      </c>
      <c r="M20" s="47" t="s">
        <v>1242</v>
      </c>
      <c r="N20" s="47" t="s">
        <v>15</v>
      </c>
      <c r="O20" s="47">
        <v>2016</v>
      </c>
      <c r="P20" s="47">
        <v>51</v>
      </c>
      <c r="Q20" s="47"/>
      <c r="R20" s="47" t="s">
        <v>2191</v>
      </c>
      <c r="S20" s="47" t="s">
        <v>2191</v>
      </c>
    </row>
    <row r="21" spans="1:44">
      <c r="A21" s="23" t="s">
        <v>3842</v>
      </c>
      <c r="B21" s="23" t="s">
        <v>3843</v>
      </c>
      <c r="C21" s="23" t="s">
        <v>1240</v>
      </c>
      <c r="D21" s="47" t="s">
        <v>103</v>
      </c>
      <c r="E21" s="47">
        <f>VLOOKUP(M21,Revistas!$B$2:$H$64092,2,FALSE)</f>
        <v>3.6360000000000001</v>
      </c>
      <c r="F21" s="47" t="str">
        <f>VLOOKUP(M21,Revistas!$B$2:$H$64092,3,FALSE)</f>
        <v>Q2</v>
      </c>
      <c r="G21" s="47" t="str">
        <f>VLOOKUP(M21,Revistas!$B$2:$H$64092,4,FALSE)</f>
        <v>ONCOLOGY - SCIE</v>
      </c>
      <c r="H21" s="47" t="str">
        <f>VLOOKUP(M21,Revistas!$B$2:$H$64092,5,FALSE)</f>
        <v>71/213</v>
      </c>
      <c r="I21" s="47" t="str">
        <f>VLOOKUP(M21,Revistas!$B$2:$H$64092,6,FALSE)</f>
        <v>NO</v>
      </c>
      <c r="J21" s="47" t="s">
        <v>3844</v>
      </c>
      <c r="K21" s="47"/>
      <c r="L21" s="47">
        <v>0</v>
      </c>
      <c r="M21" s="47" t="s">
        <v>1242</v>
      </c>
      <c r="N21" s="47" t="s">
        <v>15</v>
      </c>
      <c r="O21" s="47">
        <v>2016</v>
      </c>
      <c r="P21" s="47">
        <v>51</v>
      </c>
      <c r="Q21" s="47"/>
      <c r="R21" s="47" t="s">
        <v>2121</v>
      </c>
      <c r="S21" s="47" t="s">
        <v>3845</v>
      </c>
    </row>
    <row r="22" spans="1:44">
      <c r="A22" s="23" t="s">
        <v>7555</v>
      </c>
      <c r="B22" s="23" t="s">
        <v>7556</v>
      </c>
      <c r="C22" s="23" t="s">
        <v>1208</v>
      </c>
      <c r="D22" s="47" t="s">
        <v>103</v>
      </c>
      <c r="E22" s="47">
        <f>VLOOKUP(M22,Revistas!$B$2:$H$64092,2,FALSE)</f>
        <v>6.6710000000000003</v>
      </c>
      <c r="F22" s="47" t="str">
        <f>VLOOKUP(M22,Revistas!$B$2:$H$64092,3,FALSE)</f>
        <v>Q1</v>
      </c>
      <c r="G22" s="47" t="str">
        <f>VLOOKUP(M22,Revistas!$B$2:$H$64092,4,FALSE)</f>
        <v>HEMATOLOGY - SCIE</v>
      </c>
      <c r="H22" s="47" t="str">
        <f>VLOOKUP(M22,Revistas!$B$2:$H$64092,5,FALSE)</f>
        <v>70/4</v>
      </c>
      <c r="I22" s="47" t="str">
        <f>VLOOKUP(M22,Revistas!$B$2:$H$64092,6,FALSE)</f>
        <v>SI</v>
      </c>
      <c r="J22" s="47" t="s">
        <v>7557</v>
      </c>
      <c r="K22" s="47"/>
      <c r="L22" s="47">
        <v>0</v>
      </c>
      <c r="M22" s="47" t="s">
        <v>1210</v>
      </c>
      <c r="N22" s="47" t="s">
        <v>189</v>
      </c>
      <c r="O22" s="47">
        <v>2016</v>
      </c>
      <c r="P22" s="47">
        <v>101</v>
      </c>
      <c r="Q22" s="47"/>
      <c r="R22" s="47">
        <v>459</v>
      </c>
      <c r="S22" s="47">
        <v>460</v>
      </c>
    </row>
    <row r="23" spans="1:44">
      <c r="A23" s="23" t="s">
        <v>3815</v>
      </c>
      <c r="B23" s="23" t="s">
        <v>3816</v>
      </c>
      <c r="C23" s="23" t="s">
        <v>1208</v>
      </c>
      <c r="D23" s="47" t="s">
        <v>103</v>
      </c>
      <c r="E23" s="47">
        <f>VLOOKUP(M23,Revistas!$B$2:$H$64092,2,FALSE)</f>
        <v>6.6710000000000003</v>
      </c>
      <c r="F23" s="47" t="str">
        <f>VLOOKUP(M23,Revistas!$B$2:$H$64092,3,FALSE)</f>
        <v>Q1</v>
      </c>
      <c r="G23" s="47" t="str">
        <f>VLOOKUP(M23,Revistas!$B$2:$H$64092,4,FALSE)</f>
        <v>HEMATOLOGY - SCIE</v>
      </c>
      <c r="H23" s="47" t="str">
        <f>VLOOKUP(M23,Revistas!$B$2:$H$64092,5,FALSE)</f>
        <v>70/4</v>
      </c>
      <c r="I23" s="47" t="str">
        <f>VLOOKUP(M23,Revistas!$B$2:$H$64092,6,FALSE)</f>
        <v>SI</v>
      </c>
      <c r="J23" s="47" t="s">
        <v>3817</v>
      </c>
      <c r="K23" s="47"/>
      <c r="L23" s="47">
        <v>0</v>
      </c>
      <c r="M23" s="47" t="s">
        <v>1210</v>
      </c>
      <c r="N23" s="47" t="s">
        <v>189</v>
      </c>
      <c r="O23" s="47">
        <v>2016</v>
      </c>
      <c r="P23" s="47">
        <v>101</v>
      </c>
      <c r="Q23" s="47"/>
      <c r="R23" s="47">
        <v>564</v>
      </c>
      <c r="S23" s="47">
        <v>564</v>
      </c>
    </row>
    <row r="24" spans="1:44">
      <c r="A24" s="23" t="s">
        <v>1214</v>
      </c>
      <c r="B24" s="23" t="s">
        <v>1215</v>
      </c>
      <c r="C24" s="23" t="s">
        <v>1208</v>
      </c>
      <c r="D24" s="47" t="s">
        <v>103</v>
      </c>
      <c r="E24" s="47">
        <f>VLOOKUP(M24,Revistas!$B$2:$H$64092,2,FALSE)</f>
        <v>6.6710000000000003</v>
      </c>
      <c r="F24" s="47" t="str">
        <f>VLOOKUP(M24,Revistas!$B$2:$H$64092,3,FALSE)</f>
        <v>Q1</v>
      </c>
      <c r="G24" s="47" t="str">
        <f>VLOOKUP(M24,Revistas!$B$2:$H$64092,4,FALSE)</f>
        <v>HEMATOLOGY - SCIE</v>
      </c>
      <c r="H24" s="47" t="str">
        <f>VLOOKUP(M24,Revistas!$B$2:$H$64092,5,FALSE)</f>
        <v>70/4</v>
      </c>
      <c r="I24" s="47" t="str">
        <f>VLOOKUP(M24,Revistas!$B$2:$H$64092,6,FALSE)</f>
        <v>SI</v>
      </c>
      <c r="J24" s="47" t="s">
        <v>1216</v>
      </c>
      <c r="K24" s="47"/>
      <c r="L24" s="47">
        <v>0</v>
      </c>
      <c r="M24" s="47" t="s">
        <v>1210</v>
      </c>
      <c r="N24" s="47" t="s">
        <v>189</v>
      </c>
      <c r="O24" s="47">
        <v>2016</v>
      </c>
      <c r="P24" s="47">
        <v>101</v>
      </c>
      <c r="Q24" s="47"/>
      <c r="R24" s="47">
        <v>708</v>
      </c>
      <c r="S24" s="47">
        <v>708</v>
      </c>
    </row>
    <row r="25" spans="1:44">
      <c r="A25" s="23" t="s">
        <v>3809</v>
      </c>
      <c r="B25" s="23" t="s">
        <v>3810</v>
      </c>
      <c r="C25" s="23" t="s">
        <v>1208</v>
      </c>
      <c r="D25" s="47" t="s">
        <v>103</v>
      </c>
      <c r="E25" s="47">
        <f>VLOOKUP(M25,Revistas!$B$2:$H$64092,2,FALSE)</f>
        <v>6.6710000000000003</v>
      </c>
      <c r="F25" s="47" t="str">
        <f>VLOOKUP(M25,Revistas!$B$2:$H$64092,3,FALSE)</f>
        <v>Q1</v>
      </c>
      <c r="G25" s="47" t="str">
        <f>VLOOKUP(M25,Revistas!$B$2:$H$64092,4,FALSE)</f>
        <v>HEMATOLOGY - SCIE</v>
      </c>
      <c r="H25" s="47" t="str">
        <f>VLOOKUP(M25,Revistas!$B$2:$H$64092,5,FALSE)</f>
        <v>70/4</v>
      </c>
      <c r="I25" s="47" t="str">
        <f>VLOOKUP(M25,Revistas!$B$2:$H$64092,6,FALSE)</f>
        <v>SI</v>
      </c>
      <c r="J25" s="47" t="s">
        <v>3811</v>
      </c>
      <c r="K25" s="47"/>
      <c r="L25" s="47">
        <v>0</v>
      </c>
      <c r="M25" s="47" t="s">
        <v>1210</v>
      </c>
      <c r="N25" s="47" t="s">
        <v>189</v>
      </c>
      <c r="O25" s="47">
        <v>2016</v>
      </c>
      <c r="P25" s="47">
        <v>101</v>
      </c>
      <c r="Q25" s="47"/>
      <c r="R25" s="47">
        <v>555</v>
      </c>
      <c r="S25" s="47">
        <v>555</v>
      </c>
    </row>
    <row r="26" spans="1:44">
      <c r="A26" s="23" t="s">
        <v>3806</v>
      </c>
      <c r="B26" s="23" t="s">
        <v>3807</v>
      </c>
      <c r="C26" s="23" t="s">
        <v>1208</v>
      </c>
      <c r="D26" s="47" t="s">
        <v>103</v>
      </c>
      <c r="E26" s="47">
        <f>VLOOKUP(M26,Revistas!$B$2:$H$64092,2,FALSE)</f>
        <v>6.6710000000000003</v>
      </c>
      <c r="F26" s="47" t="str">
        <f>VLOOKUP(M26,Revistas!$B$2:$H$64092,3,FALSE)</f>
        <v>Q1</v>
      </c>
      <c r="G26" s="47" t="str">
        <f>VLOOKUP(M26,Revistas!$B$2:$H$64092,4,FALSE)</f>
        <v>HEMATOLOGY - SCIE</v>
      </c>
      <c r="H26" s="47" t="str">
        <f>VLOOKUP(M26,Revistas!$B$2:$H$64092,5,FALSE)</f>
        <v>70/4</v>
      </c>
      <c r="I26" s="47" t="str">
        <f>VLOOKUP(M26,Revistas!$B$2:$H$64092,6,FALSE)</f>
        <v>SI</v>
      </c>
      <c r="J26" s="47" t="s">
        <v>3808</v>
      </c>
      <c r="K26" s="47"/>
      <c r="L26" s="47">
        <v>0</v>
      </c>
      <c r="M26" s="47" t="s">
        <v>1210</v>
      </c>
      <c r="N26" s="47" t="s">
        <v>189</v>
      </c>
      <c r="O26" s="47">
        <v>2016</v>
      </c>
      <c r="P26" s="47">
        <v>101</v>
      </c>
      <c r="Q26" s="47"/>
      <c r="R26" s="47">
        <v>95</v>
      </c>
      <c r="S26" s="47">
        <v>96</v>
      </c>
    </row>
    <row r="27" spans="1:44">
      <c r="A27" s="23" t="s">
        <v>2845</v>
      </c>
      <c r="B27" s="23" t="s">
        <v>2846</v>
      </c>
      <c r="C27" s="23" t="s">
        <v>1208</v>
      </c>
      <c r="D27" s="47" t="s">
        <v>103</v>
      </c>
      <c r="E27" s="47">
        <f>VLOOKUP(M27,Revistas!$B$2:$H$64092,2,FALSE)</f>
        <v>6.6710000000000003</v>
      </c>
      <c r="F27" s="47" t="str">
        <f>VLOOKUP(M27,Revistas!$B$2:$H$64092,3,FALSE)</f>
        <v>Q1</v>
      </c>
      <c r="G27" s="47" t="str">
        <f>VLOOKUP(M27,Revistas!$B$2:$H$64092,4,FALSE)</f>
        <v>HEMATOLOGY - SCIE</v>
      </c>
      <c r="H27" s="47" t="str">
        <f>VLOOKUP(M27,Revistas!$B$2:$H$64092,5,FALSE)</f>
        <v>70/4</v>
      </c>
      <c r="I27" s="47" t="str">
        <f>VLOOKUP(M27,Revistas!$B$2:$H$64092,6,FALSE)</f>
        <v>SI</v>
      </c>
      <c r="J27" s="47" t="s">
        <v>2847</v>
      </c>
      <c r="K27" s="47"/>
      <c r="L27" s="47">
        <v>0</v>
      </c>
      <c r="M27" s="47" t="s">
        <v>1210</v>
      </c>
      <c r="N27" s="47" t="s">
        <v>189</v>
      </c>
      <c r="O27" s="47">
        <v>2016</v>
      </c>
      <c r="P27" s="47">
        <v>101</v>
      </c>
      <c r="Q27" s="47"/>
      <c r="R27" s="47">
        <v>412</v>
      </c>
      <c r="S27" s="47">
        <v>413</v>
      </c>
    </row>
    <row r="28" spans="1:44">
      <c r="A28" s="23" t="s">
        <v>3812</v>
      </c>
      <c r="B28" s="23" t="s">
        <v>3813</v>
      </c>
      <c r="C28" s="23" t="s">
        <v>1208</v>
      </c>
      <c r="D28" s="47" t="s">
        <v>103</v>
      </c>
      <c r="E28" s="47">
        <f>VLOOKUP(M28,Revistas!$B$2:$H$64092,2,FALSE)</f>
        <v>6.6710000000000003</v>
      </c>
      <c r="F28" s="47" t="str">
        <f>VLOOKUP(M28,Revistas!$B$2:$H$64092,3,FALSE)</f>
        <v>Q1</v>
      </c>
      <c r="G28" s="47" t="str">
        <f>VLOOKUP(M28,Revistas!$B$2:$H$64092,4,FALSE)</f>
        <v>HEMATOLOGY - SCIE</v>
      </c>
      <c r="H28" s="47" t="str">
        <f>VLOOKUP(M28,Revistas!$B$2:$H$64092,5,FALSE)</f>
        <v>70/4</v>
      </c>
      <c r="I28" s="47" t="str">
        <f>VLOOKUP(M28,Revistas!$B$2:$H$64092,6,FALSE)</f>
        <v>SI</v>
      </c>
      <c r="J28" s="47" t="s">
        <v>3814</v>
      </c>
      <c r="K28" s="47"/>
      <c r="L28" s="47">
        <v>0</v>
      </c>
      <c r="M28" s="47" t="s">
        <v>1210</v>
      </c>
      <c r="N28" s="47" t="s">
        <v>189</v>
      </c>
      <c r="O28" s="47">
        <v>2016</v>
      </c>
      <c r="P28" s="47">
        <v>101</v>
      </c>
      <c r="Q28" s="47"/>
      <c r="R28" s="47">
        <v>557</v>
      </c>
      <c r="S28" s="47">
        <v>558</v>
      </c>
    </row>
    <row r="29" spans="1:44">
      <c r="A29" s="23" t="s">
        <v>3818</v>
      </c>
      <c r="B29" s="23" t="s">
        <v>3819</v>
      </c>
      <c r="C29" s="23" t="s">
        <v>2118</v>
      </c>
      <c r="D29" s="47" t="s">
        <v>103</v>
      </c>
      <c r="E29" s="47">
        <f>VLOOKUP(M29,Revistas!$B$2:$H$64092,2,FALSE)</f>
        <v>2.6339999999999999</v>
      </c>
      <c r="F29" s="47" t="str">
        <f>VLOOKUP(M29,Revistas!$B$2:$H$64092,3,FALSE)</f>
        <v>Q1</v>
      </c>
      <c r="G29" s="47" t="str">
        <f>VLOOKUP(M29,Revistas!$B$2:$H$64092,4,FALSE)</f>
        <v>PEDIATRICS - SCIE;</v>
      </c>
      <c r="H29" s="47" t="str">
        <f>VLOOKUP(M29,Revistas!$B$2:$H$64092,5,FALSE)</f>
        <v>20/120</v>
      </c>
      <c r="I29" s="47" t="str">
        <f>VLOOKUP(M29,Revistas!$B$2:$H$64092,6,FALSE)</f>
        <v>NO</v>
      </c>
      <c r="J29" s="47" t="s">
        <v>3820</v>
      </c>
      <c r="K29" s="47"/>
      <c r="L29" s="47">
        <v>0</v>
      </c>
      <c r="M29" s="47" t="s">
        <v>2120</v>
      </c>
      <c r="N29" s="47" t="s">
        <v>189</v>
      </c>
      <c r="O29" s="47">
        <v>2016</v>
      </c>
      <c r="P29" s="47">
        <v>63</v>
      </c>
      <c r="Q29" s="47"/>
      <c r="R29" s="47" t="s">
        <v>1662</v>
      </c>
      <c r="S29" s="47" t="s">
        <v>1662</v>
      </c>
    </row>
    <row r="30" spans="1:44">
      <c r="A30" s="23" t="s">
        <v>2171</v>
      </c>
      <c r="B30" s="23" t="s">
        <v>2172</v>
      </c>
      <c r="C30" s="23" t="s">
        <v>2118</v>
      </c>
      <c r="D30" s="47" t="s">
        <v>103</v>
      </c>
      <c r="E30" s="47">
        <f>VLOOKUP(M30,Revistas!$B$2:$H$64092,2,FALSE)</f>
        <v>2.6339999999999999</v>
      </c>
      <c r="F30" s="47" t="str">
        <f>VLOOKUP(M30,Revistas!$B$2:$H$64092,3,FALSE)</f>
        <v>Q1</v>
      </c>
      <c r="G30" s="47" t="str">
        <f>VLOOKUP(M30,Revistas!$B$2:$H$64092,4,FALSE)</f>
        <v>PEDIATRICS - SCIE;</v>
      </c>
      <c r="H30" s="47" t="str">
        <f>VLOOKUP(M30,Revistas!$B$2:$H$64092,5,FALSE)</f>
        <v>20/120</v>
      </c>
      <c r="I30" s="47" t="str">
        <f>VLOOKUP(M30,Revistas!$B$2:$H$64092,6,FALSE)</f>
        <v>NO</v>
      </c>
      <c r="J30" s="47" t="s">
        <v>2173</v>
      </c>
      <c r="K30" s="47"/>
      <c r="L30" s="47">
        <v>0</v>
      </c>
      <c r="M30" s="47" t="s">
        <v>2120</v>
      </c>
      <c r="N30" s="47" t="s">
        <v>189</v>
      </c>
      <c r="O30" s="47">
        <v>2016</v>
      </c>
      <c r="P30" s="47">
        <v>63</v>
      </c>
      <c r="Q30" s="47"/>
      <c r="R30" s="47" t="s">
        <v>1662</v>
      </c>
      <c r="S30" s="47" t="s">
        <v>1662</v>
      </c>
    </row>
    <row r="31" spans="1:44" hidden="1"/>
    <row r="32" spans="1:4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hidden="1"/>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19</v>
      </c>
      <c r="B83" s="32">
        <f>DCOUNTA(A1:S78,A82,A82:A83)</f>
        <v>15</v>
      </c>
      <c r="C83" s="32" t="s">
        <v>19</v>
      </c>
      <c r="D83" s="36">
        <f>DSUM(A1:S78,E1,C82:C83)</f>
        <v>85.742999999999995</v>
      </c>
      <c r="E83" s="36" t="s">
        <v>19</v>
      </c>
      <c r="F83" s="36" t="s">
        <v>4330</v>
      </c>
      <c r="G83" s="36">
        <f>DCOUNTA(A1:S78,F1,E82:F83)</f>
        <v>11</v>
      </c>
      <c r="H83" s="36" t="s">
        <v>19</v>
      </c>
      <c r="I83" s="36" t="s">
        <v>1827</v>
      </c>
      <c r="J83" s="36">
        <f>DCOUNTA(A1:S78,I1,H82:I83)</f>
        <v>5</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215</v>
      </c>
      <c r="B86" s="32">
        <f>DCOUNTA(A1:S78,D1,A85:A86)</f>
        <v>0</v>
      </c>
      <c r="C86" s="32" t="s">
        <v>215</v>
      </c>
      <c r="D86" s="36">
        <f>DSUM(A1:S78,E1,C85:C86)</f>
        <v>0</v>
      </c>
      <c r="E86" s="36" t="s">
        <v>215</v>
      </c>
      <c r="F86" s="36" t="s">
        <v>4330</v>
      </c>
      <c r="G86" s="36">
        <f>DCOUNTA(A1:S78,F1,E85:F86)</f>
        <v>0</v>
      </c>
      <c r="H86" s="36" t="s">
        <v>215</v>
      </c>
      <c r="I86" s="36" t="s">
        <v>1827</v>
      </c>
      <c r="J86" s="36">
        <f>DCOUNTA(F1:S78,I1,H85:I86)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458</v>
      </c>
      <c r="B89" s="32">
        <f>DCOUNTA(A1:S78,D1,A88:A89)</f>
        <v>0</v>
      </c>
      <c r="C89" s="32" t="s">
        <v>458</v>
      </c>
      <c r="D89" s="36">
        <f>DSUM(A1:S78,D88,C88:C89)</f>
        <v>0</v>
      </c>
      <c r="E89" s="36" t="s">
        <v>458</v>
      </c>
      <c r="F89" s="36" t="s">
        <v>4330</v>
      </c>
      <c r="G89" s="36">
        <f>DCOUNTA(A1:S78,F1,E88:F89)</f>
        <v>0</v>
      </c>
      <c r="H89" s="36" t="s">
        <v>458</v>
      </c>
      <c r="I89" s="36" t="s">
        <v>1827</v>
      </c>
      <c r="J89" s="36">
        <f>DCOUNTA(A1:S78,I1,H88:I89)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A91" s="32" t="s">
        <v>41</v>
      </c>
      <c r="B91" s="32" t="s">
        <v>41</v>
      </c>
      <c r="C91" s="32" t="s">
        <v>41</v>
      </c>
      <c r="D91" s="36" t="s">
        <v>42</v>
      </c>
      <c r="E91" s="36" t="s">
        <v>41</v>
      </c>
      <c r="F91" s="36" t="s">
        <v>43</v>
      </c>
      <c r="G91" s="36" t="s">
        <v>7165</v>
      </c>
      <c r="H91" s="36" t="s">
        <v>41</v>
      </c>
      <c r="I91" s="36" t="s">
        <v>46</v>
      </c>
      <c r="J91" s="36" t="s">
        <v>7166</v>
      </c>
      <c r="K91" s="37"/>
      <c r="L91" s="37"/>
      <c r="M91" s="37"/>
      <c r="N91" s="37"/>
      <c r="O91" s="37"/>
      <c r="P91" s="37"/>
      <c r="Q91" s="37"/>
      <c r="R91" s="37"/>
      <c r="S91" s="37"/>
    </row>
    <row r="92" spans="1:19" s="33" customFormat="1" hidden="1">
      <c r="A92" s="32" t="s">
        <v>294</v>
      </c>
      <c r="B92" s="32">
        <f>DCOUNTA(A1:S78,B91,A91:A92)</f>
        <v>0</v>
      </c>
      <c r="C92" s="32" t="s">
        <v>294</v>
      </c>
      <c r="D92" s="36">
        <f>DSUM(A1:S78,E1,C91:C92)</f>
        <v>0</v>
      </c>
      <c r="E92" s="36" t="s">
        <v>294</v>
      </c>
      <c r="F92" s="36" t="s">
        <v>4330</v>
      </c>
      <c r="G92" s="36">
        <f>DCOUNTA(A1:S78,F1,E91:F92)</f>
        <v>0</v>
      </c>
      <c r="H92" s="36" t="s">
        <v>294</v>
      </c>
      <c r="I92" s="36" t="s">
        <v>1827</v>
      </c>
      <c r="J92" s="36">
        <f>DCOUNTA(A1:S78,I91,H91:I92)</f>
        <v>0</v>
      </c>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103</v>
      </c>
      <c r="B96" s="32">
        <f>DCOUNTA(A1:S78,D1,A95:A96)</f>
        <v>14</v>
      </c>
      <c r="C96" s="32" t="s">
        <v>103</v>
      </c>
      <c r="D96" s="36">
        <f>DSUM(A1:S78,E1,C95:C96)</f>
        <v>70.144999999999996</v>
      </c>
      <c r="E96" s="36" t="s">
        <v>103</v>
      </c>
      <c r="F96" s="36" t="s">
        <v>4330</v>
      </c>
      <c r="G96" s="36">
        <f>DCOUNTA(A1:S78,F95,E95:F96)</f>
        <v>9</v>
      </c>
      <c r="H96" s="36" t="s">
        <v>103</v>
      </c>
      <c r="I96" s="36" t="s">
        <v>1827</v>
      </c>
      <c r="J96" s="36">
        <f>DCOUNTA(A1:S78,I1,H95:I96)</f>
        <v>7</v>
      </c>
      <c r="K96" s="37"/>
      <c r="L96" s="37"/>
      <c r="M96" s="37"/>
      <c r="N96" s="37"/>
      <c r="O96" s="37"/>
      <c r="P96" s="37"/>
      <c r="Q96" s="37"/>
      <c r="R96" s="37"/>
      <c r="S96" s="37"/>
    </row>
    <row r="97" spans="1:19" s="33" customFormat="1" hidden="1">
      <c r="D97" s="37"/>
      <c r="E97" s="37"/>
      <c r="F97" s="37"/>
      <c r="G97" s="37"/>
      <c r="H97" s="37"/>
      <c r="I97" s="37"/>
      <c r="J97" s="37"/>
      <c r="K97" s="37"/>
      <c r="L97" s="37"/>
      <c r="M97" s="37"/>
      <c r="N97" s="37"/>
      <c r="O97" s="37"/>
      <c r="P97" s="37"/>
      <c r="Q97" s="37"/>
      <c r="R97" s="37"/>
      <c r="S97" s="37"/>
    </row>
    <row r="98" spans="1:19" s="33" customFormat="1" hidden="1">
      <c r="A98" s="32" t="s">
        <v>41</v>
      </c>
      <c r="B98" s="32" t="s">
        <v>41</v>
      </c>
      <c r="C98" s="32" t="s">
        <v>41</v>
      </c>
      <c r="D98" s="36" t="s">
        <v>42</v>
      </c>
      <c r="E98" s="36" t="s">
        <v>41</v>
      </c>
      <c r="F98" s="36" t="s">
        <v>43</v>
      </c>
      <c r="G98" s="36" t="s">
        <v>7165</v>
      </c>
      <c r="H98" s="36" t="s">
        <v>41</v>
      </c>
      <c r="I98" s="36" t="s">
        <v>46</v>
      </c>
      <c r="J98" s="36" t="s">
        <v>7166</v>
      </c>
      <c r="K98" s="37"/>
      <c r="L98" s="37"/>
      <c r="M98" s="37"/>
      <c r="N98" s="37"/>
      <c r="O98" s="37"/>
      <c r="P98" s="37"/>
      <c r="Q98" s="37"/>
      <c r="R98" s="37"/>
      <c r="S98" s="37"/>
    </row>
    <row r="99" spans="1:19" s="33" customFormat="1" hidden="1">
      <c r="A99" s="32" t="s">
        <v>10</v>
      </c>
      <c r="B99" s="32">
        <f>DCOUNTA(A1:S78,D1,A98:A99)</f>
        <v>0</v>
      </c>
      <c r="C99" s="32" t="s">
        <v>10</v>
      </c>
      <c r="D99" s="36">
        <f>DSUM(A1:S78,D98,C98:C99)</f>
        <v>0</v>
      </c>
      <c r="E99" s="36" t="s">
        <v>10</v>
      </c>
      <c r="F99" s="36" t="s">
        <v>4330</v>
      </c>
      <c r="G99" s="36">
        <f>DCOUNTA(A1:S78,F1,E98:F99)</f>
        <v>0</v>
      </c>
      <c r="H99" s="36" t="s">
        <v>10</v>
      </c>
      <c r="I99" s="36" t="s">
        <v>1827</v>
      </c>
      <c r="J99" s="36">
        <f>DCOUNTA(A1:S78,I1,H98:I99)</f>
        <v>0</v>
      </c>
      <c r="K99" s="37"/>
      <c r="L99" s="37"/>
      <c r="M99" s="37"/>
      <c r="N99" s="37"/>
      <c r="O99" s="37"/>
      <c r="P99" s="37"/>
      <c r="Q99" s="37"/>
      <c r="R99" s="37"/>
      <c r="S99" s="37"/>
    </row>
    <row r="100" spans="1:19" s="33" customFormat="1" hidden="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c r="D102" s="37"/>
      <c r="E102" s="37"/>
      <c r="F102" s="37"/>
      <c r="G102" s="37"/>
      <c r="H102" s="37"/>
      <c r="I102" s="37"/>
      <c r="J102" s="37"/>
      <c r="K102" s="37"/>
      <c r="L102" s="37"/>
      <c r="M102" s="37"/>
      <c r="N102" s="37"/>
      <c r="O102" s="37"/>
      <c r="P102" s="37"/>
      <c r="Q102" s="37"/>
      <c r="R102" s="37"/>
      <c r="S102" s="37"/>
    </row>
    <row r="103" spans="1:19" s="33" customFormat="1" ht="16.8">
      <c r="B103" s="59" t="s">
        <v>7167</v>
      </c>
      <c r="C103" s="59" t="s">
        <v>7168</v>
      </c>
      <c r="D103" s="59" t="s">
        <v>4326</v>
      </c>
      <c r="E103" s="60" t="s">
        <v>7169</v>
      </c>
      <c r="F103" s="60" t="s">
        <v>7170</v>
      </c>
      <c r="G103" s="37"/>
      <c r="H103" s="37"/>
      <c r="I103" s="37"/>
      <c r="J103" s="37"/>
      <c r="K103" s="37"/>
      <c r="L103" s="37"/>
      <c r="M103" s="37"/>
      <c r="N103" s="37"/>
      <c r="O103" s="37"/>
      <c r="P103" s="37"/>
      <c r="Q103" s="37"/>
      <c r="R103" s="37"/>
      <c r="S103" s="37"/>
    </row>
    <row r="104" spans="1:19" s="33" customFormat="1" ht="16.8">
      <c r="B104" s="57">
        <f>B83</f>
        <v>15</v>
      </c>
      <c r="C104" s="57" t="s">
        <v>7171</v>
      </c>
      <c r="D104" s="57">
        <f>D83</f>
        <v>85.742999999999995</v>
      </c>
      <c r="E104" s="57">
        <f>G83</f>
        <v>11</v>
      </c>
      <c r="F104" s="57">
        <f>J83</f>
        <v>5</v>
      </c>
      <c r="G104" s="37"/>
      <c r="H104" s="37"/>
      <c r="I104" s="37"/>
      <c r="J104" s="37"/>
      <c r="K104" s="37"/>
      <c r="L104" s="37"/>
      <c r="M104" s="37"/>
      <c r="N104" s="37"/>
      <c r="O104" s="37"/>
      <c r="P104" s="37"/>
      <c r="Q104" s="37"/>
      <c r="R104" s="37"/>
      <c r="S104" s="37"/>
    </row>
    <row r="105" spans="1:19" s="33" customFormat="1" ht="16.8">
      <c r="B105" s="57">
        <f>B86</f>
        <v>0</v>
      </c>
      <c r="C105" s="57" t="s">
        <v>7172</v>
      </c>
      <c r="D105" s="57">
        <f>D86</f>
        <v>0</v>
      </c>
      <c r="E105" s="57">
        <f>G86</f>
        <v>0</v>
      </c>
      <c r="F105" s="57">
        <f>J86</f>
        <v>0</v>
      </c>
      <c r="G105" s="37"/>
      <c r="H105" s="37"/>
      <c r="I105" s="37"/>
      <c r="J105" s="37"/>
      <c r="K105" s="37"/>
      <c r="L105" s="37"/>
      <c r="M105" s="37"/>
      <c r="N105" s="37"/>
      <c r="O105" s="37"/>
      <c r="P105" s="37"/>
      <c r="Q105" s="37"/>
      <c r="R105" s="37"/>
      <c r="S105" s="37"/>
    </row>
    <row r="106" spans="1:19" s="33" customFormat="1" ht="16.8">
      <c r="B106" s="58">
        <f>B89</f>
        <v>0</v>
      </c>
      <c r="C106" s="58" t="s">
        <v>7173</v>
      </c>
      <c r="D106" s="58">
        <f>D89</f>
        <v>0</v>
      </c>
      <c r="E106" s="58">
        <f>G89</f>
        <v>0</v>
      </c>
      <c r="F106" s="58">
        <f>J89</f>
        <v>0</v>
      </c>
      <c r="G106" s="37"/>
      <c r="H106" s="37"/>
      <c r="I106" s="37"/>
      <c r="J106" s="37"/>
      <c r="K106" s="37"/>
      <c r="L106" s="37"/>
      <c r="M106" s="37"/>
      <c r="N106" s="37"/>
      <c r="O106" s="37"/>
      <c r="P106" s="37"/>
      <c r="Q106" s="37"/>
      <c r="R106" s="37"/>
      <c r="S106" s="37"/>
    </row>
    <row r="107" spans="1:19" s="33" customFormat="1" ht="16.8">
      <c r="B107" s="58">
        <f>B92</f>
        <v>0</v>
      </c>
      <c r="C107" s="58" t="s">
        <v>7174</v>
      </c>
      <c r="D107" s="58">
        <f>D92</f>
        <v>0</v>
      </c>
      <c r="E107" s="58">
        <f>G92</f>
        <v>0</v>
      </c>
      <c r="F107" s="58">
        <f>J92</f>
        <v>0</v>
      </c>
      <c r="G107" s="37"/>
      <c r="H107" s="37"/>
      <c r="I107" s="37"/>
      <c r="J107" s="37"/>
      <c r="K107" s="37"/>
      <c r="L107" s="37"/>
      <c r="M107" s="37"/>
      <c r="N107" s="37"/>
      <c r="O107" s="37"/>
      <c r="P107" s="37"/>
      <c r="Q107" s="37"/>
      <c r="R107" s="37"/>
      <c r="S107" s="37"/>
    </row>
    <row r="108" spans="1:19" s="33" customFormat="1" ht="16.8">
      <c r="B108" s="57">
        <f>B96</f>
        <v>14</v>
      </c>
      <c r="C108" s="57" t="s">
        <v>103</v>
      </c>
      <c r="D108" s="57">
        <f>D96</f>
        <v>70.144999999999996</v>
      </c>
      <c r="E108" s="57">
        <f>G96</f>
        <v>9</v>
      </c>
      <c r="F108" s="57">
        <f>J96</f>
        <v>7</v>
      </c>
      <c r="G108" s="37"/>
      <c r="H108" s="37"/>
      <c r="I108" s="37"/>
      <c r="J108" s="37"/>
      <c r="K108" s="37"/>
      <c r="L108" s="37"/>
      <c r="M108" s="37"/>
      <c r="N108" s="37"/>
      <c r="O108" s="37"/>
      <c r="P108" s="37"/>
      <c r="Q108" s="37"/>
      <c r="R108" s="37"/>
      <c r="S108" s="37"/>
    </row>
    <row r="109" spans="1:19" s="33" customFormat="1" ht="16.8">
      <c r="B109" s="57">
        <f>B99</f>
        <v>0</v>
      </c>
      <c r="C109" s="58" t="s">
        <v>7175</v>
      </c>
      <c r="D109" s="57">
        <f>D99</f>
        <v>0</v>
      </c>
      <c r="E109" s="57">
        <f>G99</f>
        <v>0</v>
      </c>
      <c r="F109" s="57">
        <f>J99</f>
        <v>0</v>
      </c>
      <c r="G109" s="37"/>
      <c r="H109" s="37"/>
      <c r="I109" s="37"/>
      <c r="J109" s="37"/>
      <c r="K109" s="37"/>
      <c r="L109" s="37"/>
      <c r="M109" s="37"/>
      <c r="N109" s="37"/>
      <c r="O109" s="37"/>
      <c r="P109" s="37"/>
      <c r="Q109" s="37"/>
      <c r="R109" s="37"/>
      <c r="S109" s="37"/>
    </row>
    <row r="110" spans="1:19" s="33" customFormat="1" ht="16.8">
      <c r="B110" s="34"/>
      <c r="C110" s="59" t="s">
        <v>7176</v>
      </c>
      <c r="D110" s="62">
        <f>D104</f>
        <v>85.742999999999995</v>
      </c>
      <c r="E110" s="38"/>
      <c r="F110" s="39"/>
      <c r="G110" s="37"/>
      <c r="H110" s="37"/>
      <c r="I110" s="37"/>
      <c r="J110" s="37"/>
      <c r="K110" s="37"/>
      <c r="L110" s="37"/>
      <c r="M110" s="37"/>
      <c r="N110" s="37"/>
      <c r="O110" s="37"/>
      <c r="P110" s="37"/>
      <c r="Q110" s="37"/>
      <c r="R110" s="37"/>
      <c r="S110" s="37"/>
    </row>
    <row r="111" spans="1:19" s="33" customFormat="1" ht="16.8">
      <c r="B111" s="34"/>
      <c r="C111" s="61" t="s">
        <v>7177</v>
      </c>
      <c r="D111" s="59">
        <f>D104+D105+D106+D107+D108+D109</f>
        <v>155.88799999999998</v>
      </c>
      <c r="E111" s="39"/>
      <c r="F111" s="39"/>
      <c r="G111" s="37"/>
      <c r="H111" s="37"/>
      <c r="I111" s="37"/>
      <c r="J111" s="37"/>
      <c r="K111" s="37"/>
      <c r="L111" s="37"/>
      <c r="M111" s="37"/>
      <c r="N111" s="37"/>
      <c r="O111" s="37"/>
      <c r="P111" s="37"/>
      <c r="Q111" s="37"/>
      <c r="R111" s="37"/>
      <c r="S111" s="37"/>
    </row>
    <row r="112" spans="1:19" s="33" customFormat="1">
      <c r="D112" s="37"/>
      <c r="E112" s="37"/>
      <c r="F112" s="37"/>
      <c r="G112" s="37"/>
      <c r="H112" s="37"/>
      <c r="I112" s="37"/>
      <c r="J112" s="37"/>
      <c r="K112" s="37"/>
      <c r="L112" s="37"/>
      <c r="M112" s="37"/>
      <c r="N112" s="37"/>
      <c r="O112" s="37"/>
      <c r="P112" s="37"/>
      <c r="Q112" s="37"/>
      <c r="R112" s="37"/>
      <c r="S112" s="37"/>
    </row>
  </sheetData>
  <sortState ref="A2:S30">
    <sortCondition ref="D2:D30"/>
    <sortCondition ref="C2:C30"/>
    <sortCondition ref="B2:B30"/>
  </sortState>
  <pageMargins left="0.7" right="0.7" top="0.75" bottom="0.75" header="0.3" footer="0.3"/>
</worksheet>
</file>

<file path=xl/worksheets/sheet42.xml><?xml version="1.0" encoding="utf-8"?>
<worksheet xmlns="http://schemas.openxmlformats.org/spreadsheetml/2006/main" xmlns:r="http://schemas.openxmlformats.org/officeDocument/2006/relationships">
  <sheetPr>
    <tabColor theme="9" tint="0.39997558519241921"/>
  </sheetPr>
  <dimension ref="A1:T111"/>
  <sheetViews>
    <sheetView workbookViewId="0">
      <selection activeCell="A13" sqref="A1:XFD13"/>
    </sheetView>
  </sheetViews>
  <sheetFormatPr baseColWidth="10" defaultColWidth="16.44140625" defaultRowHeight="14.4"/>
  <cols>
    <col min="1" max="3" width="16.44140625" style="21"/>
    <col min="4" max="4" width="13.44140625" style="40" customWidth="1"/>
    <col min="5" max="5" width="11.33203125" style="40" customWidth="1"/>
    <col min="6" max="6" width="8.88671875" style="40" customWidth="1"/>
    <col min="7" max="8" width="0" style="40" hidden="1" customWidth="1"/>
    <col min="9" max="9" width="9.109375" style="40" customWidth="1"/>
    <col min="10" max="13" width="0" style="40" hidden="1" customWidth="1"/>
    <col min="14" max="14" width="7" style="40" customWidth="1"/>
    <col min="15" max="15" width="7.6640625" style="40" customWidth="1"/>
    <col min="16" max="16" width="6.44140625" style="40" customWidth="1"/>
    <col min="17" max="17" width="6.33203125" style="40" customWidth="1"/>
    <col min="18" max="18" width="7.21875" style="40" customWidth="1"/>
    <col min="19" max="19" width="9" style="40" customWidth="1"/>
    <col min="20" max="16384" width="16.44140625" style="21"/>
  </cols>
  <sheetData>
    <row r="1" spans="1:20"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0" customFormat="1">
      <c r="A2" s="23" t="s">
        <v>7740</v>
      </c>
      <c r="B2" s="23" t="s">
        <v>7741</v>
      </c>
      <c r="C2" s="47" t="s">
        <v>5609</v>
      </c>
      <c r="D2" s="47" t="s">
        <v>19</v>
      </c>
      <c r="E2" s="47">
        <f>VLOOKUP(M2,Revistas!$B$2:$H$64092,2,FALSE)</f>
        <v>7.71</v>
      </c>
      <c r="F2" s="47" t="str">
        <f>VLOOKUP(M2,Revistas!$B$2:$H$64092,3,FALSE)</f>
        <v>Q1</v>
      </c>
      <c r="G2" s="47" t="str">
        <f>VLOOKUP(M2,Revistas!$B$2:$H$64092,4,FALSE)</f>
        <v>GENETICS &amp; HEREDITY - SCIE</v>
      </c>
      <c r="H2" s="47" t="str">
        <f>VLOOKUP(M2,Revistas!$B$2:$H$64092,5,FALSE)</f>
        <v>13/166</v>
      </c>
      <c r="I2" s="47" t="str">
        <f>VLOOKUP(M2,Revistas!$B$2:$H$64092,5,FALSE)</f>
        <v>13/166</v>
      </c>
      <c r="J2" s="47" t="s">
        <v>7742</v>
      </c>
      <c r="K2" s="47" t="s">
        <v>7743</v>
      </c>
      <c r="L2" s="47">
        <v>0</v>
      </c>
      <c r="M2" s="47" t="s">
        <v>5610</v>
      </c>
      <c r="N2" s="47" t="s">
        <v>75</v>
      </c>
      <c r="O2" s="47">
        <v>2016</v>
      </c>
      <c r="P2" s="47">
        <v>18</v>
      </c>
      <c r="Q2" s="47">
        <v>10</v>
      </c>
      <c r="R2" s="47">
        <v>1037</v>
      </c>
      <c r="S2" s="47">
        <v>1043</v>
      </c>
    </row>
    <row r="3" spans="1:20" customFormat="1">
      <c r="A3" s="23" t="s">
        <v>7744</v>
      </c>
      <c r="B3" s="23" t="s">
        <v>7745</v>
      </c>
      <c r="C3" s="47" t="s">
        <v>5060</v>
      </c>
      <c r="D3" s="47" t="s">
        <v>19</v>
      </c>
      <c r="E3" s="47">
        <f>VLOOKUP(M3,Revistas!$B$2:$H$64092,2,FALSE)</f>
        <v>3.8919999999999999</v>
      </c>
      <c r="F3" s="47" t="str">
        <f>VLOOKUP(M3,Revistas!$B$2:$H$64092,3,FALSE)</f>
        <v>Q2</v>
      </c>
      <c r="G3" s="47" t="str">
        <f>VLOOKUP(M3,Revistas!$B$2:$H$64092,4,FALSE)</f>
        <v>GENETICS &amp; HEREDITY - SCIE</v>
      </c>
      <c r="H3" s="47" t="str">
        <f>VLOOKUP(M3,Revistas!$B$2:$H$64092,5,FALSE)</f>
        <v>42/166</v>
      </c>
      <c r="I3" s="47" t="str">
        <f>VLOOKUP(M3,Revistas!$B$2:$H$64092,5,FALSE)</f>
        <v>42/166</v>
      </c>
      <c r="J3" s="47" t="s">
        <v>7746</v>
      </c>
      <c r="K3" s="47" t="s">
        <v>7747</v>
      </c>
      <c r="L3" s="47">
        <v>1</v>
      </c>
      <c r="M3" s="47" t="s">
        <v>5061</v>
      </c>
      <c r="N3" s="47" t="s">
        <v>99</v>
      </c>
      <c r="O3" s="47">
        <v>2016</v>
      </c>
      <c r="P3" s="47">
        <v>90</v>
      </c>
      <c r="Q3" s="47">
        <v>3</v>
      </c>
      <c r="R3" s="47">
        <v>252</v>
      </c>
      <c r="S3" s="47">
        <v>257</v>
      </c>
    </row>
    <row r="4" spans="1:20" customFormat="1">
      <c r="A4" s="23" t="s">
        <v>7748</v>
      </c>
      <c r="B4" s="23" t="s">
        <v>7749</v>
      </c>
      <c r="C4" s="47" t="s">
        <v>7750</v>
      </c>
      <c r="D4" s="47" t="s">
        <v>19</v>
      </c>
      <c r="E4" s="47">
        <f>VLOOKUP(M4,Revistas!$B$2:$H$64092,2,FALSE)</f>
        <v>2.4870000000000001</v>
      </c>
      <c r="F4" s="47" t="str">
        <f>VLOOKUP(M4,Revistas!$B$2:$H$64092,3,FALSE)</f>
        <v>Q3</v>
      </c>
      <c r="G4" s="47" t="str">
        <f>VLOOKUP(M4,Revistas!$B$2:$H$64092,4,FALSE)</f>
        <v>GENETICS &amp; HEREDITY - SCIE</v>
      </c>
      <c r="H4" s="47" t="str">
        <f>VLOOKUP(M4,Revistas!$B$2:$H$64092,5,FALSE)</f>
        <v>84/166</v>
      </c>
      <c r="I4" s="47" t="str">
        <f>VLOOKUP(M4,Revistas!$B$2:$H$64092,5,FALSE)</f>
        <v>84/166</v>
      </c>
      <c r="J4" s="47" t="s">
        <v>7751</v>
      </c>
      <c r="K4" s="47" t="s">
        <v>7752</v>
      </c>
      <c r="L4" s="47">
        <v>0</v>
      </c>
      <c r="M4" s="47" t="s">
        <v>7753</v>
      </c>
      <c r="N4" s="47" t="s">
        <v>127</v>
      </c>
      <c r="O4" s="47">
        <v>2016</v>
      </c>
      <c r="P4" s="47">
        <v>61</v>
      </c>
      <c r="Q4" s="47">
        <v>8</v>
      </c>
      <c r="R4" s="47">
        <v>731</v>
      </c>
      <c r="S4" s="47">
        <v>744</v>
      </c>
    </row>
    <row r="5" spans="1:20" customFormat="1">
      <c r="A5" s="23" t="s">
        <v>7754</v>
      </c>
      <c r="B5" s="23" t="s">
        <v>7755</v>
      </c>
      <c r="C5" s="47" t="s">
        <v>5558</v>
      </c>
      <c r="D5" s="47" t="s">
        <v>19</v>
      </c>
      <c r="E5" s="47">
        <f>VLOOKUP(M5,Revistas!$B$2:$H$64092,2,FALSE)</f>
        <v>5.7839999999999998</v>
      </c>
      <c r="F5" s="47" t="str">
        <f>VLOOKUP(M5,Revistas!$B$2:$H$64092,3,FALSE)</f>
        <v>Q1</v>
      </c>
      <c r="G5" s="47" t="str">
        <f>VLOOKUP(M5,Revistas!$B$2:$H$64092,4,FALSE)</f>
        <v>BIOCHEMISTRY &amp; MOLECULAR BIOLOGY - SCIE;</v>
      </c>
      <c r="H5" s="47" t="str">
        <f>VLOOKUP(M5,Revistas!$B$2:$H$64092,5,FALSE)</f>
        <v>37/289</v>
      </c>
      <c r="I5" s="47" t="str">
        <f>VLOOKUP(M5,Revistas!$B$2:$H$64092,5,FALSE)</f>
        <v>37/289</v>
      </c>
      <c r="J5" s="47" t="s">
        <v>7756</v>
      </c>
      <c r="K5" s="47" t="s">
        <v>7757</v>
      </c>
      <c r="L5" s="47">
        <v>0</v>
      </c>
      <c r="M5" s="47" t="s">
        <v>5559</v>
      </c>
      <c r="N5" s="47" t="s">
        <v>153</v>
      </c>
      <c r="O5" s="47">
        <v>2016</v>
      </c>
      <c r="P5" s="47">
        <v>96</v>
      </c>
      <c r="Q5" s="47"/>
      <c r="R5" s="47">
        <v>1</v>
      </c>
      <c r="S5" s="47">
        <v>12</v>
      </c>
    </row>
    <row r="6" spans="1:20" customFormat="1">
      <c r="A6" s="23" t="s">
        <v>7762</v>
      </c>
      <c r="B6" s="23" t="s">
        <v>7763</v>
      </c>
      <c r="C6" s="47" t="s">
        <v>414</v>
      </c>
      <c r="D6" s="47" t="s">
        <v>19</v>
      </c>
      <c r="E6" s="47">
        <f>VLOOKUP(M6,Revistas!$B$2:$H$64092,2,FALSE)</f>
        <v>5.1580000000000004</v>
      </c>
      <c r="F6" s="47" t="str">
        <f>VLOOKUP(M6,Revistas!$B$2:$H$64092,3,FALSE)</f>
        <v>Q1</v>
      </c>
      <c r="G6" s="47" t="str">
        <f>VLOOKUP(M6,Revistas!$B$2:$H$64092,4,FALSE)</f>
        <v>BIOCHEMISTRY &amp; MOLECULAR BIOLOGY - SCIE;</v>
      </c>
      <c r="H6" s="47" t="str">
        <f>VLOOKUP(M6,Revistas!$B$2:$H$64092,5,FALSE)</f>
        <v>49/289</v>
      </c>
      <c r="I6" s="47" t="str">
        <f>VLOOKUP(M6,Revistas!$B$2:$H$64092,5,FALSE)</f>
        <v>49/289</v>
      </c>
      <c r="J6" s="47" t="s">
        <v>7764</v>
      </c>
      <c r="K6" s="47" t="s">
        <v>7765</v>
      </c>
      <c r="L6" s="47">
        <v>2</v>
      </c>
      <c r="M6" s="47" t="s">
        <v>417</v>
      </c>
      <c r="N6" s="47" t="s">
        <v>462</v>
      </c>
      <c r="O6" s="47">
        <v>2016</v>
      </c>
      <c r="P6" s="47">
        <v>1862</v>
      </c>
      <c r="Q6" s="47">
        <v>4</v>
      </c>
      <c r="R6" s="47">
        <v>592</v>
      </c>
      <c r="S6" s="47">
        <v>600</v>
      </c>
    </row>
    <row r="7" spans="1:20" customFormat="1">
      <c r="A7" s="23" t="s">
        <v>7766</v>
      </c>
      <c r="B7" s="23" t="s">
        <v>7767</v>
      </c>
      <c r="C7" s="47" t="s">
        <v>178</v>
      </c>
      <c r="D7" s="47" t="s">
        <v>19</v>
      </c>
      <c r="E7" s="47">
        <f>VLOOKUP(M7,Revistas!$B$2:$H$64092,2,FALSE)</f>
        <v>3.0569999999999999</v>
      </c>
      <c r="F7" s="47" t="str">
        <f>VLOOKUP(M7,Revistas!$B$2:$H$64092,3,FALSE)</f>
        <v>Q1</v>
      </c>
      <c r="G7" s="47" t="str">
        <f>VLOOKUP(M7,Revistas!$B$2:$H$64092,4,FALSE)</f>
        <v>MULTIDISCIPLINARY SCIENCES - SCIE</v>
      </c>
      <c r="H7" s="47" t="str">
        <f>VLOOKUP(M7,Revistas!$B$2:$H$64092,5,FALSE)</f>
        <v>63/11</v>
      </c>
      <c r="I7" s="47" t="str">
        <f>VLOOKUP(M7,Revistas!$B$2:$H$64092,5,FALSE)</f>
        <v>63/11</v>
      </c>
      <c r="J7" s="47" t="s">
        <v>7768</v>
      </c>
      <c r="K7" s="47" t="s">
        <v>7769</v>
      </c>
      <c r="L7" s="47">
        <v>1</v>
      </c>
      <c r="M7" s="47" t="s">
        <v>181</v>
      </c>
      <c r="N7" s="47">
        <v>39873</v>
      </c>
      <c r="O7" s="47">
        <v>2016</v>
      </c>
      <c r="P7" s="47">
        <v>11</v>
      </c>
      <c r="Q7" s="47">
        <v>3</v>
      </c>
      <c r="R7" s="47"/>
      <c r="S7" s="47" t="s">
        <v>7770</v>
      </c>
      <c r="T7" s="21"/>
    </row>
    <row r="8" spans="1:20" customFormat="1">
      <c r="A8" s="23" t="s">
        <v>7774</v>
      </c>
      <c r="B8" s="23" t="s">
        <v>7775</v>
      </c>
      <c r="C8" s="47" t="s">
        <v>4479</v>
      </c>
      <c r="D8" s="47" t="s">
        <v>19</v>
      </c>
      <c r="E8" s="47">
        <f>VLOOKUP(M8,Revistas!$B$2:$H$64092,2,FALSE)</f>
        <v>10.794</v>
      </c>
      <c r="F8" s="47" t="str">
        <f>VLOOKUP(M8,Revistas!$B$2:$H$64092,3,FALSE)</f>
        <v>Q1</v>
      </c>
      <c r="G8" s="47" t="str">
        <f>VLOOKUP(M8,Revistas!$B$2:$H$64092,4,FALSE)</f>
        <v>GENETICS &amp; HEREDITY - SCIE</v>
      </c>
      <c r="H8" s="47" t="str">
        <f>VLOOKUP(M8,Revistas!$B$2:$H$64092,5,FALSE)</f>
        <v>8/166</v>
      </c>
      <c r="I8" s="47" t="str">
        <f>VLOOKUP(M8,Revistas!$B$2:$H$64092,5,FALSE)</f>
        <v>8/166</v>
      </c>
      <c r="J8" s="47" t="s">
        <v>7776</v>
      </c>
      <c r="K8" s="47" t="s">
        <v>7777</v>
      </c>
      <c r="L8" s="47">
        <v>2</v>
      </c>
      <c r="M8" s="47" t="s">
        <v>4480</v>
      </c>
      <c r="N8" s="47">
        <v>38018</v>
      </c>
      <c r="O8" s="47">
        <v>2016</v>
      </c>
      <c r="P8" s="47">
        <v>98</v>
      </c>
      <c r="Q8" s="47">
        <v>2</v>
      </c>
      <c r="R8" s="47">
        <v>310</v>
      </c>
      <c r="S8" s="47">
        <v>321</v>
      </c>
    </row>
    <row r="9" spans="1:20" customFormat="1">
      <c r="A9" s="23" t="s">
        <v>7782</v>
      </c>
      <c r="B9" s="23" t="s">
        <v>7783</v>
      </c>
      <c r="C9" s="47" t="s">
        <v>306</v>
      </c>
      <c r="D9" s="47" t="s">
        <v>19</v>
      </c>
      <c r="E9" s="47">
        <f>VLOOKUP(M9,Revistas!$B$2:$H$64092,2,FALSE)</f>
        <v>10.103</v>
      </c>
      <c r="F9" s="47" t="str">
        <f>VLOOKUP(M9,Revistas!$B$2:$H$64092,3,FALSE)</f>
        <v>Q1</v>
      </c>
      <c r="G9" s="47" t="str">
        <f>VLOOKUP(M9,Revistas!$B$2:$H$64092,4,FALSE)</f>
        <v>NEUROSCIENCES - SCIE;</v>
      </c>
      <c r="H9" s="47" t="str">
        <f>VLOOKUP(M9,Revistas!$B$2:$H$64092,5,FALSE)</f>
        <v>12/256</v>
      </c>
      <c r="I9" s="47" t="str">
        <f>VLOOKUP(M9,Revistas!$B$2:$H$64092,5,FALSE)</f>
        <v>12/256</v>
      </c>
      <c r="J9" s="47" t="s">
        <v>7784</v>
      </c>
      <c r="K9" s="47" t="s">
        <v>7785</v>
      </c>
      <c r="L9" s="47">
        <v>3</v>
      </c>
      <c r="M9" s="47" t="s">
        <v>309</v>
      </c>
      <c r="N9" s="47" t="s">
        <v>310</v>
      </c>
      <c r="O9" s="47">
        <v>2016</v>
      </c>
      <c r="P9" s="47">
        <v>139</v>
      </c>
      <c r="Q9" s="47"/>
      <c r="R9" s="47">
        <v>31</v>
      </c>
      <c r="S9" s="47">
        <v>38</v>
      </c>
    </row>
    <row r="10" spans="1:20" customFormat="1">
      <c r="A10" s="23" t="s">
        <v>7786</v>
      </c>
      <c r="B10" s="23" t="s">
        <v>7787</v>
      </c>
      <c r="C10" s="47" t="s">
        <v>5043</v>
      </c>
      <c r="D10" s="47" t="s">
        <v>458</v>
      </c>
      <c r="E10" s="47">
        <f>VLOOKUP(M10,Revistas!$B$2:$H$64092,2,FALSE)</f>
        <v>2.3820000000000001</v>
      </c>
      <c r="F10" s="47" t="str">
        <f>VLOOKUP(M10,Revistas!$B$2:$H$64092,3,FALSE)</f>
        <v>Q2</v>
      </c>
      <c r="G10" s="47" t="str">
        <f>VLOOKUP(M10,Revistas!$B$2:$H$64092,4,FALSE)</f>
        <v>MEDICAL LABORATORY TECHNOLOGY - SCIE</v>
      </c>
      <c r="H10" s="47" t="str">
        <f>VLOOKUP(M10,Revistas!$B$2:$H$64092,5,FALSE)</f>
        <v>30 DE 9</v>
      </c>
      <c r="I10" s="47" t="str">
        <f>VLOOKUP(M10,Revistas!$B$2:$H$64092,5,FALSE)</f>
        <v>30 DE 9</v>
      </c>
      <c r="J10" s="47" t="s">
        <v>7788</v>
      </c>
      <c r="K10" s="47" t="s">
        <v>7789</v>
      </c>
      <c r="L10" s="47">
        <v>0</v>
      </c>
      <c r="M10" s="47" t="s">
        <v>5044</v>
      </c>
      <c r="N10" s="47" t="s">
        <v>37</v>
      </c>
      <c r="O10" s="47">
        <v>2016</v>
      </c>
      <c r="P10" s="47">
        <v>49</v>
      </c>
      <c r="Q10" s="47">
        <v>42767</v>
      </c>
      <c r="R10" s="47">
        <v>197</v>
      </c>
      <c r="S10" s="47">
        <v>197</v>
      </c>
    </row>
    <row r="11" spans="1:20" customFormat="1">
      <c r="A11" s="23" t="s">
        <v>7771</v>
      </c>
      <c r="B11" s="23" t="s">
        <v>7772</v>
      </c>
      <c r="C11" s="47" t="s">
        <v>1115</v>
      </c>
      <c r="D11" s="47" t="s">
        <v>103</v>
      </c>
      <c r="E11" s="47">
        <f>VLOOKUP(M11,Revistas!$B$2:$H$64092,2,FALSE)</f>
        <v>3.093</v>
      </c>
      <c r="F11" s="47" t="str">
        <f>VLOOKUP(M11,Revistas!$B$2:$H$64092,3,FALSE)</f>
        <v>Q2</v>
      </c>
      <c r="G11" s="47" t="str">
        <f>VLOOKUP(M11,Revistas!$B$2:$H$64092,4,FALSE)</f>
        <v>GENETICS &amp; HEREDITY - SCIE;</v>
      </c>
      <c r="H11" s="47" t="str">
        <f>VLOOKUP(M11,Revistas!$B$2:$H$64092,5,FALSE)</f>
        <v>72/161</v>
      </c>
      <c r="I11" s="47" t="str">
        <f>VLOOKUP(M11,Revistas!$B$2:$H$64092,5,FALSE)</f>
        <v>72/161</v>
      </c>
      <c r="J11" s="47" t="s">
        <v>7773</v>
      </c>
      <c r="K11" s="47"/>
      <c r="L11" s="47">
        <v>0</v>
      </c>
      <c r="M11" s="47" t="s">
        <v>1118</v>
      </c>
      <c r="N11" s="47" t="s">
        <v>15</v>
      </c>
      <c r="O11" s="47">
        <v>2016</v>
      </c>
      <c r="P11" s="47">
        <v>117</v>
      </c>
      <c r="Q11" s="47">
        <v>3</v>
      </c>
      <c r="R11" s="47">
        <v>236</v>
      </c>
      <c r="S11" s="47">
        <v>236</v>
      </c>
    </row>
    <row r="12" spans="1:20" customFormat="1">
      <c r="A12" s="23" t="s">
        <v>7758</v>
      </c>
      <c r="B12" s="23" t="s">
        <v>7759</v>
      </c>
      <c r="C12" s="47" t="s">
        <v>6425</v>
      </c>
      <c r="D12" s="47" t="s">
        <v>10</v>
      </c>
      <c r="E12" s="47">
        <f>VLOOKUP(M12,Revistas!$B$2:$H$64092,2,FALSE)</f>
        <v>3.6469999999999998</v>
      </c>
      <c r="F12" s="47" t="str">
        <f>VLOOKUP(M12,Revistas!$B$2:$H$64092,3,FALSE)</f>
        <v>Q2</v>
      </c>
      <c r="G12" s="47" t="str">
        <f>VLOOKUP(M12,Revistas!$B$2:$H$64092,4,FALSE)</f>
        <v>CELL BIOLOGY - SCIE;</v>
      </c>
      <c r="H12" s="47" t="str">
        <f>VLOOKUP(M12,Revistas!$B$2:$H$64092,5,FALSE)</f>
        <v>78/187</v>
      </c>
      <c r="I12" s="47" t="str">
        <f>VLOOKUP(M12,Revistas!$B$2:$H$64092,5,FALSE)</f>
        <v>78/187</v>
      </c>
      <c r="J12" s="47" t="s">
        <v>7760</v>
      </c>
      <c r="K12" s="47" t="s">
        <v>7761</v>
      </c>
      <c r="L12" s="47">
        <v>1</v>
      </c>
      <c r="M12" s="47" t="s">
        <v>6426</v>
      </c>
      <c r="N12" s="47" t="s">
        <v>206</v>
      </c>
      <c r="O12" s="47">
        <v>2016</v>
      </c>
      <c r="P12" s="47">
        <v>28</v>
      </c>
      <c r="Q12" s="47"/>
      <c r="R12" s="47">
        <v>73</v>
      </c>
      <c r="S12" s="47">
        <v>78</v>
      </c>
    </row>
    <row r="13" spans="1:20" customFormat="1">
      <c r="A13" s="23" t="s">
        <v>7778</v>
      </c>
      <c r="B13" s="23" t="s">
        <v>7779</v>
      </c>
      <c r="C13" s="47" t="s">
        <v>5503</v>
      </c>
      <c r="D13" s="47" t="s">
        <v>10</v>
      </c>
      <c r="E13" s="47">
        <f>VLOOKUP(M13,Revistas!$B$2:$H$64092,2,FALSE)</f>
        <v>2.5779999999999998</v>
      </c>
      <c r="F13" s="47" t="str">
        <f>VLOOKUP(M13,Revistas!$B$2:$H$64092,3,FALSE)</f>
        <v>Q2</v>
      </c>
      <c r="G13" s="47" t="str">
        <f>VLOOKUP(M13,Revistas!$B$2:$H$64092,4,FALSE)</f>
        <v>PHARMACOLOGY &amp; PHARMACY - SCIE;</v>
      </c>
      <c r="H13" s="47" t="str">
        <f>VLOOKUP(M13,Revistas!$B$2:$H$64092,5,FALSE)</f>
        <v>103/255</v>
      </c>
      <c r="I13" s="47" t="str">
        <f>VLOOKUP(M13,Revistas!$B$2:$H$64092,5,FALSE)</f>
        <v>103/255</v>
      </c>
      <c r="J13" s="47" t="s">
        <v>7780</v>
      </c>
      <c r="K13" s="47" t="s">
        <v>7781</v>
      </c>
      <c r="L13" s="47">
        <v>0</v>
      </c>
      <c r="M13" s="47" t="s">
        <v>5504</v>
      </c>
      <c r="N13" s="47"/>
      <c r="O13" s="47">
        <v>2016</v>
      </c>
      <c r="P13" s="47">
        <v>16</v>
      </c>
      <c r="Q13" s="47">
        <v>7</v>
      </c>
      <c r="R13" s="47">
        <v>755</v>
      </c>
      <c r="S13" s="47">
        <v>763</v>
      </c>
    </row>
    <row r="14" spans="1:20" hidden="1">
      <c r="A14" s="23"/>
      <c r="B14" s="23"/>
      <c r="C14" s="47"/>
      <c r="D14" s="47"/>
      <c r="E14" s="47"/>
      <c r="F14" s="47"/>
      <c r="G14" s="47"/>
      <c r="H14" s="47"/>
      <c r="I14" s="47"/>
      <c r="J14" s="47"/>
      <c r="K14" s="47"/>
      <c r="L14" s="21"/>
      <c r="M14" s="21"/>
      <c r="N14" s="21"/>
      <c r="O14" s="21"/>
      <c r="P14" s="21"/>
      <c r="Q14" s="21"/>
      <c r="R14" s="21"/>
      <c r="S14" s="21"/>
    </row>
    <row r="15" spans="1:20" hidden="1">
      <c r="A15" s="23"/>
      <c r="B15" s="23"/>
      <c r="C15" s="47"/>
      <c r="D15" s="47"/>
      <c r="E15" s="47"/>
      <c r="F15" s="47"/>
      <c r="G15" s="47"/>
      <c r="H15" s="47"/>
      <c r="I15" s="47"/>
      <c r="J15" s="47"/>
      <c r="K15" s="47"/>
      <c r="L15" s="47"/>
      <c r="M15" s="21"/>
      <c r="N15" s="21"/>
      <c r="O15" s="21"/>
      <c r="P15" s="21"/>
      <c r="Q15" s="21"/>
      <c r="R15" s="21"/>
      <c r="S15" s="21"/>
    </row>
    <row r="16" spans="1:20" hidden="1">
      <c r="A16" s="23"/>
      <c r="B16" s="23"/>
      <c r="C16" s="47"/>
      <c r="D16" s="47"/>
      <c r="E16" s="47"/>
      <c r="F16" s="47"/>
      <c r="G16" s="47"/>
      <c r="H16" s="47"/>
      <c r="I16" s="47"/>
      <c r="J16" s="47"/>
      <c r="K16" s="47"/>
      <c r="L16" s="47"/>
      <c r="M16" s="21"/>
      <c r="N16" s="21"/>
      <c r="O16" s="21"/>
      <c r="P16" s="21"/>
      <c r="Q16" s="21"/>
      <c r="R16" s="21"/>
      <c r="S16" s="21"/>
    </row>
    <row r="17" spans="1:19" hidden="1">
      <c r="A17" s="23"/>
      <c r="B17" s="23"/>
      <c r="C17" s="47"/>
      <c r="D17" s="47"/>
      <c r="E17" s="47"/>
      <c r="F17" s="47"/>
      <c r="G17" s="47"/>
      <c r="H17" s="47"/>
      <c r="I17" s="47"/>
      <c r="J17" s="47"/>
      <c r="K17" s="47"/>
      <c r="L17" s="47"/>
      <c r="M17" s="21"/>
      <c r="N17" s="21"/>
      <c r="O17" s="21"/>
      <c r="P17" s="21"/>
      <c r="Q17" s="21"/>
      <c r="R17" s="21"/>
      <c r="S17" s="21"/>
    </row>
    <row r="18" spans="1:19" hidden="1">
      <c r="A18" s="23"/>
      <c r="B18" s="23"/>
      <c r="C18" s="47"/>
      <c r="D18" s="47"/>
      <c r="E18" s="47"/>
      <c r="F18" s="47"/>
      <c r="G18" s="47"/>
      <c r="H18" s="47"/>
      <c r="I18" s="47"/>
      <c r="J18" s="47"/>
      <c r="K18" s="47"/>
      <c r="L18" s="47"/>
      <c r="M18" s="47"/>
      <c r="N18" s="47"/>
      <c r="O18" s="21"/>
      <c r="P18" s="21"/>
      <c r="Q18" s="21"/>
      <c r="R18" s="21"/>
      <c r="S18" s="21"/>
    </row>
    <row r="19" spans="1:19" hidden="1">
      <c r="A19" s="23"/>
      <c r="B19" s="23"/>
      <c r="C19" s="47"/>
      <c r="D19" s="47"/>
      <c r="E19" s="47"/>
      <c r="F19" s="47"/>
      <c r="G19" s="47"/>
      <c r="H19" s="47"/>
      <c r="I19" s="47"/>
      <c r="J19" s="47"/>
      <c r="K19" s="47"/>
      <c r="L19" s="47"/>
      <c r="M19" s="47"/>
      <c r="N19" s="47"/>
      <c r="O19" s="21"/>
      <c r="P19" s="21"/>
      <c r="Q19" s="21"/>
      <c r="R19" s="21"/>
      <c r="S19" s="21"/>
    </row>
    <row r="20" spans="1:19" hidden="1">
      <c r="A20" s="23"/>
      <c r="B20" s="23"/>
      <c r="C20" s="47"/>
      <c r="D20" s="47"/>
      <c r="E20" s="47"/>
      <c r="F20" s="47"/>
      <c r="G20" s="47"/>
      <c r="H20" s="47"/>
      <c r="I20" s="47"/>
      <c r="J20" s="47"/>
      <c r="K20" s="47"/>
      <c r="L20" s="47"/>
      <c r="M20" s="47"/>
      <c r="N20" s="47"/>
      <c r="O20" s="21"/>
      <c r="P20" s="21"/>
      <c r="Q20" s="21"/>
      <c r="R20" s="21"/>
      <c r="S20" s="21"/>
    </row>
    <row r="21" spans="1:19" hidden="1">
      <c r="A21" s="23"/>
      <c r="B21" s="23"/>
      <c r="C21" s="47"/>
      <c r="D21" s="47"/>
      <c r="E21" s="47"/>
      <c r="F21" s="47"/>
      <c r="G21" s="47"/>
      <c r="H21" s="47"/>
      <c r="I21" s="47"/>
      <c r="J21" s="47"/>
      <c r="K21" s="47"/>
      <c r="L21" s="47"/>
      <c r="M21" s="47"/>
      <c r="N21" s="47"/>
      <c r="O21" s="21"/>
      <c r="P21" s="21"/>
      <c r="Q21" s="21"/>
      <c r="R21" s="21"/>
      <c r="S21" s="21"/>
    </row>
    <row r="22" spans="1:19" hidden="1">
      <c r="A22" s="23"/>
      <c r="B22" s="23"/>
      <c r="C22" s="47"/>
      <c r="D22" s="47"/>
      <c r="E22" s="47"/>
      <c r="F22" s="47"/>
      <c r="G22" s="47"/>
      <c r="H22" s="47"/>
      <c r="I22" s="47"/>
      <c r="J22" s="47"/>
      <c r="K22" s="47"/>
      <c r="L22" s="47"/>
      <c r="M22" s="47"/>
      <c r="N22" s="47"/>
      <c r="O22" s="21"/>
      <c r="P22" s="21"/>
      <c r="Q22" s="21"/>
      <c r="R22" s="21"/>
      <c r="S22" s="21"/>
    </row>
    <row r="23" spans="1:19" hidden="1">
      <c r="A23" s="23"/>
      <c r="B23" s="23"/>
      <c r="C23" s="47"/>
      <c r="D23" s="47"/>
      <c r="E23" s="47"/>
      <c r="F23" s="47"/>
      <c r="G23" s="47"/>
      <c r="H23" s="47"/>
      <c r="I23" s="47"/>
      <c r="J23" s="47"/>
      <c r="K23" s="47"/>
      <c r="L23" s="47"/>
      <c r="M23" s="47"/>
      <c r="N23" s="47"/>
      <c r="O23" s="21"/>
      <c r="P23" s="21"/>
      <c r="Q23" s="21"/>
      <c r="R23" s="21"/>
      <c r="S23" s="21"/>
    </row>
    <row r="24" spans="1:19" hidden="1">
      <c r="A24" s="23"/>
      <c r="B24" s="23"/>
      <c r="C24" s="23"/>
      <c r="D24" s="47"/>
      <c r="E24" s="47"/>
      <c r="F24" s="47"/>
      <c r="G24" s="47"/>
      <c r="H24" s="47"/>
      <c r="I24" s="47"/>
      <c r="J24" s="47"/>
      <c r="K24" s="47"/>
      <c r="L24" s="47"/>
      <c r="M24" s="47"/>
      <c r="N24" s="47"/>
      <c r="O24" s="47"/>
      <c r="P24" s="21"/>
      <c r="Q24" s="21"/>
      <c r="R24" s="21"/>
      <c r="S24" s="21"/>
    </row>
    <row r="25" spans="1:19" hidden="1">
      <c r="A25" s="23"/>
      <c r="B25" s="23"/>
      <c r="C25" s="23"/>
      <c r="D25" s="47"/>
      <c r="E25" s="47"/>
      <c r="F25" s="47"/>
      <c r="G25" s="47"/>
      <c r="H25" s="47"/>
      <c r="I25" s="47"/>
      <c r="J25" s="47"/>
      <c r="K25" s="47"/>
      <c r="L25" s="47"/>
      <c r="M25" s="47"/>
      <c r="N25" s="47"/>
      <c r="O25" s="47"/>
      <c r="P25" s="21"/>
      <c r="Q25" s="21"/>
      <c r="R25" s="21"/>
      <c r="S25" s="21"/>
    </row>
    <row r="26" spans="1:19" hidden="1">
      <c r="A26" s="23"/>
      <c r="B26" s="23"/>
      <c r="C26" s="23"/>
      <c r="D26" s="47"/>
      <c r="E26" s="47"/>
      <c r="F26" s="47"/>
      <c r="G26" s="47"/>
      <c r="H26" s="47"/>
      <c r="I26" s="47"/>
      <c r="J26" s="47"/>
      <c r="K26" s="47"/>
      <c r="L26" s="47"/>
      <c r="M26" s="47"/>
      <c r="N26" s="47"/>
      <c r="O26" s="47"/>
      <c r="P26" s="47"/>
      <c r="Q26" s="47"/>
      <c r="R26" s="47"/>
      <c r="S26" s="47"/>
    </row>
    <row r="27" spans="1:19" hidden="1">
      <c r="A27" s="23"/>
      <c r="B27" s="23"/>
      <c r="C27" s="23"/>
      <c r="D27" s="47"/>
      <c r="E27" s="47"/>
      <c r="F27" s="47"/>
      <c r="G27" s="47"/>
      <c r="H27" s="47"/>
      <c r="I27" s="47"/>
      <c r="J27" s="47"/>
      <c r="K27" s="47"/>
      <c r="L27" s="47"/>
      <c r="M27" s="47"/>
      <c r="N27" s="47"/>
      <c r="O27" s="47"/>
      <c r="P27" s="47"/>
      <c r="Q27" s="47"/>
      <c r="R27" s="47"/>
      <c r="S27" s="47"/>
    </row>
    <row r="28" spans="1:19" hidden="1">
      <c r="A28" s="23"/>
      <c r="B28" s="23"/>
      <c r="C28" s="23"/>
      <c r="D28" s="47"/>
      <c r="E28" s="47"/>
      <c r="F28" s="47"/>
      <c r="G28" s="47"/>
      <c r="H28" s="47"/>
      <c r="I28" s="47"/>
      <c r="J28" s="47"/>
      <c r="K28" s="47"/>
      <c r="L28" s="47"/>
      <c r="M28" s="47"/>
      <c r="N28" s="47"/>
      <c r="O28" s="47"/>
      <c r="P28" s="47"/>
      <c r="Q28" s="47"/>
      <c r="R28" s="47"/>
      <c r="S28" s="47"/>
    </row>
    <row r="29" spans="1:19" hidden="1">
      <c r="A29" s="23"/>
      <c r="B29" s="23"/>
      <c r="C29" s="23"/>
      <c r="D29" s="47"/>
      <c r="E29" s="47"/>
      <c r="F29" s="47"/>
      <c r="G29" s="47"/>
      <c r="H29" s="47"/>
      <c r="I29" s="47"/>
      <c r="J29" s="47"/>
      <c r="K29" s="47"/>
      <c r="L29" s="47"/>
      <c r="M29" s="47"/>
      <c r="N29" s="47"/>
      <c r="O29" s="47"/>
      <c r="P29" s="47"/>
      <c r="Q29" s="47"/>
      <c r="R29" s="47"/>
      <c r="S29" s="47"/>
    </row>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8</v>
      </c>
      <c r="C82" s="32" t="s">
        <v>19</v>
      </c>
      <c r="D82" s="36">
        <f>DSUM(A1:S77,E1,C81:C82)</f>
        <v>48.985000000000007</v>
      </c>
      <c r="E82" s="36" t="s">
        <v>19</v>
      </c>
      <c r="F82" s="36" t="s">
        <v>4330</v>
      </c>
      <c r="G82" s="36">
        <f>DCOUNTA(A1:S77,F1,E81:F82)</f>
        <v>6</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1</v>
      </c>
      <c r="C88" s="32" t="s">
        <v>458</v>
      </c>
      <c r="D88" s="36">
        <f>DSUM(A1:S77,D87,C87:C88)</f>
        <v>2.3820000000000001</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v>
      </c>
      <c r="C95" s="32" t="s">
        <v>103</v>
      </c>
      <c r="D95" s="36">
        <f>DSUM(A1:S77,E1,C94:C95)</f>
        <v>3.093</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2</v>
      </c>
      <c r="C98" s="32" t="s">
        <v>10</v>
      </c>
      <c r="D98" s="36">
        <f>DSUM(A1:S77,D97,C97:C98)</f>
        <v>6.2249999999999996</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8</v>
      </c>
      <c r="C103" s="57" t="s">
        <v>7171</v>
      </c>
      <c r="D103" s="57">
        <f>D82</f>
        <v>48.985000000000007</v>
      </c>
      <c r="E103" s="57">
        <f>G82</f>
        <v>6</v>
      </c>
      <c r="F103" s="57">
        <f>J82</f>
        <v>0</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1</v>
      </c>
      <c r="C105" s="58" t="s">
        <v>7173</v>
      </c>
      <c r="D105" s="58">
        <f>D88</f>
        <v>2.3820000000000001</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1</v>
      </c>
      <c r="C107" s="57" t="s">
        <v>103</v>
      </c>
      <c r="D107" s="57">
        <f>D95</f>
        <v>3.093</v>
      </c>
      <c r="E107" s="57">
        <f>G95</f>
        <v>0</v>
      </c>
      <c r="F107" s="57">
        <f>J95</f>
        <v>0</v>
      </c>
      <c r="G107" s="37"/>
      <c r="H107" s="37"/>
      <c r="I107" s="37"/>
      <c r="J107" s="37"/>
      <c r="K107" s="37"/>
      <c r="L107" s="37"/>
      <c r="M107" s="37"/>
      <c r="N107" s="37"/>
      <c r="O107" s="37"/>
      <c r="P107" s="37"/>
      <c r="Q107" s="37"/>
      <c r="R107" s="37"/>
      <c r="S107" s="37"/>
    </row>
    <row r="108" spans="1:19" s="33" customFormat="1" ht="16.8">
      <c r="B108" s="57">
        <f>B98</f>
        <v>2</v>
      </c>
      <c r="C108" s="58" t="s">
        <v>7175</v>
      </c>
      <c r="D108" s="57">
        <f>D98</f>
        <v>6.2249999999999996</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48.985000000000007</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60.685000000000009</v>
      </c>
      <c r="E110" s="39"/>
      <c r="F110" s="39"/>
      <c r="G110" s="37"/>
      <c r="H110" s="37"/>
      <c r="I110" s="37"/>
      <c r="J110" s="37"/>
      <c r="K110" s="37"/>
      <c r="L110" s="37"/>
      <c r="M110" s="37"/>
      <c r="N110" s="37"/>
      <c r="O110" s="37"/>
      <c r="P110" s="37"/>
      <c r="Q110" s="37"/>
      <c r="R110" s="37"/>
      <c r="S110" s="37"/>
    </row>
    <row r="111" spans="1:19" s="33" customFormat="1">
      <c r="D111" s="37"/>
      <c r="E111" s="37"/>
      <c r="F111" s="37"/>
      <c r="G111" s="37"/>
      <c r="H111" s="37"/>
      <c r="I111" s="37"/>
      <c r="J111" s="37"/>
      <c r="K111" s="37"/>
      <c r="L111" s="37"/>
      <c r="M111" s="37"/>
      <c r="N111" s="37"/>
      <c r="O111" s="37"/>
      <c r="P111" s="37"/>
      <c r="Q111" s="37"/>
      <c r="R111" s="37"/>
      <c r="S111" s="37"/>
    </row>
  </sheetData>
  <sortState ref="A2:T13">
    <sortCondition ref="D2:D13"/>
  </sortState>
  <pageMargins left="0.7" right="0.7" top="0.75" bottom="0.75" header="0.3" footer="0.3"/>
</worksheet>
</file>

<file path=xl/worksheets/sheet43.xml><?xml version="1.0" encoding="utf-8"?>
<worksheet xmlns="http://schemas.openxmlformats.org/spreadsheetml/2006/main" xmlns:r="http://schemas.openxmlformats.org/officeDocument/2006/relationships">
  <sheetPr>
    <tabColor theme="0" tint="-0.249977111117893"/>
  </sheetPr>
  <dimension ref="A1:U113"/>
  <sheetViews>
    <sheetView workbookViewId="0">
      <selection activeCell="E2" sqref="E2:E100"/>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5.10937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3900</v>
      </c>
      <c r="B2" s="24" t="s">
        <v>3901</v>
      </c>
      <c r="C2" s="24" t="s">
        <v>3902</v>
      </c>
      <c r="D2" s="46" t="s">
        <v>19</v>
      </c>
      <c r="E2" s="46">
        <f>VLOOKUP(M2,Revistas!$B$2:$H$64092,2,FALSE)</f>
        <v>1.91</v>
      </c>
      <c r="F2" s="46" t="str">
        <f>VLOOKUP(M2,Revistas!$B$2:$H$64092,3,FALSE)</f>
        <v>Q2</v>
      </c>
      <c r="G2" s="46" t="str">
        <f>VLOOKUP(M2,Revistas!$B$2:$H$64092,4,FALSE)</f>
        <v>SPORT SCIENCES - SCIE;</v>
      </c>
      <c r="H2" s="46" t="str">
        <f>VLOOKUP(M2,Revistas!$B$2:$H$64092,5,FALSE)</f>
        <v>26/82</v>
      </c>
      <c r="I2" s="46" t="str">
        <f>VLOOKUP(M2,Revistas!$B$2:$H$64092,6,FALSE)</f>
        <v>NO</v>
      </c>
      <c r="J2" s="46" t="s">
        <v>3903</v>
      </c>
      <c r="K2" s="46" t="s">
        <v>3904</v>
      </c>
      <c r="L2" s="46">
        <v>0</v>
      </c>
      <c r="M2" s="46" t="s">
        <v>3905</v>
      </c>
      <c r="N2" s="46" t="s">
        <v>15</v>
      </c>
      <c r="O2" s="46">
        <v>2016</v>
      </c>
      <c r="P2" s="46">
        <v>41</v>
      </c>
      <c r="Q2" s="46">
        <v>3</v>
      </c>
      <c r="R2" s="46">
        <v>307</v>
      </c>
      <c r="S2" s="46">
        <v>314</v>
      </c>
      <c r="U2" s="29"/>
    </row>
    <row r="3" spans="1:21">
      <c r="A3" s="23" t="s">
        <v>3890</v>
      </c>
      <c r="B3" s="23" t="s">
        <v>3891</v>
      </c>
      <c r="C3" s="23" t="s">
        <v>900</v>
      </c>
      <c r="D3" s="47" t="s">
        <v>19</v>
      </c>
      <c r="E3" s="47">
        <f>VLOOKUP(M3,Revistas!$B$2:$H$64092,2,FALSE)</f>
        <v>4.4870000000000001</v>
      </c>
      <c r="F3" s="47" t="str">
        <f>VLOOKUP(M3,Revistas!$B$2:$H$64092,3,FALSE)</f>
        <v>Q1</v>
      </c>
      <c r="G3" s="47" t="str">
        <f>VLOOKUP(M3,Revistas!$B$2:$H$64092,4,FALSE)</f>
        <v>NUTRITION &amp; DIETETICS - SCIE</v>
      </c>
      <c r="H3" s="47" t="str">
        <f>VLOOKUP(M3,Revistas!$B$2:$H$64092,5,FALSE)</f>
        <v>80/10</v>
      </c>
      <c r="I3" s="47" t="str">
        <f>VLOOKUP(M3,Revistas!$B$2:$H$64092,6,FALSE)</f>
        <v>NO</v>
      </c>
      <c r="J3" s="47" t="s">
        <v>3892</v>
      </c>
      <c r="K3" s="47" t="s">
        <v>3893</v>
      </c>
      <c r="L3" s="47">
        <v>0</v>
      </c>
      <c r="M3" s="47" t="s">
        <v>903</v>
      </c>
      <c r="N3" s="47" t="s">
        <v>393</v>
      </c>
      <c r="O3" s="47">
        <v>2016</v>
      </c>
      <c r="P3" s="47">
        <v>35</v>
      </c>
      <c r="Q3" s="47">
        <v>6</v>
      </c>
      <c r="R3" s="47">
        <v>1564</v>
      </c>
      <c r="S3" s="47">
        <v>1567</v>
      </c>
    </row>
    <row r="4" spans="1:21">
      <c r="A4" s="23" t="s">
        <v>3894</v>
      </c>
      <c r="B4" s="23" t="s">
        <v>3895</v>
      </c>
      <c r="C4" s="23" t="s">
        <v>3896</v>
      </c>
      <c r="D4" s="47" t="s">
        <v>19</v>
      </c>
      <c r="E4" s="47">
        <f>VLOOKUP(M4,Revistas!$B$2:$H$64092,2,FALSE)</f>
        <v>3.1989999999999998</v>
      </c>
      <c r="F4" s="47" t="str">
        <f>VLOOKUP(M4,Revistas!$B$2:$H$64092,3,FALSE)</f>
        <v>Q2</v>
      </c>
      <c r="G4" s="47" t="str">
        <f>VLOOKUP(M4,Revistas!$B$2:$H$64092,4,FALSE)</f>
        <v>NUTRITION &amp; DIETETICS - SCIE</v>
      </c>
      <c r="H4" s="47" t="str">
        <f>VLOOKUP(M4,Revistas!$B$2:$H$64092,5,FALSE)</f>
        <v>29/80</v>
      </c>
      <c r="I4" s="47" t="str">
        <f>VLOOKUP(M4,Revistas!$B$2:$H$64092,6,FALSE)</f>
        <v>NO</v>
      </c>
      <c r="J4" s="47" t="s">
        <v>3897</v>
      </c>
      <c r="K4" s="47" t="s">
        <v>3898</v>
      </c>
      <c r="L4" s="47">
        <v>0</v>
      </c>
      <c r="M4" s="47" t="s">
        <v>3899</v>
      </c>
      <c r="N4" s="47" t="s">
        <v>462</v>
      </c>
      <c r="O4" s="47">
        <v>2016</v>
      </c>
      <c r="P4" s="47">
        <v>20</v>
      </c>
      <c r="Q4" s="47">
        <v>4</v>
      </c>
      <c r="R4" s="47">
        <v>370</v>
      </c>
      <c r="S4" s="47">
        <v>375</v>
      </c>
    </row>
    <row r="5" spans="1:21">
      <c r="A5" s="23" t="s">
        <v>3906</v>
      </c>
      <c r="B5" s="23" t="s">
        <v>3907</v>
      </c>
      <c r="C5" s="23" t="s">
        <v>3908</v>
      </c>
      <c r="D5" s="47" t="s">
        <v>19</v>
      </c>
      <c r="E5" s="47">
        <f>VLOOKUP(M5,Revistas!$B$2:$H$64092,2,FALSE)</f>
        <v>1.4970000000000001</v>
      </c>
      <c r="F5" s="47" t="str">
        <f>VLOOKUP(M5,Revistas!$B$2:$H$64092,3,FALSE)</f>
        <v>Q3</v>
      </c>
      <c r="G5" s="47" t="str">
        <f>VLOOKUP(M5,Revistas!$B$2:$H$64092,4,FALSE)</f>
        <v>NUTRITION &amp; DIETETICS - SCIE</v>
      </c>
      <c r="H5" s="47" t="str">
        <f>VLOOKUP(M5,Revistas!$B$2:$H$64092,5,FALSE)</f>
        <v>60/80</v>
      </c>
      <c r="I5" s="47" t="str">
        <f>VLOOKUP(M5,Revistas!$B$2:$H$64092,6,FALSE)</f>
        <v>NO</v>
      </c>
      <c r="J5" s="47" t="s">
        <v>3909</v>
      </c>
      <c r="K5" s="47" t="s">
        <v>3910</v>
      </c>
      <c r="L5" s="47">
        <v>0</v>
      </c>
      <c r="M5" s="47" t="s">
        <v>3911</v>
      </c>
      <c r="N5" s="47" t="s">
        <v>828</v>
      </c>
      <c r="O5" s="47">
        <v>2016</v>
      </c>
      <c r="P5" s="47">
        <v>33</v>
      </c>
      <c r="Q5" s="47">
        <v>1</v>
      </c>
      <c r="R5" s="47">
        <v>31</v>
      </c>
      <c r="S5" s="47">
        <v>36</v>
      </c>
    </row>
    <row r="6" spans="1:21" hidden="1">
      <c r="D6" s="44"/>
      <c r="E6" s="44"/>
      <c r="F6" s="44"/>
      <c r="G6" s="44"/>
      <c r="H6" s="44"/>
      <c r="I6" s="44"/>
      <c r="J6" s="44"/>
      <c r="K6" s="44"/>
      <c r="L6" s="44"/>
      <c r="M6" s="44"/>
      <c r="N6" s="44"/>
      <c r="O6" s="44"/>
      <c r="P6" s="44"/>
      <c r="Q6" s="44"/>
      <c r="R6" s="44"/>
      <c r="S6" s="44"/>
    </row>
    <row r="7" spans="1:21" hidden="1">
      <c r="D7" s="44"/>
      <c r="E7" s="44"/>
      <c r="F7" s="44"/>
      <c r="G7" s="44"/>
      <c r="H7" s="44"/>
      <c r="I7" s="44"/>
      <c r="J7" s="44"/>
      <c r="K7" s="44"/>
      <c r="L7" s="44"/>
      <c r="M7" s="44"/>
      <c r="N7" s="44"/>
      <c r="O7" s="44"/>
      <c r="P7" s="44"/>
      <c r="Q7" s="44"/>
      <c r="R7" s="44"/>
      <c r="S7" s="44"/>
    </row>
    <row r="8" spans="1:21" hidden="1">
      <c r="D8" s="44"/>
      <c r="E8" s="44"/>
      <c r="F8" s="44"/>
      <c r="G8" s="44"/>
      <c r="H8" s="44"/>
      <c r="I8" s="44"/>
      <c r="J8" s="44"/>
      <c r="K8" s="44"/>
      <c r="L8" s="44"/>
      <c r="M8" s="44"/>
      <c r="N8" s="44"/>
      <c r="O8" s="44"/>
      <c r="P8" s="44"/>
      <c r="Q8" s="44"/>
      <c r="R8" s="44"/>
      <c r="S8" s="44"/>
    </row>
    <row r="9" spans="1:21" hidden="1"/>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4</v>
      </c>
      <c r="C82" s="32" t="s">
        <v>19</v>
      </c>
      <c r="D82" s="36">
        <f>DSUM(A1:S77,E1,C81:C82)</f>
        <v>11.093</v>
      </c>
      <c r="E82" s="36" t="s">
        <v>19</v>
      </c>
      <c r="F82" s="36" t="s">
        <v>4330</v>
      </c>
      <c r="G82" s="36">
        <f>DCOUNTA(A1:S77,F1,E81:F82)</f>
        <v>1</v>
      </c>
      <c r="H82" s="36" t="s">
        <v>19</v>
      </c>
      <c r="I82" s="36" t="s">
        <v>1827</v>
      </c>
      <c r="J82" s="36">
        <f>DCOUNTA(A1:S77,I1,H81:I82)</f>
        <v>0</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4</v>
      </c>
      <c r="C103" s="57" t="s">
        <v>7171</v>
      </c>
      <c r="D103" s="57">
        <f>D82</f>
        <v>11.093</v>
      </c>
      <c r="E103" s="57">
        <f>G82</f>
        <v>1</v>
      </c>
      <c r="F103" s="57">
        <f>J82</f>
        <v>0</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11.093</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11.093</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row r="112" spans="1:19">
      <c r="D112" s="44"/>
    </row>
    <row r="113" spans="4:4">
      <c r="D113" s="44"/>
    </row>
  </sheetData>
  <sortState ref="A2:T5">
    <sortCondition ref="C2:C5"/>
    <sortCondition ref="B2:B5"/>
  </sortState>
  <pageMargins left="0.7" right="0.7" top="0.75" bottom="0.75" header="0.3" footer="0.3"/>
</worksheet>
</file>

<file path=xl/worksheets/sheet44.xml><?xml version="1.0" encoding="utf-8"?>
<worksheet xmlns="http://schemas.openxmlformats.org/spreadsheetml/2006/main" xmlns:r="http://schemas.openxmlformats.org/officeDocument/2006/relationships">
  <sheetPr>
    <tabColor theme="0" tint="-0.249977111117893"/>
  </sheetPr>
  <dimension ref="A1:T111"/>
  <sheetViews>
    <sheetView workbookViewId="0">
      <selection activeCell="E2" sqref="E2:E15"/>
    </sheetView>
  </sheetViews>
  <sheetFormatPr baseColWidth="10" defaultColWidth="14.44140625" defaultRowHeight="14.4"/>
  <cols>
    <col min="1" max="2" width="14.44140625" style="21"/>
    <col min="3" max="3" width="14.44140625" style="40"/>
    <col min="4" max="4" width="13" style="40" customWidth="1"/>
    <col min="5" max="5" width="9" style="40" customWidth="1"/>
    <col min="6" max="6" width="8.77734375" style="40" customWidth="1"/>
    <col min="7" max="8" width="0" style="40" hidden="1" customWidth="1"/>
    <col min="9" max="9" width="6.5546875" style="40" customWidth="1"/>
    <col min="10" max="14" width="0" style="40" hidden="1" customWidth="1"/>
    <col min="15" max="15" width="5.5546875" style="40" customWidth="1"/>
    <col min="16" max="16" width="4" style="40" customWidth="1"/>
    <col min="17" max="17" width="4.6640625" style="40" customWidth="1"/>
    <col min="18" max="18" width="5.21875" style="40" customWidth="1"/>
    <col min="19" max="19" width="8.88671875" style="21" customWidth="1"/>
    <col min="20" max="16384" width="14.44140625" style="21"/>
  </cols>
  <sheetData>
    <row r="1" spans="1:20"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0">
      <c r="A2" s="23" t="s">
        <v>3923</v>
      </c>
      <c r="B2" s="23" t="s">
        <v>3924</v>
      </c>
      <c r="C2" s="73" t="s">
        <v>3925</v>
      </c>
      <c r="D2" s="47" t="s">
        <v>19</v>
      </c>
      <c r="E2" s="47">
        <f>VLOOKUP(M2,Revistas!$B$2:$H$64092,2,FALSE)</f>
        <v>5.6689999999999996</v>
      </c>
      <c r="F2" s="47" t="str">
        <f>VLOOKUP(M2,Revistas!$B$2:$H$64092,3,FALSE)</f>
        <v>Q1</v>
      </c>
      <c r="G2" s="47" t="str">
        <f>VLOOKUP(M2,Revistas!$B$2:$H$64092,4,FALSE)</f>
        <v>SURGERY - SCIE;</v>
      </c>
      <c r="H2" s="47" t="str">
        <f>VLOOKUP(M2,Revistas!$B$2:$H$64092,5,FALSE)</f>
        <v>4/200</v>
      </c>
      <c r="I2" s="47" t="str">
        <f>VLOOKUP(M2,Revistas!$B$2:$H$64092,6,FALSE)</f>
        <v>SI</v>
      </c>
      <c r="J2" s="47" t="s">
        <v>3926</v>
      </c>
      <c r="K2" s="47" t="s">
        <v>3927</v>
      </c>
      <c r="L2" s="47">
        <v>0</v>
      </c>
      <c r="M2" s="47" t="s">
        <v>3928</v>
      </c>
      <c r="N2" s="47" t="s">
        <v>15</v>
      </c>
      <c r="O2" s="47">
        <v>2016</v>
      </c>
      <c r="P2" s="47">
        <v>16</v>
      </c>
      <c r="Q2" s="47">
        <v>3</v>
      </c>
      <c r="R2" s="47">
        <v>951</v>
      </c>
      <c r="S2" s="47">
        <v>959</v>
      </c>
      <c r="T2" s="29"/>
    </row>
    <row r="3" spans="1:20">
      <c r="A3" s="23" t="s">
        <v>3969</v>
      </c>
      <c r="B3" s="23" t="s">
        <v>7160</v>
      </c>
      <c r="C3" s="73" t="s">
        <v>7158</v>
      </c>
      <c r="D3" s="47" t="s">
        <v>19</v>
      </c>
      <c r="E3" s="47" t="str">
        <f>VLOOKUP(M3,Revistas!$B$2:$H$64092,2,FALSE)</f>
        <v>NO TIENE</v>
      </c>
      <c r="F3" s="47" t="str">
        <f>VLOOKUP(M3,Revistas!$B$2:$H$64092,3,FALSE)</f>
        <v>NO TIENE</v>
      </c>
      <c r="G3" s="47" t="str">
        <f>VLOOKUP(M3,Revistas!$B$2:$H$64092,4,FALSE)</f>
        <v>NO TIENE</v>
      </c>
      <c r="H3" s="47" t="str">
        <f>VLOOKUP(M3,Revistas!$B$2:$H$64092,5,FALSE)</f>
        <v>NO TIENE</v>
      </c>
      <c r="I3" s="47" t="str">
        <f>VLOOKUP(M3,Revistas!$B$2:$H$64092,6,FALSE)</f>
        <v>NO</v>
      </c>
      <c r="J3" s="47" t="s">
        <v>3970</v>
      </c>
      <c r="K3" s="47"/>
      <c r="L3" s="47" t="s">
        <v>361</v>
      </c>
      <c r="M3" s="47" t="s">
        <v>3968</v>
      </c>
      <c r="N3" s="47" t="s">
        <v>3966</v>
      </c>
      <c r="O3" s="47">
        <v>2016</v>
      </c>
      <c r="P3" s="47">
        <v>29</v>
      </c>
      <c r="Q3" s="47">
        <v>2</v>
      </c>
      <c r="R3" s="47">
        <v>72</v>
      </c>
      <c r="S3" s="47">
        <v>76</v>
      </c>
    </row>
    <row r="4" spans="1:20">
      <c r="A4" s="23" t="s">
        <v>3964</v>
      </c>
      <c r="B4" s="23" t="s">
        <v>7159</v>
      </c>
      <c r="C4" s="73" t="s">
        <v>7158</v>
      </c>
      <c r="D4" s="47" t="s">
        <v>19</v>
      </c>
      <c r="E4" s="47" t="str">
        <f>VLOOKUP(M4,Revistas!$B$2:$H$64092,2,FALSE)</f>
        <v>NO TIENE</v>
      </c>
      <c r="F4" s="47" t="str">
        <f>VLOOKUP(M4,Revistas!$B$2:$H$64092,3,FALSE)</f>
        <v>NO TIENE</v>
      </c>
      <c r="G4" s="47" t="str">
        <f>VLOOKUP(M4,Revistas!$B$2:$H$64092,4,FALSE)</f>
        <v>NO TIENE</v>
      </c>
      <c r="H4" s="47" t="str">
        <f>VLOOKUP(M4,Revistas!$B$2:$H$64092,5,FALSE)</f>
        <v>NO TIENE</v>
      </c>
      <c r="I4" s="47" t="str">
        <f>VLOOKUP(M4,Revistas!$B$2:$H$64092,6,FALSE)</f>
        <v>NO</v>
      </c>
      <c r="J4" s="47" t="s">
        <v>3967</v>
      </c>
      <c r="K4" s="47"/>
      <c r="L4" s="47" t="s">
        <v>361</v>
      </c>
      <c r="M4" s="47" t="s">
        <v>3968</v>
      </c>
      <c r="N4" s="47" t="s">
        <v>3966</v>
      </c>
      <c r="O4" s="47">
        <v>2016</v>
      </c>
      <c r="P4" s="47">
        <v>29</v>
      </c>
      <c r="Q4" s="47">
        <v>2</v>
      </c>
      <c r="R4" s="47">
        <v>49</v>
      </c>
      <c r="S4" s="47">
        <v>53</v>
      </c>
    </row>
    <row r="5" spans="1:20">
      <c r="A5" s="23" t="s">
        <v>3940</v>
      </c>
      <c r="B5" s="23" t="s">
        <v>3941</v>
      </c>
      <c r="C5" s="73" t="s">
        <v>3931</v>
      </c>
      <c r="D5" s="47" t="s">
        <v>19</v>
      </c>
      <c r="E5" s="47">
        <f>VLOOKUP(M5,Revistas!$B$2:$H$64092,2,FALSE)</f>
        <v>1.2689999999999999</v>
      </c>
      <c r="F5" s="47" t="str">
        <f>VLOOKUP(M5,Revistas!$B$2:$H$64092,3,FALSE)</f>
        <v>Q3</v>
      </c>
      <c r="G5" s="47" t="str">
        <f>VLOOKUP(M5,Revistas!$B$2:$H$64092,4,FALSE)</f>
        <v>SURGERY - SCIE;</v>
      </c>
      <c r="H5" s="47" t="str">
        <f>VLOOKUP(M5,Revistas!$B$2:$H$64092,5,FALSE)</f>
        <v>120/200</v>
      </c>
      <c r="I5" s="47" t="str">
        <f>VLOOKUP(M5,Revistas!$B$2:$H$64092,6,FALSE)</f>
        <v>NO</v>
      </c>
      <c r="J5" s="47" t="s">
        <v>3942</v>
      </c>
      <c r="K5" s="47" t="s">
        <v>3943</v>
      </c>
      <c r="L5" s="47">
        <v>0</v>
      </c>
      <c r="M5" s="47" t="s">
        <v>3934</v>
      </c>
      <c r="N5" s="47" t="s">
        <v>240</v>
      </c>
      <c r="O5" s="47">
        <v>2016</v>
      </c>
      <c r="P5" s="47">
        <v>26</v>
      </c>
      <c r="Q5" s="47">
        <v>1</v>
      </c>
      <c r="R5" s="47">
        <v>74</v>
      </c>
      <c r="S5" s="47">
        <v>80</v>
      </c>
    </row>
    <row r="6" spans="1:20">
      <c r="A6" s="23" t="s">
        <v>3936</v>
      </c>
      <c r="B6" s="23" t="s">
        <v>3937</v>
      </c>
      <c r="C6" s="73" t="s">
        <v>3931</v>
      </c>
      <c r="D6" s="47" t="s">
        <v>19</v>
      </c>
      <c r="E6" s="47">
        <f>VLOOKUP(M6,Revistas!$B$2:$H$64092,2,FALSE)</f>
        <v>1.2689999999999999</v>
      </c>
      <c r="F6" s="47" t="str">
        <f>VLOOKUP(M6,Revistas!$B$2:$H$64092,3,FALSE)</f>
        <v>Q3</v>
      </c>
      <c r="G6" s="47" t="str">
        <f>VLOOKUP(M6,Revistas!$B$2:$H$64092,4,FALSE)</f>
        <v>SURGERY - SCIE;</v>
      </c>
      <c r="H6" s="47" t="str">
        <f>VLOOKUP(M6,Revistas!$B$2:$H$64092,5,FALSE)</f>
        <v>120/200</v>
      </c>
      <c r="I6" s="47" t="str">
        <f>VLOOKUP(M6,Revistas!$B$2:$H$64092,6,FALSE)</f>
        <v>NO</v>
      </c>
      <c r="J6" s="47" t="s">
        <v>3938</v>
      </c>
      <c r="K6" s="47" t="s">
        <v>3939</v>
      </c>
      <c r="L6" s="47">
        <v>1</v>
      </c>
      <c r="M6" s="47" t="s">
        <v>3934</v>
      </c>
      <c r="N6" s="47" t="s">
        <v>240</v>
      </c>
      <c r="O6" s="47">
        <v>2016</v>
      </c>
      <c r="P6" s="47">
        <v>26</v>
      </c>
      <c r="Q6" s="47">
        <v>1</v>
      </c>
      <c r="R6" s="47">
        <v>38</v>
      </c>
      <c r="S6" s="47">
        <v>46</v>
      </c>
    </row>
    <row r="7" spans="1:20">
      <c r="A7" s="23" t="s">
        <v>3948</v>
      </c>
      <c r="B7" s="23" t="s">
        <v>3949</v>
      </c>
      <c r="C7" s="73" t="s">
        <v>3931</v>
      </c>
      <c r="D7" s="47" t="s">
        <v>19</v>
      </c>
      <c r="E7" s="47">
        <f>VLOOKUP(M7,Revistas!$B$2:$H$64092,2,FALSE)</f>
        <v>1.2689999999999999</v>
      </c>
      <c r="F7" s="47" t="str">
        <f>VLOOKUP(M7,Revistas!$B$2:$H$64092,3,FALSE)</f>
        <v>Q3</v>
      </c>
      <c r="G7" s="47" t="str">
        <f>VLOOKUP(M7,Revistas!$B$2:$H$64092,4,FALSE)</f>
        <v>SURGERY - SCIE;</v>
      </c>
      <c r="H7" s="47" t="str">
        <f>VLOOKUP(M7,Revistas!$B$2:$H$64092,5,FALSE)</f>
        <v>120/200</v>
      </c>
      <c r="I7" s="47" t="str">
        <f>VLOOKUP(M7,Revistas!$B$2:$H$64092,6,FALSE)</f>
        <v>NO</v>
      </c>
      <c r="J7" s="47" t="s">
        <v>3950</v>
      </c>
      <c r="K7" s="47" t="s">
        <v>3951</v>
      </c>
      <c r="L7" s="47">
        <v>1</v>
      </c>
      <c r="M7" s="47" t="s">
        <v>3934</v>
      </c>
      <c r="N7" s="47" t="s">
        <v>240</v>
      </c>
      <c r="O7" s="47">
        <v>2016</v>
      </c>
      <c r="P7" s="47">
        <v>26</v>
      </c>
      <c r="Q7" s="47">
        <v>1</v>
      </c>
      <c r="R7" s="47">
        <v>128</v>
      </c>
      <c r="S7" s="47">
        <v>132</v>
      </c>
    </row>
    <row r="8" spans="1:20">
      <c r="A8" s="23" t="s">
        <v>3929</v>
      </c>
      <c r="B8" s="23" t="s">
        <v>3930</v>
      </c>
      <c r="C8" s="73" t="s">
        <v>3931</v>
      </c>
      <c r="D8" s="47" t="s">
        <v>19</v>
      </c>
      <c r="E8" s="47">
        <f>VLOOKUP(M8,Revistas!$B$2:$H$64092,2,FALSE)</f>
        <v>1.2689999999999999</v>
      </c>
      <c r="F8" s="47" t="str">
        <f>VLOOKUP(M8,Revistas!$B$2:$H$64092,3,FALSE)</f>
        <v>Q3</v>
      </c>
      <c r="G8" s="47" t="str">
        <f>VLOOKUP(M8,Revistas!$B$2:$H$64092,4,FALSE)</f>
        <v>SURGERY - SCIE;</v>
      </c>
      <c r="H8" s="47" t="str">
        <f>VLOOKUP(M8,Revistas!$B$2:$H$64092,5,FALSE)</f>
        <v>120/200</v>
      </c>
      <c r="I8" s="47" t="str">
        <f>VLOOKUP(M8,Revistas!$B$2:$H$64092,6,FALSE)</f>
        <v>NO</v>
      </c>
      <c r="J8" s="47" t="s">
        <v>3932</v>
      </c>
      <c r="K8" s="47" t="s">
        <v>3933</v>
      </c>
      <c r="L8" s="47">
        <v>0</v>
      </c>
      <c r="M8" s="47" t="s">
        <v>3934</v>
      </c>
      <c r="N8" s="47" t="s">
        <v>240</v>
      </c>
      <c r="O8" s="47">
        <v>2016</v>
      </c>
      <c r="P8" s="47">
        <v>26</v>
      </c>
      <c r="Q8" s="47">
        <v>1</v>
      </c>
      <c r="R8" s="47">
        <v>7</v>
      </c>
      <c r="S8" s="47">
        <v>12</v>
      </c>
    </row>
    <row r="9" spans="1:20">
      <c r="A9" s="23" t="s">
        <v>3944</v>
      </c>
      <c r="B9" s="23" t="s">
        <v>3945</v>
      </c>
      <c r="C9" s="73" t="s">
        <v>3931</v>
      </c>
      <c r="D9" s="47" t="s">
        <v>19</v>
      </c>
      <c r="E9" s="47">
        <f>VLOOKUP(M9,Revistas!$B$2:$H$64092,2,FALSE)</f>
        <v>1.2689999999999999</v>
      </c>
      <c r="F9" s="47" t="str">
        <f>VLOOKUP(M9,Revistas!$B$2:$H$64092,3,FALSE)</f>
        <v>Q3</v>
      </c>
      <c r="G9" s="47" t="str">
        <f>VLOOKUP(M9,Revistas!$B$2:$H$64092,4,FALSE)</f>
        <v>SURGERY - SCIE;</v>
      </c>
      <c r="H9" s="47" t="str">
        <f>VLOOKUP(M9,Revistas!$B$2:$H$64092,5,FALSE)</f>
        <v>120/200</v>
      </c>
      <c r="I9" s="47" t="str">
        <f>VLOOKUP(M9,Revistas!$B$2:$H$64092,6,FALSE)</f>
        <v>NO</v>
      </c>
      <c r="J9" s="47" t="s">
        <v>3946</v>
      </c>
      <c r="K9" s="47" t="s">
        <v>3947</v>
      </c>
      <c r="L9" s="47">
        <v>1</v>
      </c>
      <c r="M9" s="47" t="s">
        <v>3934</v>
      </c>
      <c r="N9" s="47" t="s">
        <v>240</v>
      </c>
      <c r="O9" s="47">
        <v>2016</v>
      </c>
      <c r="P9" s="47">
        <v>26</v>
      </c>
      <c r="Q9" s="47">
        <v>1</v>
      </c>
      <c r="R9" s="47">
        <v>112</v>
      </c>
      <c r="S9" s="47">
        <v>116</v>
      </c>
    </row>
    <row r="10" spans="1:20">
      <c r="A10" s="23" t="s">
        <v>3958</v>
      </c>
      <c r="B10" s="23" t="s">
        <v>3959</v>
      </c>
      <c r="C10" s="73" t="s">
        <v>3960</v>
      </c>
      <c r="D10" s="47" t="s">
        <v>19</v>
      </c>
      <c r="E10" s="47">
        <f>VLOOKUP(M10,Revistas!$B$2:$H$64092,2,FALSE)</f>
        <v>1.6739999999999999</v>
      </c>
      <c r="F10" s="47" t="str">
        <f>VLOOKUP(M10,Revistas!$B$2:$H$64092,3,FALSE)</f>
        <v>Q3</v>
      </c>
      <c r="G10" s="47" t="str">
        <f>VLOOKUP(M10,Revistas!$B$2:$H$64092,4,FALSE)</f>
        <v>OBSTETRICS &amp; GYNECOLOGY - SCIE</v>
      </c>
      <c r="H10" s="47" t="str">
        <f>VLOOKUP(M10,Revistas!$B$2:$H$64092,5,FALSE)</f>
        <v>47/80</v>
      </c>
      <c r="I10" s="47" t="str">
        <f>VLOOKUP(M10,Revistas!$B$2:$H$64092,6,FALSE)</f>
        <v>NO</v>
      </c>
      <c r="J10" s="47" t="s">
        <v>3961</v>
      </c>
      <c r="K10" s="47" t="s">
        <v>3962</v>
      </c>
      <c r="L10" s="47">
        <v>0</v>
      </c>
      <c r="M10" s="47" t="s">
        <v>3963</v>
      </c>
      <c r="N10" s="47"/>
      <c r="O10" s="47">
        <v>2016</v>
      </c>
      <c r="P10" s="47">
        <v>29</v>
      </c>
      <c r="Q10" s="47">
        <v>15</v>
      </c>
      <c r="R10" s="47">
        <v>2442</v>
      </c>
      <c r="S10" s="47">
        <v>2449</v>
      </c>
    </row>
    <row r="11" spans="1:20">
      <c r="A11" s="23" t="s">
        <v>3952</v>
      </c>
      <c r="B11" s="23" t="s">
        <v>3953</v>
      </c>
      <c r="C11" s="73" t="s">
        <v>3954</v>
      </c>
      <c r="D11" s="47" t="s">
        <v>19</v>
      </c>
      <c r="E11" s="47">
        <f>VLOOKUP(M11,Revistas!$B$2:$H$64092,2,FALSE)</f>
        <v>1.01</v>
      </c>
      <c r="F11" s="47" t="str">
        <f>VLOOKUP(M11,Revistas!$B$2:$H$64092,3,FALSE)</f>
        <v>Q3</v>
      </c>
      <c r="G11" s="47" t="str">
        <f>VLOOKUP(M11,Revistas!$B$2:$H$64092,4,FALSE)</f>
        <v>SURGERY - SCIE;</v>
      </c>
      <c r="H11" s="47" t="str">
        <f>VLOOKUP(M11,Revistas!$B$2:$H$64092,5,FALSE)</f>
        <v>139/200</v>
      </c>
      <c r="I11" s="47" t="str">
        <f>VLOOKUP(M11,Revistas!$B$2:$H$64092,6,FALSE)</f>
        <v>NO</v>
      </c>
      <c r="J11" s="47" t="s">
        <v>3955</v>
      </c>
      <c r="K11" s="47" t="s">
        <v>3956</v>
      </c>
      <c r="L11" s="47">
        <v>0</v>
      </c>
      <c r="M11" s="47" t="s">
        <v>3957</v>
      </c>
      <c r="N11" s="47" t="s">
        <v>240</v>
      </c>
      <c r="O11" s="47">
        <v>2016</v>
      </c>
      <c r="P11" s="47">
        <v>32</v>
      </c>
      <c r="Q11" s="47">
        <v>2</v>
      </c>
      <c r="R11" s="47">
        <v>141</v>
      </c>
      <c r="S11" s="47">
        <v>145</v>
      </c>
    </row>
    <row r="12" spans="1:20">
      <c r="A12" s="23" t="s">
        <v>3827</v>
      </c>
      <c r="B12" s="23" t="s">
        <v>3828</v>
      </c>
      <c r="C12" s="73" t="s">
        <v>178</v>
      </c>
      <c r="D12" s="47" t="s">
        <v>19</v>
      </c>
      <c r="E12" s="47">
        <f>VLOOKUP(M12,Revistas!$B$2:$H$64092,2,FALSE)</f>
        <v>3.0569999999999999</v>
      </c>
      <c r="F12" s="47" t="str">
        <f>VLOOKUP(M12,Revistas!$B$2:$H$64092,3,FALSE)</f>
        <v>Q1</v>
      </c>
      <c r="G12" s="47" t="str">
        <f>VLOOKUP(M12,Revistas!$B$2:$H$64092,4,FALSE)</f>
        <v>MULTIDISCIPLINARY SCIENCES - SCIE</v>
      </c>
      <c r="H12" s="47" t="str">
        <f>VLOOKUP(M12,Revistas!$B$2:$H$64092,5,FALSE)</f>
        <v>63/11</v>
      </c>
      <c r="I12" s="47" t="str">
        <f>VLOOKUP(M12,Revistas!$B$2:$H$64092,6,FALSE)</f>
        <v>NO</v>
      </c>
      <c r="J12" s="47" t="s">
        <v>3829</v>
      </c>
      <c r="K12" s="47" t="s">
        <v>3830</v>
      </c>
      <c r="L12" s="47">
        <v>0</v>
      </c>
      <c r="M12" s="47" t="s">
        <v>181</v>
      </c>
      <c r="N12" s="47" t="s">
        <v>3627</v>
      </c>
      <c r="O12" s="47">
        <v>2016</v>
      </c>
      <c r="P12" s="47">
        <v>11</v>
      </c>
      <c r="Q12" s="47">
        <v>4</v>
      </c>
      <c r="R12" s="47"/>
      <c r="S12" s="47" t="s">
        <v>3831</v>
      </c>
    </row>
    <row r="13" spans="1:20">
      <c r="A13" s="23" t="s">
        <v>1909</v>
      </c>
      <c r="B13" s="23" t="s">
        <v>1910</v>
      </c>
      <c r="C13" s="73" t="s">
        <v>1911</v>
      </c>
      <c r="D13" s="47" t="s">
        <v>215</v>
      </c>
      <c r="E13" s="47">
        <f>VLOOKUP(M13,Revistas!$B$2:$H$64092,2,FALSE)</f>
        <v>4.0339999999999998</v>
      </c>
      <c r="F13" s="47" t="str">
        <f>VLOOKUP(M13,Revistas!$B$2:$H$64092,3,FALSE)</f>
        <v>Q2</v>
      </c>
      <c r="G13" s="47" t="str">
        <f>VLOOKUP(M13,Revistas!$B$2:$H$64092,4,FALSE)</f>
        <v>IMMUNOLOGY - SCIE</v>
      </c>
      <c r="H13" s="47" t="str">
        <f>VLOOKUP(M13,Revistas!$B$2:$H$64092,5,FALSE)</f>
        <v>45/151</v>
      </c>
      <c r="I13" s="47" t="str">
        <f>VLOOKUP(M13,Revistas!$B$2:$H$64092,6,FALSE)</f>
        <v>NO</v>
      </c>
      <c r="J13" s="47" t="s">
        <v>1912</v>
      </c>
      <c r="K13" s="47" t="s">
        <v>1913</v>
      </c>
      <c r="L13" s="47">
        <v>0</v>
      </c>
      <c r="M13" s="47" t="s">
        <v>1914</v>
      </c>
      <c r="N13" s="47" t="s">
        <v>240</v>
      </c>
      <c r="O13" s="47">
        <v>2016</v>
      </c>
      <c r="P13" s="47">
        <v>163</v>
      </c>
      <c r="Q13" s="47"/>
      <c r="R13" s="47">
        <v>120</v>
      </c>
      <c r="S13" s="47">
        <v>122</v>
      </c>
    </row>
    <row r="14" spans="1:20">
      <c r="A14" s="23" t="s">
        <v>3913</v>
      </c>
      <c r="B14" s="23" t="s">
        <v>3914</v>
      </c>
      <c r="C14" s="73" t="s">
        <v>2118</v>
      </c>
      <c r="D14" s="47" t="s">
        <v>103</v>
      </c>
      <c r="E14" s="47">
        <f>VLOOKUP(M14,Revistas!$B$2:$H$64092,2,FALSE)</f>
        <v>2.6339999999999999</v>
      </c>
      <c r="F14" s="47" t="str">
        <f>VLOOKUP(M14,Revistas!$B$2:$H$64092,3,FALSE)</f>
        <v>Q1</v>
      </c>
      <c r="G14" s="47" t="str">
        <f>VLOOKUP(M14,Revistas!$B$2:$H$64092,4,FALSE)</f>
        <v>PEDIATRICS - SCIE;</v>
      </c>
      <c r="H14" s="47" t="str">
        <f>VLOOKUP(M14,Revistas!$B$2:$H$64092,5,FALSE)</f>
        <v>20/120</v>
      </c>
      <c r="I14" s="47" t="str">
        <f>VLOOKUP(M14,Revistas!$B$2:$H$64092,6,FALSE)</f>
        <v>NO</v>
      </c>
      <c r="J14" s="47" t="s">
        <v>3915</v>
      </c>
      <c r="K14" s="47"/>
      <c r="L14" s="47">
        <v>0</v>
      </c>
      <c r="M14" s="47" t="s">
        <v>2120</v>
      </c>
      <c r="N14" s="47" t="s">
        <v>548</v>
      </c>
      <c r="O14" s="47">
        <v>2016</v>
      </c>
      <c r="P14" s="47">
        <v>63</v>
      </c>
      <c r="Q14" s="47"/>
      <c r="R14" s="47" t="s">
        <v>3916</v>
      </c>
      <c r="S14" s="47" t="s">
        <v>3916</v>
      </c>
    </row>
    <row r="15" spans="1:20">
      <c r="A15" s="23" t="s">
        <v>3917</v>
      </c>
      <c r="B15" s="23" t="s">
        <v>3918</v>
      </c>
      <c r="C15" s="73" t="s">
        <v>3919</v>
      </c>
      <c r="D15" s="47" t="s">
        <v>10</v>
      </c>
      <c r="E15" s="47">
        <f>VLOOKUP(M15,Revistas!$B$2:$H$64092,2,FALSE)</f>
        <v>1.3169999999999999</v>
      </c>
      <c r="F15" s="47" t="str">
        <f>VLOOKUP(M15,Revistas!$B$2:$H$64092,3,FALSE)</f>
        <v>Q4</v>
      </c>
      <c r="G15" s="47" t="str">
        <f>VLOOKUP(M15,Revistas!$B$2:$H$64092,4,FALSE)</f>
        <v>TRANSPLANTATION - SCIE;</v>
      </c>
      <c r="H15" s="47" t="str">
        <f>VLOOKUP(M15,Revistas!$B$2:$H$64092,5,FALSE)</f>
        <v>19 DE 25</v>
      </c>
      <c r="I15" s="47" t="str">
        <f>VLOOKUP(M15,Revistas!$B$2:$H$64092,6,FALSE)</f>
        <v>NO</v>
      </c>
      <c r="J15" s="47" t="s">
        <v>3920</v>
      </c>
      <c r="K15" s="47" t="s">
        <v>3921</v>
      </c>
      <c r="L15" s="47">
        <v>0</v>
      </c>
      <c r="M15" s="47" t="s">
        <v>3922</v>
      </c>
      <c r="N15" s="47" t="s">
        <v>206</v>
      </c>
      <c r="O15" s="47">
        <v>2016</v>
      </c>
      <c r="P15" s="47">
        <v>36</v>
      </c>
      <c r="Q15" s="47"/>
      <c r="R15" s="47">
        <v>32</v>
      </c>
      <c r="S15" s="47">
        <v>41</v>
      </c>
    </row>
    <row r="16" spans="1:20"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11</v>
      </c>
      <c r="C82" s="32" t="s">
        <v>19</v>
      </c>
      <c r="D82" s="36">
        <f>DSUM(A1:S77,E1,C81:C82)</f>
        <v>17.754999999999999</v>
      </c>
      <c r="E82" s="36" t="s">
        <v>19</v>
      </c>
      <c r="F82" s="36" t="s">
        <v>4330</v>
      </c>
      <c r="G82" s="36">
        <f>DCOUNTA(A1:S77,F1,E81:F82)</f>
        <v>2</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1</v>
      </c>
      <c r="C85" s="32" t="s">
        <v>215</v>
      </c>
      <c r="D85" s="36">
        <f>DSUM(A1:S77,E1,C84:C85)</f>
        <v>4.0339999999999998</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v>
      </c>
      <c r="C95" s="32" t="s">
        <v>103</v>
      </c>
      <c r="D95" s="36">
        <f>DSUM(A1:S77,E1,C94:C95)</f>
        <v>2.6339999999999999</v>
      </c>
      <c r="E95" s="36" t="s">
        <v>103</v>
      </c>
      <c r="F95" s="36" t="s">
        <v>4330</v>
      </c>
      <c r="G95" s="36">
        <f>DCOUNTA(A1:S77,F94,E94:F95)</f>
        <v>1</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1</v>
      </c>
      <c r="C98" s="32" t="s">
        <v>10</v>
      </c>
      <c r="D98" s="36">
        <f>DSUM(A1:S77,D97,C97:C98)</f>
        <v>1.3169999999999999</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11</v>
      </c>
      <c r="C103" s="57" t="s">
        <v>7171</v>
      </c>
      <c r="D103" s="57">
        <f>D82</f>
        <v>17.754999999999999</v>
      </c>
      <c r="E103" s="57">
        <f>G82</f>
        <v>2</v>
      </c>
      <c r="F103" s="57">
        <f>J82</f>
        <v>1</v>
      </c>
      <c r="G103" s="37"/>
      <c r="H103" s="37"/>
      <c r="I103" s="37"/>
      <c r="J103" s="37"/>
      <c r="K103" s="37"/>
      <c r="L103" s="37"/>
      <c r="M103" s="37"/>
      <c r="N103" s="37"/>
      <c r="O103" s="37"/>
      <c r="P103" s="37"/>
      <c r="Q103" s="37"/>
      <c r="R103" s="37"/>
      <c r="S103" s="37"/>
    </row>
    <row r="104" spans="1:19" s="33" customFormat="1" ht="16.8">
      <c r="B104" s="57">
        <f>B85</f>
        <v>1</v>
      </c>
      <c r="C104" s="57" t="s">
        <v>7172</v>
      </c>
      <c r="D104" s="57">
        <f>D85</f>
        <v>4.0339999999999998</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1</v>
      </c>
      <c r="C107" s="57" t="s">
        <v>103</v>
      </c>
      <c r="D107" s="57">
        <f>D95</f>
        <v>2.6339999999999999</v>
      </c>
      <c r="E107" s="57">
        <f>G95</f>
        <v>1</v>
      </c>
      <c r="F107" s="57">
        <f>J95</f>
        <v>0</v>
      </c>
      <c r="G107" s="37"/>
      <c r="H107" s="37"/>
      <c r="I107" s="37"/>
      <c r="J107" s="37"/>
      <c r="K107" s="37"/>
      <c r="L107" s="37"/>
      <c r="M107" s="37"/>
      <c r="N107" s="37"/>
      <c r="O107" s="37"/>
      <c r="P107" s="37"/>
      <c r="Q107" s="37"/>
      <c r="R107" s="37"/>
      <c r="S107" s="37"/>
    </row>
    <row r="108" spans="1:19" s="33" customFormat="1" ht="16.8">
      <c r="B108" s="57">
        <f>B98</f>
        <v>1</v>
      </c>
      <c r="C108" s="58" t="s">
        <v>7175</v>
      </c>
      <c r="D108" s="57">
        <f>D98</f>
        <v>1.3169999999999999</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17.754999999999999</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25.74</v>
      </c>
      <c r="E110" s="39"/>
      <c r="F110" s="39"/>
      <c r="G110" s="37"/>
      <c r="H110" s="37"/>
      <c r="I110" s="37"/>
      <c r="J110" s="37"/>
      <c r="K110" s="37"/>
      <c r="L110" s="37"/>
      <c r="M110" s="37"/>
      <c r="N110" s="37"/>
      <c r="O110" s="37"/>
      <c r="P110" s="37"/>
      <c r="Q110" s="37"/>
      <c r="R110" s="37"/>
      <c r="S110" s="37"/>
    </row>
    <row r="111" spans="1:19" s="33" customFormat="1">
      <c r="C111" s="37"/>
      <c r="D111" s="37"/>
      <c r="E111" s="37"/>
      <c r="F111" s="37"/>
      <c r="G111" s="37"/>
      <c r="H111" s="37"/>
      <c r="I111" s="37"/>
      <c r="J111" s="37"/>
      <c r="K111" s="37"/>
      <c r="L111" s="37"/>
      <c r="M111" s="37"/>
      <c r="N111" s="37"/>
      <c r="O111" s="37"/>
      <c r="P111" s="37"/>
      <c r="Q111" s="37"/>
      <c r="R111" s="37"/>
    </row>
  </sheetData>
  <sortState ref="A2:T15">
    <sortCondition ref="C2:C15"/>
    <sortCondition ref="B2:B15"/>
    <sortCondition ref="A2:A15"/>
  </sortState>
  <pageMargins left="0.7" right="0.7" top="0.75" bottom="0.75" header="0.3" footer="0.3"/>
</worksheet>
</file>

<file path=xl/worksheets/sheet45.xml><?xml version="1.0" encoding="utf-8"?>
<worksheet xmlns="http://schemas.openxmlformats.org/spreadsheetml/2006/main" xmlns:r="http://schemas.openxmlformats.org/officeDocument/2006/relationships">
  <sheetPr>
    <tabColor theme="0" tint="-0.249977111117893"/>
  </sheetPr>
  <dimension ref="A1:AR111"/>
  <sheetViews>
    <sheetView workbookViewId="0">
      <selection activeCell="E2" sqref="E2:E17"/>
    </sheetView>
  </sheetViews>
  <sheetFormatPr baseColWidth="10" defaultColWidth="7.33203125" defaultRowHeight="14.4"/>
  <cols>
    <col min="1" max="1" width="17.77734375" style="21" customWidth="1"/>
    <col min="2" max="2" width="15.21875" style="21" customWidth="1"/>
    <col min="3" max="3" width="14.109375" style="21" customWidth="1"/>
    <col min="4" max="4" width="13"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5.44140625" style="40" customWidth="1"/>
    <col min="18" max="18" width="5.21875" style="40" customWidth="1"/>
    <col min="19" max="19" width="8.77734375" style="40" customWidth="1"/>
    <col min="20" max="16384" width="7.33203125" style="21"/>
  </cols>
  <sheetData>
    <row r="1" spans="1:44"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44">
      <c r="A2" s="24" t="s">
        <v>4007</v>
      </c>
      <c r="B2" s="24" t="s">
        <v>4008</v>
      </c>
      <c r="C2" s="24" t="s">
        <v>4009</v>
      </c>
      <c r="D2" s="46" t="s">
        <v>19</v>
      </c>
      <c r="E2" s="46">
        <f>VLOOKUP(M2,Revistas!$B$2:$H$64092,2,FALSE)</f>
        <v>3.827</v>
      </c>
      <c r="F2" s="46" t="str">
        <f>VLOOKUP(M2,Revistas!$B$2:$H$64092,3,FALSE)</f>
        <v>Q1</v>
      </c>
      <c r="G2" s="46" t="str">
        <f>VLOOKUP(M2,Revistas!$B$2:$H$64092,4,FALSE)</f>
        <v>ANESTHESIOLOGY - SCIE</v>
      </c>
      <c r="H2" s="46" t="str">
        <f>VLOOKUP(M2,Revistas!$B$2:$H$64092,5,FALSE)</f>
        <v>4 de 31</v>
      </c>
      <c r="I2" s="46" t="str">
        <f>VLOOKUP(M2,Revistas!$B$2:$H$64092,6,FALSE)</f>
        <v>NO</v>
      </c>
      <c r="J2" s="46" t="s">
        <v>4010</v>
      </c>
      <c r="K2" s="46" t="s">
        <v>4011</v>
      </c>
      <c r="L2" s="46">
        <v>1</v>
      </c>
      <c r="M2" s="46" t="s">
        <v>4012</v>
      </c>
      <c r="N2" s="46" t="s">
        <v>206</v>
      </c>
      <c r="O2" s="46">
        <v>2016</v>
      </c>
      <c r="P2" s="46">
        <v>122</v>
      </c>
      <c r="Q2" s="46">
        <v>5</v>
      </c>
      <c r="R2" s="46">
        <v>1370</v>
      </c>
      <c r="S2" s="46">
        <v>1376</v>
      </c>
      <c r="U2" s="29"/>
    </row>
    <row r="3" spans="1:44">
      <c r="A3" s="23" t="s">
        <v>4013</v>
      </c>
      <c r="B3" s="23" t="s">
        <v>4014</v>
      </c>
      <c r="C3" s="23" t="s">
        <v>4015</v>
      </c>
      <c r="D3" s="47" t="s">
        <v>19</v>
      </c>
      <c r="E3" s="47">
        <f>VLOOKUP(M3,Revistas!$B$2:$H$64092,2,FALSE)</f>
        <v>3.2389999999999999</v>
      </c>
      <c r="F3" s="47" t="str">
        <f>VLOOKUP(M3,Revistas!$B$2:$H$64092,3,FALSE)</f>
        <v>Q2</v>
      </c>
      <c r="G3" s="47" t="str">
        <f>VLOOKUP(M3,Revistas!$B$2:$H$64092,4,FALSE)</f>
        <v>NUTRITION &amp; DIETETICS - SCIE</v>
      </c>
      <c r="H3" s="47" t="str">
        <f>VLOOKUP(M3,Revistas!$B$2:$H$64092,5,FALSE)</f>
        <v>27/80</v>
      </c>
      <c r="I3" s="47" t="str">
        <f>VLOOKUP(M3,Revistas!$B$2:$H$64092,6,FALSE)</f>
        <v>NO</v>
      </c>
      <c r="J3" s="47" t="s">
        <v>4016</v>
      </c>
      <c r="K3" s="47" t="s">
        <v>4017</v>
      </c>
      <c r="L3" s="47">
        <v>4</v>
      </c>
      <c r="M3" s="47" t="s">
        <v>4018</v>
      </c>
      <c r="N3" s="47" t="s">
        <v>462</v>
      </c>
      <c r="O3" s="47">
        <v>2016</v>
      </c>
      <c r="P3" s="47">
        <v>55</v>
      </c>
      <c r="Q3" s="47">
        <v>3</v>
      </c>
      <c r="R3" s="47">
        <v>1041</v>
      </c>
      <c r="S3" s="47">
        <v>1057</v>
      </c>
    </row>
    <row r="4" spans="1:44">
      <c r="A4" s="23" t="s">
        <v>3983</v>
      </c>
      <c r="B4" s="23" t="s">
        <v>3984</v>
      </c>
      <c r="C4" s="23" t="s">
        <v>3985</v>
      </c>
      <c r="D4" s="47" t="s">
        <v>19</v>
      </c>
      <c r="E4" s="47">
        <f>VLOOKUP(M4,Revistas!$B$2:$H$64092,2,FALSE)</f>
        <v>2.6869999999999998</v>
      </c>
      <c r="F4" s="47" t="str">
        <f>VLOOKUP(M4,Revistas!$B$2:$H$64092,3,FALSE)</f>
        <v>Q1</v>
      </c>
      <c r="G4" s="47" t="str">
        <f>VLOOKUP(M4,Revistas!$B$2:$H$64092,4,FALSE)</f>
        <v>FOOD SCIENCE &amp; TECHNOLOGY - SCIE;</v>
      </c>
      <c r="H4" s="47" t="str">
        <f>VLOOKUP(M4,Revistas!$B$2:$H$64092,5,FALSE)</f>
        <v>24/125</v>
      </c>
      <c r="I4" s="47" t="str">
        <f>VLOOKUP(M4,Revistas!$B$2:$H$64092,6,FALSE)</f>
        <v>NO</v>
      </c>
      <c r="J4" s="47" t="s">
        <v>3986</v>
      </c>
      <c r="K4" s="47" t="s">
        <v>3987</v>
      </c>
      <c r="L4" s="47">
        <v>0</v>
      </c>
      <c r="M4" s="47" t="s">
        <v>3988</v>
      </c>
      <c r="N4" s="47" t="s">
        <v>75</v>
      </c>
      <c r="O4" s="47">
        <v>2016</v>
      </c>
      <c r="P4" s="47">
        <v>100</v>
      </c>
      <c r="Q4" s="47"/>
      <c r="R4" s="47">
        <v>311</v>
      </c>
      <c r="S4" s="47">
        <v>322</v>
      </c>
    </row>
    <row r="5" spans="1:44">
      <c r="A5" s="23" t="s">
        <v>3995</v>
      </c>
      <c r="B5" s="23" t="s">
        <v>3996</v>
      </c>
      <c r="C5" s="23" t="s">
        <v>3997</v>
      </c>
      <c r="D5" s="47" t="s">
        <v>19</v>
      </c>
      <c r="E5" s="47">
        <f>VLOOKUP(M5,Revistas!$B$2:$H$64092,2,FALSE)</f>
        <v>2.3039999999999998</v>
      </c>
      <c r="F5" s="47" t="str">
        <f>VLOOKUP(M5,Revistas!$B$2:$H$64092,3,FALSE)</f>
        <v>Q2</v>
      </c>
      <c r="G5" s="47" t="str">
        <f>VLOOKUP(M5,Revistas!$B$2:$H$64092,4,FALSE)</f>
        <v>TOXICOLOGY - SCIE;</v>
      </c>
      <c r="H5" s="47" t="str">
        <f>VLOOKUP(M5,Revistas!$B$2:$H$64092,5,FALSE)</f>
        <v>43/90</v>
      </c>
      <c r="I5" s="47" t="str">
        <f>VLOOKUP(M5,Revistas!$B$2:$H$64092,6,FALSE)</f>
        <v>NO</v>
      </c>
      <c r="J5" s="47" t="s">
        <v>3998</v>
      </c>
      <c r="K5" s="47" t="s">
        <v>3999</v>
      </c>
      <c r="L5" s="47">
        <v>0</v>
      </c>
      <c r="M5" s="47" t="s">
        <v>4000</v>
      </c>
      <c r="N5" s="47" t="s">
        <v>189</v>
      </c>
      <c r="O5" s="47">
        <v>2016</v>
      </c>
      <c r="P5" s="47">
        <v>24</v>
      </c>
      <c r="Q5" s="47">
        <v>2</v>
      </c>
      <c r="R5" s="47">
        <v>127</v>
      </c>
      <c r="S5" s="47">
        <v>131</v>
      </c>
    </row>
    <row r="6" spans="1:44">
      <c r="A6" s="23" t="s">
        <v>3971</v>
      </c>
      <c r="B6" s="23" t="s">
        <v>3972</v>
      </c>
      <c r="C6" s="23" t="s">
        <v>3973</v>
      </c>
      <c r="D6" s="47" t="s">
        <v>19</v>
      </c>
      <c r="E6" s="47">
        <f>VLOOKUP(M6,Revistas!$B$2:$H$64092,2,FALSE)</f>
        <v>2.8570000000000002</v>
      </c>
      <c r="F6" s="47" t="str">
        <f>VLOOKUP(M6,Revistas!$B$2:$H$64092,3,FALSE)</f>
        <v>Q1</v>
      </c>
      <c r="G6" s="47" t="str">
        <f>VLOOKUP(M6,Revistas!$B$2:$H$64092,4,FALSE)</f>
        <v>AGRICULTURE, MULTIDISCIPLINARY - SCIE;</v>
      </c>
      <c r="H6" s="47" t="str">
        <f>VLOOKUP(M6,Revistas!$B$2:$H$64092,5,FALSE)</f>
        <v>56/2</v>
      </c>
      <c r="I6" s="47" t="str">
        <f>VLOOKUP(M6,Revistas!$B$2:$H$64092,6,FALSE)</f>
        <v>SI</v>
      </c>
      <c r="J6" s="47" t="s">
        <v>3974</v>
      </c>
      <c r="K6" s="47" t="s">
        <v>3975</v>
      </c>
      <c r="L6" s="47">
        <v>0</v>
      </c>
      <c r="M6" s="47" t="s">
        <v>3976</v>
      </c>
      <c r="N6" s="48">
        <v>45231</v>
      </c>
      <c r="O6" s="47">
        <v>2016</v>
      </c>
      <c r="P6" s="47">
        <v>64</v>
      </c>
      <c r="Q6" s="47">
        <v>46</v>
      </c>
      <c r="R6" s="47">
        <v>8828</v>
      </c>
      <c r="S6" s="47">
        <v>8837</v>
      </c>
    </row>
    <row r="7" spans="1:44">
      <c r="A7" s="23" t="s">
        <v>4029</v>
      </c>
      <c r="B7" s="23" t="s">
        <v>4030</v>
      </c>
      <c r="C7" s="23" t="s">
        <v>3973</v>
      </c>
      <c r="D7" s="47" t="s">
        <v>19</v>
      </c>
      <c r="E7" s="47">
        <f>VLOOKUP(M7,Revistas!$B$2:$H$64092,2,FALSE)</f>
        <v>2.8570000000000002</v>
      </c>
      <c r="F7" s="47" t="str">
        <f>VLOOKUP(M7,Revistas!$B$2:$H$64092,3,FALSE)</f>
        <v>Q1</v>
      </c>
      <c r="G7" s="47" t="str">
        <f>VLOOKUP(M7,Revistas!$B$2:$H$64092,4,FALSE)</f>
        <v>AGRICULTURE, MULTIDISCIPLINARY - SCIE;</v>
      </c>
      <c r="H7" s="47" t="str">
        <f>VLOOKUP(M7,Revistas!$B$2:$H$64092,5,FALSE)</f>
        <v>56/2</v>
      </c>
      <c r="I7" s="47" t="str">
        <f>VLOOKUP(M7,Revistas!$B$2:$H$64092,6,FALSE)</f>
        <v>SI</v>
      </c>
      <c r="J7" s="47" t="s">
        <v>4031</v>
      </c>
      <c r="K7" s="47" t="s">
        <v>4032</v>
      </c>
      <c r="L7" s="47">
        <v>0</v>
      </c>
      <c r="M7" s="47" t="s">
        <v>3976</v>
      </c>
      <c r="N7" s="48">
        <v>37316</v>
      </c>
      <c r="O7" s="47">
        <v>2016</v>
      </c>
      <c r="P7" s="47">
        <v>64</v>
      </c>
      <c r="Q7" s="47">
        <v>8</v>
      </c>
      <c r="R7" s="47">
        <v>1686</v>
      </c>
      <c r="S7" s="47">
        <v>1694</v>
      </c>
    </row>
    <row r="8" spans="1:44">
      <c r="A8" s="23" t="s">
        <v>4025</v>
      </c>
      <c r="B8" s="23" t="s">
        <v>4026</v>
      </c>
      <c r="C8" s="23" t="s">
        <v>3973</v>
      </c>
      <c r="D8" s="47" t="s">
        <v>19</v>
      </c>
      <c r="E8" s="47">
        <f>VLOOKUP(M8,Revistas!$B$2:$H$64092,2,FALSE)</f>
        <v>2.8570000000000002</v>
      </c>
      <c r="F8" s="47" t="str">
        <f>VLOOKUP(M8,Revistas!$B$2:$H$64092,3,FALSE)</f>
        <v>Q1</v>
      </c>
      <c r="G8" s="47" t="str">
        <f>VLOOKUP(M8,Revistas!$B$2:$H$64092,4,FALSE)</f>
        <v>AGRICULTURE, MULTIDISCIPLINARY - SCIE;</v>
      </c>
      <c r="H8" s="47" t="str">
        <f>VLOOKUP(M8,Revistas!$B$2:$H$64092,5,FALSE)</f>
        <v>56/2</v>
      </c>
      <c r="I8" s="47" t="str">
        <f>VLOOKUP(M8,Revistas!$B$2:$H$64092,6,FALSE)</f>
        <v>SI</v>
      </c>
      <c r="J8" s="47" t="s">
        <v>4027</v>
      </c>
      <c r="K8" s="47" t="s">
        <v>4028</v>
      </c>
      <c r="L8" s="47">
        <v>0</v>
      </c>
      <c r="M8" s="47" t="s">
        <v>3976</v>
      </c>
      <c r="N8" s="48">
        <v>39873</v>
      </c>
      <c r="O8" s="47">
        <v>2016</v>
      </c>
      <c r="P8" s="47">
        <v>64</v>
      </c>
      <c r="Q8" s="47">
        <v>9</v>
      </c>
      <c r="R8" s="47">
        <v>1910</v>
      </c>
      <c r="S8" s="47">
        <v>1920</v>
      </c>
    </row>
    <row r="9" spans="1:44">
      <c r="A9" s="23" t="s">
        <v>4033</v>
      </c>
      <c r="B9" s="23" t="s">
        <v>4034</v>
      </c>
      <c r="C9" s="23" t="s">
        <v>4035</v>
      </c>
      <c r="D9" s="47" t="s">
        <v>19</v>
      </c>
      <c r="E9" s="47">
        <f>VLOOKUP(M9,Revistas!$B$2:$H$64092,2,FALSE)</f>
        <v>3.9729999999999999</v>
      </c>
      <c r="F9" s="47" t="str">
        <f>VLOOKUP(M9,Revistas!$B$2:$H$64092,3,FALSE)</f>
        <v>Q1</v>
      </c>
      <c r="G9" s="47" t="str">
        <f>VLOOKUP(M9,Revistas!$B$2:$H$64092,4,FALSE)</f>
        <v>FOOD SCIENCE &amp; TECHNOLOGY - SCIE</v>
      </c>
      <c r="H9" s="47" t="str">
        <f>VLOOKUP(M9,Revistas!$B$2:$H$64092,5,FALSE)</f>
        <v>8/125</v>
      </c>
      <c r="I9" s="47" t="str">
        <f>VLOOKUP(M9,Revistas!$B$2:$H$64092,6,FALSE)</f>
        <v>SI</v>
      </c>
      <c r="J9" s="47" t="s">
        <v>4036</v>
      </c>
      <c r="K9" s="47" t="s">
        <v>4037</v>
      </c>
      <c r="L9" s="47">
        <v>2</v>
      </c>
      <c r="M9" s="47" t="s">
        <v>4038</v>
      </c>
      <c r="N9" s="47" t="s">
        <v>15</v>
      </c>
      <c r="O9" s="47">
        <v>2016</v>
      </c>
      <c r="P9" s="47">
        <v>21</v>
      </c>
      <c r="Q9" s="47"/>
      <c r="R9" s="47">
        <v>1</v>
      </c>
      <c r="S9" s="47">
        <v>9</v>
      </c>
    </row>
    <row r="10" spans="1:44">
      <c r="A10" s="23" t="s">
        <v>4001</v>
      </c>
      <c r="B10" s="23" t="s">
        <v>4002</v>
      </c>
      <c r="C10" s="23" t="s">
        <v>4003</v>
      </c>
      <c r="D10" s="47" t="s">
        <v>19</v>
      </c>
      <c r="E10" s="47">
        <f>VLOOKUP(M10,Revistas!$B$2:$H$64092,2,FALSE)</f>
        <v>0.90600000000000003</v>
      </c>
      <c r="F10" s="47" t="str">
        <f>VLOOKUP(M10,Revistas!$B$2:$H$64092,3,FALSE)</f>
        <v>Q2</v>
      </c>
      <c r="G10" s="47" t="str">
        <f>VLOOKUP(M10,Revistas!$B$2:$H$64092,4,FALSE)</f>
        <v>VETERINARY SCIENCES - SCIE</v>
      </c>
      <c r="H10" s="47" t="str">
        <f>VLOOKUP(M10,Revistas!$B$2:$H$64092,5,FALSE)</f>
        <v>66/138</v>
      </c>
      <c r="I10" s="47" t="str">
        <f>VLOOKUP(M10,Revistas!$B$2:$H$64092,6,FALSE)</f>
        <v>NO</v>
      </c>
      <c r="J10" s="47" t="s">
        <v>4004</v>
      </c>
      <c r="K10" s="47" t="s">
        <v>4005</v>
      </c>
      <c r="L10" s="47">
        <v>0</v>
      </c>
      <c r="M10" s="47" t="s">
        <v>4006</v>
      </c>
      <c r="N10" s="47" t="s">
        <v>206</v>
      </c>
      <c r="O10" s="47">
        <v>2016</v>
      </c>
      <c r="P10" s="47">
        <v>55</v>
      </c>
      <c r="Q10" s="47">
        <v>3</v>
      </c>
      <c r="R10" s="47">
        <v>317</v>
      </c>
      <c r="S10" s="47">
        <v>320</v>
      </c>
    </row>
    <row r="11" spans="1:44">
      <c r="A11" s="23" t="s">
        <v>4040</v>
      </c>
      <c r="B11" s="23" t="s">
        <v>4039</v>
      </c>
      <c r="C11" s="23" t="s">
        <v>4041</v>
      </c>
      <c r="D11" s="47" t="s">
        <v>19</v>
      </c>
      <c r="E11" s="47">
        <f>VLOOKUP(M11,Revistas!$B$2:$H$64092,2,FALSE)</f>
        <v>1.5529999999999999</v>
      </c>
      <c r="F11" s="47" t="str">
        <f>VLOOKUP(M11,Revistas!$B$2:$H$64092,3,FALSE)</f>
        <v>Q1</v>
      </c>
      <c r="G11" s="47" t="str">
        <f>VLOOKUP(M11,Revistas!$B$2:$H$64092,4,FALSE)</f>
        <v>VETERINARY SCIENCES - SCIE</v>
      </c>
      <c r="H11" s="47" t="str">
        <f>VLOOKUP(M11,Revistas!$B$2:$H$64092,5,FALSE)</f>
        <v>30/138</v>
      </c>
      <c r="I11" s="47" t="str">
        <f>VLOOKUP(M11,Revistas!$B$2:$H$64092,6,FALSE)</f>
        <v>NO</v>
      </c>
      <c r="J11" s="47" t="s">
        <v>4043</v>
      </c>
      <c r="K11" s="47"/>
      <c r="L11" s="47" t="s">
        <v>361</v>
      </c>
      <c r="M11" s="47" t="s">
        <v>4044</v>
      </c>
      <c r="N11" s="47" t="s">
        <v>4042</v>
      </c>
      <c r="O11" s="47">
        <v>2016</v>
      </c>
      <c r="P11" s="47"/>
      <c r="Q11" s="47"/>
      <c r="R11" s="47"/>
      <c r="S11" s="47"/>
      <c r="AR11" s="22"/>
    </row>
    <row r="12" spans="1:44">
      <c r="A12" s="23" t="s">
        <v>3989</v>
      </c>
      <c r="B12" s="23" t="s">
        <v>3990</v>
      </c>
      <c r="C12" s="23" t="s">
        <v>3991</v>
      </c>
      <c r="D12" s="47" t="s">
        <v>19</v>
      </c>
      <c r="E12" s="47">
        <f>VLOOKUP(M12,Revistas!$B$2:$H$64092,2,FALSE)</f>
        <v>2.7280000000000002</v>
      </c>
      <c r="F12" s="47" t="str">
        <f>VLOOKUP(M12,Revistas!$B$2:$H$64092,3,FALSE)</f>
        <v>Q1</v>
      </c>
      <c r="G12" s="47" t="str">
        <f>VLOOKUP(M12,Revistas!$B$2:$H$64092,4,FALSE)</f>
        <v>MATERIALS SCIENCE, MULTIDISCIPLINARY - SCIE</v>
      </c>
      <c r="H12" s="47" t="str">
        <f>VLOOKUP(M12,Revistas!$B$2:$H$64092,5,FALSE)</f>
        <v>63/271</v>
      </c>
      <c r="I12" s="47" t="str">
        <f>VLOOKUP(M12,Revistas!$B$2:$H$64092,6,FALSE)</f>
        <v>NO</v>
      </c>
      <c r="J12" s="47" t="s">
        <v>3992</v>
      </c>
      <c r="K12" s="47" t="s">
        <v>3993</v>
      </c>
      <c r="L12" s="47">
        <v>0</v>
      </c>
      <c r="M12" s="47" t="s">
        <v>3994</v>
      </c>
      <c r="N12" s="47" t="s">
        <v>153</v>
      </c>
      <c r="O12" s="47">
        <v>2016</v>
      </c>
      <c r="P12" s="47">
        <v>9</v>
      </c>
      <c r="Q12" s="47">
        <v>7</v>
      </c>
      <c r="R12" s="47"/>
      <c r="S12" s="47">
        <v>519</v>
      </c>
    </row>
    <row r="13" spans="1:44">
      <c r="A13" s="23" t="s">
        <v>4019</v>
      </c>
      <c r="B13" s="23" t="s">
        <v>4020</v>
      </c>
      <c r="C13" s="23" t="s">
        <v>4021</v>
      </c>
      <c r="D13" s="47" t="s">
        <v>19</v>
      </c>
      <c r="E13" s="47">
        <f>VLOOKUP(M13,Revistas!$B$2:$H$64092,2,FALSE)</f>
        <v>2.839</v>
      </c>
      <c r="F13" s="47" t="str">
        <f>VLOOKUP(M13,Revistas!$B$2:$H$64092,3,FALSE)</f>
        <v>Q2</v>
      </c>
      <c r="G13" s="47" t="str">
        <f>VLOOKUP(M13,Revistas!$B$2:$H$64092,4,FALSE)</f>
        <v>NUTRITION &amp; DIETETICS - SCIE</v>
      </c>
      <c r="H13" s="47" t="str">
        <f>VLOOKUP(M13,Revistas!$B$2:$H$64092,5,FALSE)</f>
        <v>32/80</v>
      </c>
      <c r="I13" s="47" t="str">
        <f>VLOOKUP(M13,Revistas!$B$2:$H$64092,6,FALSE)</f>
        <v>NO</v>
      </c>
      <c r="J13" s="47" t="s">
        <v>4022</v>
      </c>
      <c r="K13" s="47" t="s">
        <v>4023</v>
      </c>
      <c r="L13" s="47">
        <v>1</v>
      </c>
      <c r="M13" s="47" t="s">
        <v>4024</v>
      </c>
      <c r="N13" s="47" t="s">
        <v>462</v>
      </c>
      <c r="O13" s="47">
        <v>2016</v>
      </c>
      <c r="P13" s="47">
        <v>32</v>
      </c>
      <c r="Q13" s="47">
        <v>4</v>
      </c>
      <c r="R13" s="47">
        <v>453</v>
      </c>
      <c r="S13" s="47">
        <v>460</v>
      </c>
    </row>
    <row r="14" spans="1:44">
      <c r="A14" s="23" t="s">
        <v>3665</v>
      </c>
      <c r="B14" s="23" t="s">
        <v>3666</v>
      </c>
      <c r="C14" s="23" t="s">
        <v>3667</v>
      </c>
      <c r="D14" s="47" t="s">
        <v>19</v>
      </c>
      <c r="E14" s="47">
        <f>VLOOKUP(M14,Revistas!$B$2:$H$64092,2,FALSE)</f>
        <v>3.0569999999999999</v>
      </c>
      <c r="F14" s="47" t="str">
        <f>VLOOKUP(M14,Revistas!$B$2:$H$64092,3,FALSE)</f>
        <v>Q1</v>
      </c>
      <c r="G14" s="47" t="str">
        <f>VLOOKUP(M14,Revistas!$B$2:$H$64092,4,FALSE)</f>
        <v>MULTIDISCIPLINARY SCIENCES - SCIE</v>
      </c>
      <c r="H14" s="47" t="str">
        <f>VLOOKUP(M14,Revistas!$B$2:$H$64092,5,FALSE)</f>
        <v>63/11</v>
      </c>
      <c r="I14" s="47" t="str">
        <f>VLOOKUP(M14,Revistas!$B$2:$H$64092,6,FALSE)</f>
        <v>NO</v>
      </c>
      <c r="J14" s="47" t="s">
        <v>3668</v>
      </c>
      <c r="K14" s="47" t="s">
        <v>3669</v>
      </c>
      <c r="L14" s="47">
        <v>0</v>
      </c>
      <c r="M14" s="47" t="s">
        <v>181</v>
      </c>
      <c r="N14" s="47" t="s">
        <v>3670</v>
      </c>
      <c r="O14" s="47">
        <v>2016</v>
      </c>
      <c r="P14" s="47">
        <v>11</v>
      </c>
      <c r="Q14" s="47">
        <v>12</v>
      </c>
      <c r="R14" s="47"/>
      <c r="S14" s="47" t="s">
        <v>3671</v>
      </c>
    </row>
    <row r="15" spans="1:44">
      <c r="A15" s="23" t="s">
        <v>2208</v>
      </c>
      <c r="B15" s="23" t="s">
        <v>2209</v>
      </c>
      <c r="C15" s="23" t="s">
        <v>1626</v>
      </c>
      <c r="D15" s="47" t="s">
        <v>10</v>
      </c>
      <c r="E15" s="47">
        <f>VLOOKUP(M15,Revistas!$B$2:$H$64092,2,FALSE)</f>
        <v>1.7709999999999999</v>
      </c>
      <c r="F15" s="47" t="str">
        <f>VLOOKUP(M15,Revistas!$B$2:$H$64092,3,FALSE)</f>
        <v>Q3</v>
      </c>
      <c r="G15" s="47" t="str">
        <f>VLOOKUP(M15,Revistas!$B$2:$H$64092,4,FALSE)</f>
        <v>RESPIRATORY SYSTEM - SCIE</v>
      </c>
      <c r="H15" s="47" t="str">
        <f>VLOOKUP(M15,Revistas!$B$2:$H$64092,5,FALSE)</f>
        <v>41/58</v>
      </c>
      <c r="I15" s="47" t="str">
        <f>VLOOKUP(M15,Revistas!$B$2:$H$64092,6,FALSE)</f>
        <v>NO</v>
      </c>
      <c r="J15" s="47" t="s">
        <v>2210</v>
      </c>
      <c r="K15" s="47" t="s">
        <v>2211</v>
      </c>
      <c r="L15" s="47">
        <v>0</v>
      </c>
      <c r="M15" s="47" t="s">
        <v>1629</v>
      </c>
      <c r="N15" s="47" t="s">
        <v>393</v>
      </c>
      <c r="O15" s="47">
        <v>2016</v>
      </c>
      <c r="P15" s="47">
        <v>52</v>
      </c>
      <c r="Q15" s="47">
        <v>12</v>
      </c>
      <c r="R15" s="47">
        <v>596</v>
      </c>
      <c r="S15" s="47">
        <v>604</v>
      </c>
    </row>
    <row r="16" spans="1:44">
      <c r="A16" s="23" t="s">
        <v>3977</v>
      </c>
      <c r="B16" s="23" t="s">
        <v>3978</v>
      </c>
      <c r="C16" s="23" t="s">
        <v>3979</v>
      </c>
      <c r="D16" s="47" t="s">
        <v>10</v>
      </c>
      <c r="E16" s="47">
        <f>VLOOKUP(M16,Revistas!$B$2:$H$64092,2,FALSE)</f>
        <v>3.2570000000000001</v>
      </c>
      <c r="F16" s="47" t="str">
        <f>VLOOKUP(M16,Revistas!$B$2:$H$64092,3,FALSE)</f>
        <v>Q2</v>
      </c>
      <c r="G16" s="47" t="str">
        <f>VLOOKUP(M16,Revistas!$B$2:$H$64092,4,FALSE)</f>
        <v>BIOCHEMISTRY &amp; MOLECULAR BIOLOGY - SCIE;</v>
      </c>
      <c r="H16" s="47" t="str">
        <f>VLOOKUP(M16,Revistas!$B$2:$H$64092,5,FALSE)</f>
        <v>110/289</v>
      </c>
      <c r="I16" s="47" t="str">
        <f>VLOOKUP(M16,Revistas!$B$2:$H$64092,6,FALSE)</f>
        <v>NO</v>
      </c>
      <c r="J16" s="47" t="s">
        <v>3980</v>
      </c>
      <c r="K16" s="47" t="s">
        <v>3981</v>
      </c>
      <c r="L16" s="47">
        <v>0</v>
      </c>
      <c r="M16" s="47" t="s">
        <v>3982</v>
      </c>
      <c r="N16" s="47" t="s">
        <v>548</v>
      </c>
      <c r="O16" s="47">
        <v>2016</v>
      </c>
      <c r="P16" s="47">
        <v>17</v>
      </c>
      <c r="Q16" s="47">
        <v>11</v>
      </c>
      <c r="R16" s="47"/>
      <c r="S16" s="47">
        <v>1877</v>
      </c>
    </row>
    <row r="17" spans="1:19">
      <c r="A17" s="23" t="s">
        <v>3917</v>
      </c>
      <c r="B17" s="23" t="s">
        <v>3918</v>
      </c>
      <c r="C17" s="23" t="s">
        <v>3919</v>
      </c>
      <c r="D17" s="47" t="s">
        <v>10</v>
      </c>
      <c r="E17" s="47">
        <f>VLOOKUP(M17,Revistas!$B$2:$H$64092,2,FALSE)</f>
        <v>1.3169999999999999</v>
      </c>
      <c r="F17" s="47" t="str">
        <f>VLOOKUP(M17,Revistas!$B$2:$H$64092,3,FALSE)</f>
        <v>Q4</v>
      </c>
      <c r="G17" s="47" t="str">
        <f>VLOOKUP(M17,Revistas!$B$2:$H$64092,4,FALSE)</f>
        <v>TRANSPLANTATION - SCIE;</v>
      </c>
      <c r="H17" s="47" t="str">
        <f>VLOOKUP(M17,Revistas!$B$2:$H$64092,5,FALSE)</f>
        <v>19 DE 25</v>
      </c>
      <c r="I17" s="47" t="str">
        <f>VLOOKUP(M17,Revistas!$B$2:$H$64092,6,FALSE)</f>
        <v>NO</v>
      </c>
      <c r="J17" s="47" t="s">
        <v>3920</v>
      </c>
      <c r="K17" s="47" t="s">
        <v>3921</v>
      </c>
      <c r="L17" s="47">
        <v>0</v>
      </c>
      <c r="M17" s="47" t="s">
        <v>3922</v>
      </c>
      <c r="N17" s="47" t="s">
        <v>206</v>
      </c>
      <c r="O17" s="47">
        <v>2016</v>
      </c>
      <c r="P17" s="47">
        <v>36</v>
      </c>
      <c r="Q17" s="47"/>
      <c r="R17" s="47">
        <v>32</v>
      </c>
      <c r="S17" s="47">
        <v>41</v>
      </c>
    </row>
    <row r="18" spans="1:19" hidden="1"/>
    <row r="19" spans="1:19" hidden="1"/>
    <row r="20" spans="1:19" hidden="1"/>
    <row r="21" spans="1:19" hidden="1"/>
    <row r="22" spans="1:19" hidden="1"/>
    <row r="23" spans="1:19" hidden="1"/>
    <row r="24" spans="1:19" hidden="1"/>
    <row r="25" spans="1:19" hidden="1"/>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13</v>
      </c>
      <c r="C82" s="32" t="s">
        <v>19</v>
      </c>
      <c r="D82" s="36">
        <f>DSUM(A1:S77,E1,C81:C82)</f>
        <v>35.684000000000005</v>
      </c>
      <c r="E82" s="36" t="s">
        <v>19</v>
      </c>
      <c r="F82" s="36" t="s">
        <v>4330</v>
      </c>
      <c r="G82" s="36">
        <f>DCOUNTA(A1:S77,F1,E81:F82)</f>
        <v>9</v>
      </c>
      <c r="H82" s="36" t="s">
        <v>19</v>
      </c>
      <c r="I82" s="36" t="s">
        <v>1827</v>
      </c>
      <c r="J82" s="36">
        <f>DCOUNTA(A1:S77,I1,H81:I82)</f>
        <v>4</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3</v>
      </c>
      <c r="C98" s="32" t="s">
        <v>10</v>
      </c>
      <c r="D98" s="36">
        <f>DSUM(A1:S77,D97,C97:C98)</f>
        <v>6.3450000000000006</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13</v>
      </c>
      <c r="C103" s="57" t="s">
        <v>7171</v>
      </c>
      <c r="D103" s="57">
        <f>D82</f>
        <v>35.684000000000005</v>
      </c>
      <c r="E103" s="57">
        <f>G82</f>
        <v>9</v>
      </c>
      <c r="F103" s="57">
        <f>J82</f>
        <v>4</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3</v>
      </c>
      <c r="C108" s="58" t="s">
        <v>7175</v>
      </c>
      <c r="D108" s="57">
        <f>D98</f>
        <v>6.3450000000000006</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35.684000000000005</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42.029000000000003</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sheetData>
  <sortState ref="A2:AS17">
    <sortCondition ref="C2:C17"/>
    <sortCondition ref="B2:B17"/>
  </sortState>
  <pageMargins left="0.7" right="0.7" top="0.75" bottom="0.75" header="0.3" footer="0.3"/>
</worksheet>
</file>

<file path=xl/worksheets/sheet46.xml><?xml version="1.0" encoding="utf-8"?>
<worksheet xmlns="http://schemas.openxmlformats.org/spreadsheetml/2006/main" xmlns:r="http://schemas.openxmlformats.org/officeDocument/2006/relationships">
  <sheetPr>
    <tabColor theme="0" tint="-0.249977111117893"/>
  </sheetPr>
  <dimension ref="A1:U112"/>
  <sheetViews>
    <sheetView workbookViewId="0">
      <selection activeCell="E2" sqref="E2:E100"/>
    </sheetView>
  </sheetViews>
  <sheetFormatPr baseColWidth="10" defaultColWidth="7.33203125" defaultRowHeight="14.4"/>
  <cols>
    <col min="1" max="1" width="17.77734375" style="21" customWidth="1"/>
    <col min="2" max="2" width="15.21875" style="21" customWidth="1"/>
    <col min="3" max="3" width="14.109375" style="21" customWidth="1"/>
    <col min="4" max="4" width="12.77734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77734375" style="40" customWidth="1"/>
    <col min="17" max="17" width="3.33203125" style="40" customWidth="1"/>
    <col min="18" max="18" width="5.21875" style="40" customWidth="1"/>
    <col min="19" max="19" width="5.77734375" style="40" customWidth="1"/>
    <col min="20" max="16384" width="7.33203125" style="21"/>
  </cols>
  <sheetData>
    <row r="1" spans="1:21" s="25" customFormat="1" ht="38.4"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4059</v>
      </c>
      <c r="B2" s="24" t="s">
        <v>4060</v>
      </c>
      <c r="C2" s="24" t="s">
        <v>4061</v>
      </c>
      <c r="D2" s="42" t="s">
        <v>19</v>
      </c>
      <c r="E2" s="46">
        <f>VLOOKUP(M2,Revistas!$B$2:$H$64092,2,FALSE)</f>
        <v>3.3610000000000002</v>
      </c>
      <c r="F2" s="46" t="str">
        <f>VLOOKUP(M2,Revistas!$B$2:$H$64092,3,FALSE)</f>
        <v>Q1</v>
      </c>
      <c r="G2" s="46" t="str">
        <f>VLOOKUP(M2,Revistas!$B$2:$H$64092,4,FALSE)</f>
        <v>ENGINEERING, BIOMEDICAL - SCIE;</v>
      </c>
      <c r="H2" s="46" t="str">
        <f>VLOOKUP(M2,Revistas!$B$2:$H$64092,5,FALSE)</f>
        <v>76/12</v>
      </c>
      <c r="I2" s="46" t="str">
        <f>VLOOKUP(M2,Revistas!$B$2:$H$64092,6,FALSE)</f>
        <v>NO</v>
      </c>
      <c r="J2" s="46" t="s">
        <v>4062</v>
      </c>
      <c r="K2" s="46" t="s">
        <v>4063</v>
      </c>
      <c r="L2" s="46">
        <v>0</v>
      </c>
      <c r="M2" s="46" t="s">
        <v>4064</v>
      </c>
      <c r="N2" s="46" t="s">
        <v>75</v>
      </c>
      <c r="O2" s="46">
        <v>2016</v>
      </c>
      <c r="P2" s="46">
        <v>11</v>
      </c>
      <c r="Q2" s="46">
        <v>5</v>
      </c>
      <c r="R2" s="46"/>
      <c r="S2" s="46">
        <v>55011</v>
      </c>
      <c r="U2" s="29"/>
    </row>
    <row r="3" spans="1:21">
      <c r="A3" s="23" t="s">
        <v>4077</v>
      </c>
      <c r="B3" s="23" t="s">
        <v>4078</v>
      </c>
      <c r="C3" s="23" t="s">
        <v>4061</v>
      </c>
      <c r="D3" s="41" t="s">
        <v>19</v>
      </c>
      <c r="E3" s="47">
        <f>VLOOKUP(M3,Revistas!$B$2:$H$64092,2,FALSE)</f>
        <v>3.3610000000000002</v>
      </c>
      <c r="F3" s="47" t="str">
        <f>VLOOKUP(M3,Revistas!$B$2:$H$64092,3,FALSE)</f>
        <v>Q1</v>
      </c>
      <c r="G3" s="47" t="str">
        <f>VLOOKUP(M3,Revistas!$B$2:$H$64092,4,FALSE)</f>
        <v>ENGINEERING, BIOMEDICAL - SCIE;</v>
      </c>
      <c r="H3" s="47" t="str">
        <f>VLOOKUP(M3,Revistas!$B$2:$H$64092,5,FALSE)</f>
        <v>76/12</v>
      </c>
      <c r="I3" s="47" t="str">
        <f>VLOOKUP(M3,Revistas!$B$2:$H$64092,6,FALSE)</f>
        <v>NO</v>
      </c>
      <c r="J3" s="47" t="s">
        <v>4079</v>
      </c>
      <c r="K3" s="47" t="s">
        <v>4080</v>
      </c>
      <c r="L3" s="47">
        <v>0</v>
      </c>
      <c r="M3" s="47" t="s">
        <v>4064</v>
      </c>
      <c r="N3" s="47" t="s">
        <v>240</v>
      </c>
      <c r="O3" s="47">
        <v>2016</v>
      </c>
      <c r="P3" s="47">
        <v>11</v>
      </c>
      <c r="Q3" s="47">
        <v>1</v>
      </c>
      <c r="R3" s="47"/>
      <c r="S3" s="47">
        <v>15009</v>
      </c>
    </row>
    <row r="4" spans="1:21">
      <c r="A4" s="23" t="s">
        <v>4088</v>
      </c>
      <c r="B4" s="23" t="s">
        <v>4087</v>
      </c>
      <c r="C4" s="23" t="s">
        <v>4089</v>
      </c>
      <c r="D4" s="41" t="s">
        <v>19</v>
      </c>
      <c r="E4" s="47">
        <f>VLOOKUP(M4,Revistas!$B$2:$H$64092,2,FALSE)</f>
        <v>3.1269999999999998</v>
      </c>
      <c r="F4" s="47" t="str">
        <f>VLOOKUP(M4,Revistas!$B$2:$H$64092,3,FALSE)</f>
        <v>Q1</v>
      </c>
      <c r="G4" s="47" t="str">
        <f>VLOOKUP(M4,Revistas!$B$2:$H$64092,4,FALSE)</f>
        <v>ORTHOPEDICS - SCIE</v>
      </c>
      <c r="H4" s="47" t="str">
        <f>VLOOKUP(M4,Revistas!$B$2:$H$64092,5,FALSE)</f>
        <v>74 DE 6</v>
      </c>
      <c r="I4" s="47" t="str">
        <f>VLOOKUP(M4,Revistas!$B$2:$H$64092,6,FALSE)</f>
        <v>SI</v>
      </c>
      <c r="J4" s="47" t="s">
        <v>4090</v>
      </c>
      <c r="K4" s="47"/>
      <c r="L4" s="47" t="s">
        <v>361</v>
      </c>
      <c r="M4" s="47" t="s">
        <v>4091</v>
      </c>
      <c r="N4" s="47" t="s">
        <v>325</v>
      </c>
      <c r="O4" s="47">
        <v>2016</v>
      </c>
      <c r="P4" s="47"/>
      <c r="Q4" s="47"/>
      <c r="R4" s="47"/>
      <c r="S4" s="47"/>
    </row>
    <row r="5" spans="1:21">
      <c r="A5" s="23" t="s">
        <v>4065</v>
      </c>
      <c r="B5" s="23" t="s">
        <v>4066</v>
      </c>
      <c r="C5" s="23" t="s">
        <v>4067</v>
      </c>
      <c r="D5" s="41" t="s">
        <v>19</v>
      </c>
      <c r="E5" s="47">
        <f>VLOOKUP(M5,Revistas!$B$2:$H$64092,2,FALSE)</f>
        <v>0.88900000000000001</v>
      </c>
      <c r="F5" s="47" t="str">
        <f>VLOOKUP(M5,Revistas!$B$2:$H$64092,3,FALSE)</f>
        <v>Q3</v>
      </c>
      <c r="G5" s="47" t="str">
        <f>VLOOKUP(M5,Revistas!$B$2:$H$64092,4,FALSE)</f>
        <v>ORTHOPEDICS - SCIE</v>
      </c>
      <c r="H5" s="47" t="str">
        <f>VLOOKUP(M5,Revistas!$B$2:$H$64092,5,FALSE)</f>
        <v>55/74</v>
      </c>
      <c r="I5" s="47" t="str">
        <f>VLOOKUP(M5,Revistas!$B$2:$H$64092,6,FALSE)</f>
        <v>NO</v>
      </c>
      <c r="J5" s="47" t="s">
        <v>4068</v>
      </c>
      <c r="K5" s="47" t="s">
        <v>4069</v>
      </c>
      <c r="L5" s="47">
        <v>0</v>
      </c>
      <c r="M5" s="47" t="s">
        <v>4070</v>
      </c>
      <c r="N5" s="47" t="s">
        <v>92</v>
      </c>
      <c r="O5" s="47">
        <v>2016</v>
      </c>
      <c r="P5" s="47">
        <v>26</v>
      </c>
      <c r="Q5" s="47">
        <v>5</v>
      </c>
      <c r="R5" s="47">
        <v>432</v>
      </c>
      <c r="S5" s="47">
        <v>437</v>
      </c>
    </row>
    <row r="6" spans="1:21">
      <c r="A6" s="23" t="s">
        <v>4081</v>
      </c>
      <c r="B6" s="23" t="s">
        <v>4082</v>
      </c>
      <c r="C6" s="23" t="s">
        <v>4083</v>
      </c>
      <c r="D6" s="41" t="s">
        <v>19</v>
      </c>
      <c r="E6" s="47">
        <f>VLOOKUP(M6,Revistas!$B$2:$H$64092,2,FALSE)</f>
        <v>2.5150000000000001</v>
      </c>
      <c r="F6" s="47" t="str">
        <f>VLOOKUP(M6,Revistas!$B$2:$H$64092,3,FALSE)</f>
        <v>Q1</v>
      </c>
      <c r="G6" s="47" t="str">
        <f>VLOOKUP(M6,Revistas!$B$2:$H$64092,4,FALSE)</f>
        <v>ORTHOPEDICS - SCIE</v>
      </c>
      <c r="H6" s="47" t="str">
        <f>VLOOKUP(M6,Revistas!$B$2:$H$64092,5,FALSE)</f>
        <v>15/74</v>
      </c>
      <c r="I6" s="47" t="str">
        <f>VLOOKUP(M6,Revistas!$B$2:$H$64092,6,FALSE)</f>
        <v>NO</v>
      </c>
      <c r="J6" s="47" t="s">
        <v>4084</v>
      </c>
      <c r="K6" s="47" t="s">
        <v>4085</v>
      </c>
      <c r="L6" s="47">
        <v>3</v>
      </c>
      <c r="M6" s="47" t="s">
        <v>4086</v>
      </c>
      <c r="N6" s="47" t="s">
        <v>240</v>
      </c>
      <c r="O6" s="47">
        <v>2016</v>
      </c>
      <c r="P6" s="47">
        <v>31</v>
      </c>
      <c r="Q6" s="47">
        <v>2</v>
      </c>
      <c r="R6" s="47">
        <v>484</v>
      </c>
      <c r="S6" s="47">
        <v>490</v>
      </c>
    </row>
    <row r="7" spans="1:21">
      <c r="A7" s="23" t="s">
        <v>4071</v>
      </c>
      <c r="B7" s="23" t="s">
        <v>4072</v>
      </c>
      <c r="C7" s="23" t="s">
        <v>4073</v>
      </c>
      <c r="D7" s="41" t="s">
        <v>19</v>
      </c>
      <c r="E7" s="47">
        <f>VLOOKUP(M7,Revistas!$B$2:$H$64092,2,FALSE)</f>
        <v>3.2629999999999999</v>
      </c>
      <c r="F7" s="47" t="str">
        <f>VLOOKUP(M7,Revistas!$B$2:$H$64092,3,FALSE)</f>
        <v>Q1</v>
      </c>
      <c r="G7" s="47" t="str">
        <f>VLOOKUP(M7,Revistas!$B$2:$H$64092,4,FALSE)</f>
        <v>ENGINEERING, BIOMEDICAL - SCIE;</v>
      </c>
      <c r="H7" s="47" t="str">
        <f>VLOOKUP(M7,Revistas!$B$2:$H$64092,5,FALSE)</f>
        <v>13/76</v>
      </c>
      <c r="I7" s="47" t="str">
        <f>VLOOKUP(M7,Revistas!$B$2:$H$64092,6,FALSE)</f>
        <v>NO</v>
      </c>
      <c r="J7" s="47" t="s">
        <v>4074</v>
      </c>
      <c r="K7" s="47" t="s">
        <v>4075</v>
      </c>
      <c r="L7" s="47">
        <v>4</v>
      </c>
      <c r="M7" s="47" t="s">
        <v>4076</v>
      </c>
      <c r="N7" s="47" t="s">
        <v>462</v>
      </c>
      <c r="O7" s="47">
        <v>2016</v>
      </c>
      <c r="P7" s="47">
        <v>104</v>
      </c>
      <c r="Q7" s="47">
        <v>4</v>
      </c>
      <c r="R7" s="47">
        <v>866</v>
      </c>
      <c r="S7" s="47">
        <v>878</v>
      </c>
    </row>
    <row r="8" spans="1:21">
      <c r="A8" s="23" t="s">
        <v>4098</v>
      </c>
      <c r="B8" s="23" t="s">
        <v>4097</v>
      </c>
      <c r="C8" s="23" t="s">
        <v>4099</v>
      </c>
      <c r="D8" s="41" t="s">
        <v>19</v>
      </c>
      <c r="E8" s="47" t="str">
        <f>VLOOKUP(M8,Revistas!$B$2:$H$64092,2,FALSE)</f>
        <v>NO TIENE</v>
      </c>
      <c r="F8" s="47" t="str">
        <f>VLOOKUP(M8,Revistas!$B$2:$H$64092,3,FALSE)</f>
        <v>NO TIENE</v>
      </c>
      <c r="G8" s="47" t="str">
        <f>VLOOKUP(M8,Revistas!$B$2:$H$64092,4,FALSE)</f>
        <v>NO TIENE</v>
      </c>
      <c r="H8" s="47" t="str">
        <f>VLOOKUP(M8,Revistas!$B$2:$H$64092,5,FALSE)</f>
        <v>NO TIENE</v>
      </c>
      <c r="I8" s="47" t="str">
        <f>VLOOKUP(M8,Revistas!$B$2:$H$64092,6,FALSE)</f>
        <v>NO</v>
      </c>
      <c r="J8" s="47" t="s">
        <v>4100</v>
      </c>
      <c r="K8" s="47"/>
      <c r="L8" s="47" t="s">
        <v>361</v>
      </c>
      <c r="M8" s="47" t="s">
        <v>4101</v>
      </c>
      <c r="N8" s="47">
        <v>2016</v>
      </c>
      <c r="O8" s="47">
        <v>2016</v>
      </c>
      <c r="P8" s="47">
        <v>1408</v>
      </c>
      <c r="Q8" s="47"/>
      <c r="R8" s="47">
        <v>281</v>
      </c>
      <c r="S8" s="47">
        <v>292</v>
      </c>
    </row>
    <row r="9" spans="1:21">
      <c r="A9" s="23" t="s">
        <v>4092</v>
      </c>
      <c r="B9" s="23" t="s">
        <v>7157</v>
      </c>
      <c r="C9" s="23" t="s">
        <v>4093</v>
      </c>
      <c r="D9" s="41" t="s">
        <v>19</v>
      </c>
      <c r="E9" s="47" t="str">
        <f>VLOOKUP(M9,Revistas!$B$2:$H$64092,2,FALSE)</f>
        <v>NO TIENE</v>
      </c>
      <c r="F9" s="47" t="str">
        <f>VLOOKUP(M9,Revistas!$B$2:$H$64092,3,FALSE)</f>
        <v>NO TIENE</v>
      </c>
      <c r="G9" s="47" t="str">
        <f>VLOOKUP(M9,Revistas!$B$2:$H$64092,4,FALSE)</f>
        <v>NO TIENE</v>
      </c>
      <c r="H9" s="47" t="str">
        <f>VLOOKUP(M9,Revistas!$B$2:$H$64092,5,FALSE)</f>
        <v>NO TIENE</v>
      </c>
      <c r="I9" s="47" t="str">
        <f>VLOOKUP(M9,Revistas!$B$2:$H$64092,6,FALSE)</f>
        <v>NO</v>
      </c>
      <c r="J9" s="47" t="s">
        <v>4095</v>
      </c>
      <c r="K9" s="47"/>
      <c r="L9" s="47" t="s">
        <v>361</v>
      </c>
      <c r="M9" s="47" t="s">
        <v>4096</v>
      </c>
      <c r="N9" s="47" t="s">
        <v>4094</v>
      </c>
      <c r="O9" s="47">
        <v>2016</v>
      </c>
      <c r="P9" s="47">
        <v>60</v>
      </c>
      <c r="Q9" s="47">
        <v>1</v>
      </c>
      <c r="R9" s="47">
        <v>20</v>
      </c>
      <c r="S9" s="47">
        <v>28</v>
      </c>
    </row>
    <row r="10" spans="1:21" hidden="1"/>
    <row r="11" spans="1:21" hidden="1"/>
    <row r="12" spans="1:21" hidden="1"/>
    <row r="13" spans="1:21" hidden="1"/>
    <row r="14" spans="1:21" hidden="1"/>
    <row r="15" spans="1:21" hidden="1"/>
    <row r="16" spans="1:21"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8</v>
      </c>
      <c r="C82" s="32" t="s">
        <v>19</v>
      </c>
      <c r="D82" s="36">
        <f>DSUM(A1:S77,E1,C81:C82)</f>
        <v>16.515999999999998</v>
      </c>
      <c r="E82" s="36" t="s">
        <v>19</v>
      </c>
      <c r="F82" s="36" t="s">
        <v>4330</v>
      </c>
      <c r="G82" s="36">
        <f>DCOUNTA(A1:S77,F1,E81:F82)</f>
        <v>5</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0</v>
      </c>
      <c r="C85" s="32" t="s">
        <v>215</v>
      </c>
      <c r="D85" s="36">
        <f>DSUM(A1:S77,E1,C84:C85)</f>
        <v>0</v>
      </c>
      <c r="E85" s="36" t="s">
        <v>215</v>
      </c>
      <c r="F85" s="36" t="s">
        <v>4330</v>
      </c>
      <c r="G85" s="36">
        <f>DCOUNTA(A1:S77,F1,E84:F85)</f>
        <v>0</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0</v>
      </c>
      <c r="C95" s="32" t="s">
        <v>103</v>
      </c>
      <c r="D95" s="36">
        <f>DSUM(A1:S77,E1,C94:C95)</f>
        <v>0</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8</v>
      </c>
      <c r="C103" s="57" t="s">
        <v>7171</v>
      </c>
      <c r="D103" s="57">
        <f>D82</f>
        <v>16.515999999999998</v>
      </c>
      <c r="E103" s="57">
        <f>G82</f>
        <v>5</v>
      </c>
      <c r="F103" s="57">
        <f>J82</f>
        <v>1</v>
      </c>
      <c r="G103" s="37"/>
      <c r="H103" s="37"/>
      <c r="I103" s="37"/>
      <c r="J103" s="37"/>
      <c r="K103" s="37"/>
      <c r="L103" s="37"/>
      <c r="M103" s="37"/>
      <c r="N103" s="37"/>
      <c r="O103" s="37"/>
      <c r="P103" s="37"/>
      <c r="Q103" s="37"/>
      <c r="R103" s="37"/>
      <c r="S103" s="37"/>
    </row>
    <row r="104" spans="1:19" s="33" customFormat="1" ht="16.8">
      <c r="B104" s="57">
        <f>B85</f>
        <v>0</v>
      </c>
      <c r="C104" s="57" t="s">
        <v>7172</v>
      </c>
      <c r="D104" s="57">
        <f>D85</f>
        <v>0</v>
      </c>
      <c r="E104" s="57">
        <f>G85</f>
        <v>0</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0</v>
      </c>
      <c r="C107" s="57" t="s">
        <v>103</v>
      </c>
      <c r="D107" s="57">
        <f>D95</f>
        <v>0</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16.515999999999998</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16.515999999999998</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row r="112" spans="1:19">
      <c r="D112" s="44"/>
    </row>
  </sheetData>
  <sortState ref="A2:T9">
    <sortCondition ref="C2:C9"/>
    <sortCondition ref="B2:B9"/>
  </sortState>
  <pageMargins left="0.7" right="0.7" top="0.75" bottom="0.75" header="0.3" footer="0.3"/>
</worksheet>
</file>

<file path=xl/worksheets/sheet47.xml><?xml version="1.0" encoding="utf-8"?>
<worksheet xmlns="http://schemas.openxmlformats.org/spreadsheetml/2006/main" xmlns:r="http://schemas.openxmlformats.org/officeDocument/2006/relationships">
  <sheetPr>
    <tabColor theme="0" tint="-0.249977111117893"/>
  </sheetPr>
  <dimension ref="A1:U109"/>
  <sheetViews>
    <sheetView topLeftCell="A13" workbookViewId="0">
      <selection activeCell="E2" sqref="E2:E98"/>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6.6640625" style="40" customWidth="1"/>
    <col min="19" max="19" width="6.33203125" style="40" customWidth="1"/>
    <col min="20" max="16384" width="7.33203125" style="2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4" t="s">
        <v>4162</v>
      </c>
      <c r="B2" s="24" t="s">
        <v>4163</v>
      </c>
      <c r="C2" s="24" t="s">
        <v>4164</v>
      </c>
      <c r="D2" s="46" t="s">
        <v>19</v>
      </c>
      <c r="E2" s="46">
        <f>VLOOKUP(M2,Revistas!$B$2:$H$64092,2,FALSE)</f>
        <v>2.5150000000000001</v>
      </c>
      <c r="F2" s="46" t="str">
        <f>VLOOKUP(M2,Revistas!$B$2:$H$64092,3,FALSE)</f>
        <v>Q2</v>
      </c>
      <c r="G2" s="46" t="str">
        <f>VLOOKUP(M2,Revistas!$B$2:$H$64092,4,FALSE)</f>
        <v>ANDROLOGY - SCIE</v>
      </c>
      <c r="H2" s="46" t="str">
        <f>VLOOKUP(M2,Revistas!$B$2:$H$64092,5,FALSE)</f>
        <v>2 DE 5</v>
      </c>
      <c r="I2" s="46" t="str">
        <f>VLOOKUP(M2,Revistas!$B$2:$H$64092,6,FALSE)</f>
        <v>NO</v>
      </c>
      <c r="J2" s="46" t="s">
        <v>4165</v>
      </c>
      <c r="K2" s="46" t="s">
        <v>4166</v>
      </c>
      <c r="L2" s="46">
        <v>1</v>
      </c>
      <c r="M2" s="46" t="s">
        <v>4167</v>
      </c>
      <c r="N2" s="46" t="s">
        <v>37</v>
      </c>
      <c r="O2" s="46">
        <v>2016</v>
      </c>
      <c r="P2" s="46">
        <v>4</v>
      </c>
      <c r="Q2" s="46">
        <v>1</v>
      </c>
      <c r="R2" s="46">
        <v>95</v>
      </c>
      <c r="S2" s="46">
        <v>110</v>
      </c>
      <c r="U2" s="29"/>
    </row>
    <row r="3" spans="1:21">
      <c r="A3" s="23" t="s">
        <v>3178</v>
      </c>
      <c r="B3" s="23" t="s">
        <v>3179</v>
      </c>
      <c r="C3" s="23" t="s">
        <v>3180</v>
      </c>
      <c r="D3" s="47" t="s">
        <v>19</v>
      </c>
      <c r="E3" s="47">
        <f>VLOOKUP(M3,Revistas!$B$2:$H$64092,2,FALSE)</f>
        <v>2.4769999999999999</v>
      </c>
      <c r="F3" s="47" t="str">
        <f>VLOOKUP(M3,Revistas!$B$2:$H$64092,3,FALSE)</f>
        <v>Q2</v>
      </c>
      <c r="G3" s="47" t="str">
        <f>VLOOKUP(M3,Revistas!$B$2:$H$64092,4,FALSE)</f>
        <v>ENDOCRINOLOGY &amp; METABOLISM - SCIE</v>
      </c>
      <c r="H3" s="47" t="str">
        <f>VLOOKUP(M3,Revistas!$B$2:$H$64092,5,FALSE)</f>
        <v>44/133</v>
      </c>
      <c r="I3" s="47" t="str">
        <f>VLOOKUP(M3,Revistas!$B$2:$H$64092,6,FALSE)</f>
        <v>NO</v>
      </c>
      <c r="J3" s="47" t="s">
        <v>3181</v>
      </c>
      <c r="K3" s="47" t="s">
        <v>3182</v>
      </c>
      <c r="L3" s="47">
        <v>0</v>
      </c>
      <c r="M3" s="47" t="s">
        <v>3183</v>
      </c>
      <c r="N3" s="47" t="s">
        <v>462</v>
      </c>
      <c r="O3" s="47">
        <v>2016</v>
      </c>
      <c r="P3" s="47">
        <v>84</v>
      </c>
      <c r="Q3" s="47">
        <v>4</v>
      </c>
      <c r="R3" s="47">
        <v>540</v>
      </c>
      <c r="S3" s="47">
        <v>550</v>
      </c>
    </row>
    <row r="4" spans="1:21">
      <c r="A4" s="23" t="s">
        <v>4131</v>
      </c>
      <c r="B4" s="23" t="s">
        <v>4132</v>
      </c>
      <c r="C4" s="23" t="s">
        <v>4133</v>
      </c>
      <c r="D4" s="47" t="s">
        <v>19</v>
      </c>
      <c r="E4" s="47">
        <f>VLOOKUP(M4,Revistas!$B$2:$H$64092,2,FALSE)</f>
        <v>1.833</v>
      </c>
      <c r="F4" s="47" t="str">
        <f>VLOOKUP(M4,Revistas!$B$2:$H$64092,3,FALSE)</f>
        <v>Q2</v>
      </c>
      <c r="G4" s="47" t="str">
        <f>VLOOKUP(M4,Revistas!$B$2:$H$64092,4,FALSE)</f>
        <v>OPHTHALMOLOGY - SCIE</v>
      </c>
      <c r="H4" s="47" t="str">
        <f>VLOOKUP(M4,Revistas!$B$2:$H$64092,5,FALSE)</f>
        <v>26/56</v>
      </c>
      <c r="I4" s="47" t="str">
        <f>VLOOKUP(M4,Revistas!$B$2:$H$64092,6,FALSE)</f>
        <v>NO</v>
      </c>
      <c r="J4" s="47" t="s">
        <v>4134</v>
      </c>
      <c r="K4" s="47" t="s">
        <v>4135</v>
      </c>
      <c r="L4" s="47">
        <v>0</v>
      </c>
      <c r="M4" s="47" t="s">
        <v>4136</v>
      </c>
      <c r="N4" s="47" t="s">
        <v>99</v>
      </c>
      <c r="O4" s="47">
        <v>2016</v>
      </c>
      <c r="P4" s="47">
        <v>35</v>
      </c>
      <c r="Q4" s="47">
        <v>9</v>
      </c>
      <c r="R4" s="47">
        <v>1199</v>
      </c>
      <c r="S4" s="47">
        <v>1205</v>
      </c>
    </row>
    <row r="5" spans="1:21">
      <c r="A5" s="23" t="s">
        <v>4102</v>
      </c>
      <c r="B5" s="23" t="s">
        <v>4103</v>
      </c>
      <c r="C5" s="23" t="s">
        <v>3979</v>
      </c>
      <c r="D5" s="47" t="s">
        <v>19</v>
      </c>
      <c r="E5" s="47">
        <f>VLOOKUP(M5,Revistas!$B$2:$H$64092,2,FALSE)</f>
        <v>3.2570000000000001</v>
      </c>
      <c r="F5" s="47" t="str">
        <f>VLOOKUP(M5,Revistas!$B$2:$H$64092,3,FALSE)</f>
        <v>Q2</v>
      </c>
      <c r="G5" s="47" t="str">
        <f>VLOOKUP(M5,Revistas!$B$2:$H$64092,4,FALSE)</f>
        <v>BIOCHEMISTRY &amp; MOLECULAR BIOLOGY - SCIE;</v>
      </c>
      <c r="H5" s="47" t="str">
        <f>VLOOKUP(M5,Revistas!$B$2:$H$64092,5,FALSE)</f>
        <v>110/289</v>
      </c>
      <c r="I5" s="47" t="str">
        <f>VLOOKUP(M5,Revistas!$B$2:$H$64092,6,FALSE)</f>
        <v>NO</v>
      </c>
      <c r="J5" s="47" t="s">
        <v>4104</v>
      </c>
      <c r="K5" s="47" t="s">
        <v>4105</v>
      </c>
      <c r="L5" s="47">
        <v>0</v>
      </c>
      <c r="M5" s="47" t="s">
        <v>3982</v>
      </c>
      <c r="N5" s="47" t="s">
        <v>393</v>
      </c>
      <c r="O5" s="47">
        <v>2016</v>
      </c>
      <c r="P5" s="47">
        <v>17</v>
      </c>
      <c r="Q5" s="47">
        <v>12</v>
      </c>
      <c r="R5" s="47"/>
      <c r="S5" s="47">
        <v>2066</v>
      </c>
    </row>
    <row r="6" spans="1:21">
      <c r="A6" s="23" t="s">
        <v>4106</v>
      </c>
      <c r="B6" s="23" t="s">
        <v>4107</v>
      </c>
      <c r="C6" s="23" t="s">
        <v>481</v>
      </c>
      <c r="D6" s="47" t="s">
        <v>19</v>
      </c>
      <c r="E6" s="47">
        <f>VLOOKUP(M6,Revistas!$B$2:$H$64092,2,FALSE)</f>
        <v>5.008</v>
      </c>
      <c r="F6" s="47" t="str">
        <f>VLOOKUP(M6,Revistas!$B$2:$H$64092,3,FALSE)</f>
        <v>Q1</v>
      </c>
      <c r="G6" s="47" t="str">
        <f>VLOOKUP(M6,Revistas!$B$2:$H$64092,4,FALSE)</f>
        <v>CELL BIOLOGY - SCIE;</v>
      </c>
      <c r="H6" s="47" t="str">
        <f>VLOOKUP(M6,Revistas!$B$2:$H$64092,5,FALSE)</f>
        <v>43/187</v>
      </c>
      <c r="I6" s="47" t="str">
        <f>VLOOKUP(M6,Revistas!$B$2:$H$64092,6,FALSE)</f>
        <v>NO</v>
      </c>
      <c r="J6" s="47" t="s">
        <v>4108</v>
      </c>
      <c r="K6" s="47" t="s">
        <v>4109</v>
      </c>
      <c r="L6" s="47">
        <v>0</v>
      </c>
      <c r="M6" s="47" t="s">
        <v>484</v>
      </c>
      <c r="N6" s="48">
        <v>47423</v>
      </c>
      <c r="O6" s="47">
        <v>2016</v>
      </c>
      <c r="P6" s="47">
        <v>7</v>
      </c>
      <c r="Q6" s="47">
        <v>48</v>
      </c>
      <c r="R6" s="47">
        <v>79871</v>
      </c>
      <c r="S6" s="47">
        <v>79884</v>
      </c>
    </row>
    <row r="7" spans="1:21">
      <c r="A7" s="23" t="s">
        <v>4110</v>
      </c>
      <c r="B7" s="23" t="s">
        <v>4117</v>
      </c>
      <c r="C7" s="23" t="s">
        <v>4112</v>
      </c>
      <c r="D7" s="47" t="s">
        <v>19</v>
      </c>
      <c r="E7" s="47">
        <f>VLOOKUP(M7,Revistas!$B$2:$H$64092,2,FALSE)</f>
        <v>0.77700000000000002</v>
      </c>
      <c r="F7" s="47" t="str">
        <f>VLOOKUP(M7,Revistas!$B$2:$H$64092,3,FALSE)</f>
        <v>Q4</v>
      </c>
      <c r="G7" s="47" t="str">
        <f>VLOOKUP(M7,Revistas!$B$2:$H$64092,4,FALSE)</f>
        <v>PEDIATRICS - SCIE;</v>
      </c>
      <c r="H7" s="47" t="str">
        <f>VLOOKUP(M7,Revistas!$B$2:$H$64092,5,FALSE)</f>
        <v>105/120</v>
      </c>
      <c r="I7" s="47" t="str">
        <f>VLOOKUP(M7,Revistas!$B$2:$H$64092,6,FALSE)</f>
        <v>NO</v>
      </c>
      <c r="J7" s="47" t="s">
        <v>4113</v>
      </c>
      <c r="K7" s="47" t="s">
        <v>4114</v>
      </c>
      <c r="L7" s="47">
        <v>0</v>
      </c>
      <c r="M7" s="47" t="s">
        <v>4115</v>
      </c>
      <c r="N7" s="47" t="s">
        <v>541</v>
      </c>
      <c r="O7" s="47">
        <v>2016</v>
      </c>
      <c r="P7" s="47">
        <v>19</v>
      </c>
      <c r="Q7" s="47">
        <v>6</v>
      </c>
      <c r="R7" s="47">
        <v>460</v>
      </c>
      <c r="S7" s="47">
        <v>470</v>
      </c>
    </row>
    <row r="8" spans="1:21">
      <c r="A8" s="23" t="s">
        <v>4110</v>
      </c>
      <c r="B8" s="23" t="s">
        <v>4156</v>
      </c>
      <c r="C8" s="23" t="s">
        <v>4112</v>
      </c>
      <c r="D8" s="47" t="s">
        <v>19</v>
      </c>
      <c r="E8" s="47">
        <f>VLOOKUP(M8,Revistas!$B$2:$H$64092,2,FALSE)</f>
        <v>0.77700000000000002</v>
      </c>
      <c r="F8" s="47" t="str">
        <f>VLOOKUP(M8,Revistas!$B$2:$H$64092,3,FALSE)</f>
        <v>Q4</v>
      </c>
      <c r="G8" s="47" t="str">
        <f>VLOOKUP(M8,Revistas!$B$2:$H$64092,4,FALSE)</f>
        <v>PEDIATRICS - SCIE;</v>
      </c>
      <c r="H8" s="47" t="str">
        <f>VLOOKUP(M8,Revistas!$B$2:$H$64092,5,FALSE)</f>
        <v>105/120</v>
      </c>
      <c r="I8" s="47" t="str">
        <f>VLOOKUP(M8,Revistas!$B$2:$H$64092,6,FALSE)</f>
        <v>NO</v>
      </c>
      <c r="J8" s="47" t="s">
        <v>4157</v>
      </c>
      <c r="K8" s="47" t="s">
        <v>4130</v>
      </c>
      <c r="L8" s="47">
        <v>3</v>
      </c>
      <c r="M8" s="47" t="s">
        <v>4115</v>
      </c>
      <c r="N8" s="47" t="s">
        <v>828</v>
      </c>
      <c r="O8" s="47">
        <v>2016</v>
      </c>
      <c r="P8" s="47">
        <v>19</v>
      </c>
      <c r="Q8" s="47">
        <v>1</v>
      </c>
      <c r="R8" s="47">
        <v>1</v>
      </c>
      <c r="S8" s="47">
        <v>11</v>
      </c>
    </row>
    <row r="9" spans="1:21">
      <c r="A9" s="23" t="s">
        <v>4158</v>
      </c>
      <c r="B9" s="23" t="s">
        <v>4159</v>
      </c>
      <c r="C9" s="23" t="s">
        <v>4112</v>
      </c>
      <c r="D9" s="47" t="s">
        <v>19</v>
      </c>
      <c r="E9" s="47">
        <f>VLOOKUP(M9,Revistas!$B$2:$H$64092,2,FALSE)</f>
        <v>0.77700000000000002</v>
      </c>
      <c r="F9" s="47" t="str">
        <f>VLOOKUP(M9,Revistas!$B$2:$H$64092,3,FALSE)</f>
        <v>Q4</v>
      </c>
      <c r="G9" s="47" t="str">
        <f>VLOOKUP(M9,Revistas!$B$2:$H$64092,4,FALSE)</f>
        <v>PEDIATRICS - SCIE;</v>
      </c>
      <c r="H9" s="47" t="str">
        <f>VLOOKUP(M9,Revistas!$B$2:$H$64092,5,FALSE)</f>
        <v>105/120</v>
      </c>
      <c r="I9" s="47" t="str">
        <f>VLOOKUP(M9,Revistas!$B$2:$H$64092,6,FALSE)</f>
        <v>NO</v>
      </c>
      <c r="J9" s="47" t="s">
        <v>4160</v>
      </c>
      <c r="K9" s="47" t="s">
        <v>4161</v>
      </c>
      <c r="L9" s="47">
        <v>3</v>
      </c>
      <c r="M9" s="47" t="s">
        <v>4115</v>
      </c>
      <c r="N9" s="47" t="s">
        <v>828</v>
      </c>
      <c r="O9" s="47">
        <v>2016</v>
      </c>
      <c r="P9" s="47">
        <v>19</v>
      </c>
      <c r="Q9" s="47">
        <v>1</v>
      </c>
      <c r="R9" s="47">
        <v>12</v>
      </c>
      <c r="S9" s="47">
        <v>23</v>
      </c>
    </row>
    <row r="10" spans="1:21">
      <c r="A10" s="23" t="s">
        <v>4110</v>
      </c>
      <c r="B10" s="23" t="s">
        <v>4151</v>
      </c>
      <c r="C10" s="23" t="s">
        <v>4112</v>
      </c>
      <c r="D10" s="47" t="s">
        <v>19</v>
      </c>
      <c r="E10" s="47">
        <f>VLOOKUP(M10,Revistas!$B$2:$H$64092,2,FALSE)</f>
        <v>0.77700000000000002</v>
      </c>
      <c r="F10" s="47" t="str">
        <f>VLOOKUP(M10,Revistas!$B$2:$H$64092,3,FALSE)</f>
        <v>Q4</v>
      </c>
      <c r="G10" s="47" t="str">
        <f>VLOOKUP(M10,Revistas!$B$2:$H$64092,4,FALSE)</f>
        <v>PEDIATRICS - SCIE;</v>
      </c>
      <c r="H10" s="47" t="str">
        <f>VLOOKUP(M10,Revistas!$B$2:$H$64092,5,FALSE)</f>
        <v>105/120</v>
      </c>
      <c r="I10" s="47" t="str">
        <f>VLOOKUP(M10,Revistas!$B$2:$H$64092,6,FALSE)</f>
        <v>NO</v>
      </c>
      <c r="J10" s="47" t="s">
        <v>4152</v>
      </c>
      <c r="K10" s="47" t="s">
        <v>4153</v>
      </c>
      <c r="L10" s="47">
        <v>1</v>
      </c>
      <c r="M10" s="47" t="s">
        <v>4115</v>
      </c>
      <c r="N10" s="47" t="s">
        <v>2887</v>
      </c>
      <c r="O10" s="47">
        <v>2016</v>
      </c>
      <c r="P10" s="47">
        <v>19</v>
      </c>
      <c r="Q10" s="47">
        <v>3</v>
      </c>
      <c r="R10" s="47">
        <v>183</v>
      </c>
      <c r="S10" s="47">
        <v>201</v>
      </c>
    </row>
    <row r="11" spans="1:21">
      <c r="A11" s="23" t="s">
        <v>4110</v>
      </c>
      <c r="B11" s="23" t="s">
        <v>4154</v>
      </c>
      <c r="C11" s="23" t="s">
        <v>4112</v>
      </c>
      <c r="D11" s="47" t="s">
        <v>19</v>
      </c>
      <c r="E11" s="47">
        <f>VLOOKUP(M11,Revistas!$B$2:$H$64092,2,FALSE)</f>
        <v>0.77700000000000002</v>
      </c>
      <c r="F11" s="47" t="str">
        <f>VLOOKUP(M11,Revistas!$B$2:$H$64092,3,FALSE)</f>
        <v>Q4</v>
      </c>
      <c r="G11" s="47" t="str">
        <f>VLOOKUP(M11,Revistas!$B$2:$H$64092,4,FALSE)</f>
        <v>PEDIATRICS - SCIE;</v>
      </c>
      <c r="H11" s="47" t="str">
        <f>VLOOKUP(M11,Revistas!$B$2:$H$64092,5,FALSE)</f>
        <v>105/120</v>
      </c>
      <c r="I11" s="47" t="str">
        <f>VLOOKUP(M11,Revistas!$B$2:$H$64092,6,FALSE)</f>
        <v>NO</v>
      </c>
      <c r="J11" s="47" t="s">
        <v>4155</v>
      </c>
      <c r="K11" s="47" t="s">
        <v>4124</v>
      </c>
      <c r="L11" s="47">
        <v>2</v>
      </c>
      <c r="M11" s="47" t="s">
        <v>4115</v>
      </c>
      <c r="N11" s="47" t="s">
        <v>2887</v>
      </c>
      <c r="O11" s="47">
        <v>2016</v>
      </c>
      <c r="P11" s="47">
        <v>19</v>
      </c>
      <c r="Q11" s="47">
        <v>3</v>
      </c>
      <c r="R11" s="47">
        <v>202</v>
      </c>
      <c r="S11" s="47">
        <v>218</v>
      </c>
    </row>
    <row r="12" spans="1:21">
      <c r="A12" s="23" t="s">
        <v>4110</v>
      </c>
      <c r="B12" s="23" t="s">
        <v>4137</v>
      </c>
      <c r="C12" s="23" t="s">
        <v>4112</v>
      </c>
      <c r="D12" s="47" t="s">
        <v>19</v>
      </c>
      <c r="E12" s="47">
        <f>VLOOKUP(M12,Revistas!$B$2:$H$64092,2,FALSE)</f>
        <v>0.77700000000000002</v>
      </c>
      <c r="F12" s="47" t="str">
        <f>VLOOKUP(M12,Revistas!$B$2:$H$64092,3,FALSE)</f>
        <v>Q4</v>
      </c>
      <c r="G12" s="47" t="str">
        <f>VLOOKUP(M12,Revistas!$B$2:$H$64092,4,FALSE)</f>
        <v>PEDIATRICS - SCIE;</v>
      </c>
      <c r="H12" s="47" t="str">
        <f>VLOOKUP(M12,Revistas!$B$2:$H$64092,5,FALSE)</f>
        <v>105/120</v>
      </c>
      <c r="I12" s="47" t="str">
        <f>VLOOKUP(M12,Revistas!$B$2:$H$64092,6,FALSE)</f>
        <v>NO</v>
      </c>
      <c r="J12" s="47" t="s">
        <v>4138</v>
      </c>
      <c r="K12" s="47" t="s">
        <v>4139</v>
      </c>
      <c r="L12" s="47">
        <v>0</v>
      </c>
      <c r="M12" s="47" t="s">
        <v>4115</v>
      </c>
      <c r="N12" s="47" t="s">
        <v>146</v>
      </c>
      <c r="O12" s="47">
        <v>2016</v>
      </c>
      <c r="P12" s="47">
        <v>19</v>
      </c>
      <c r="Q12" s="47">
        <v>4</v>
      </c>
      <c r="R12" s="47">
        <v>259</v>
      </c>
      <c r="S12" s="47">
        <v>277</v>
      </c>
    </row>
    <row r="13" spans="1:21">
      <c r="A13" s="23" t="s">
        <v>4110</v>
      </c>
      <c r="B13" s="23" t="s">
        <v>4140</v>
      </c>
      <c r="C13" s="23" t="s">
        <v>4112</v>
      </c>
      <c r="D13" s="47" t="s">
        <v>19</v>
      </c>
      <c r="E13" s="47">
        <f>VLOOKUP(M13,Revistas!$B$2:$H$64092,2,FALSE)</f>
        <v>0.77700000000000002</v>
      </c>
      <c r="F13" s="47" t="str">
        <f>VLOOKUP(M13,Revistas!$B$2:$H$64092,3,FALSE)</f>
        <v>Q4</v>
      </c>
      <c r="G13" s="47" t="str">
        <f>VLOOKUP(M13,Revistas!$B$2:$H$64092,4,FALSE)</f>
        <v>PEDIATRICS - SCIE;</v>
      </c>
      <c r="H13" s="47" t="str">
        <f>VLOOKUP(M13,Revistas!$B$2:$H$64092,5,FALSE)</f>
        <v>105/120</v>
      </c>
      <c r="I13" s="47" t="str">
        <f>VLOOKUP(M13,Revistas!$B$2:$H$64092,6,FALSE)</f>
        <v>NO</v>
      </c>
      <c r="J13" s="47" t="s">
        <v>4141</v>
      </c>
      <c r="K13" s="47" t="s">
        <v>4114</v>
      </c>
      <c r="L13" s="47">
        <v>0</v>
      </c>
      <c r="M13" s="47" t="s">
        <v>4115</v>
      </c>
      <c r="N13" s="47" t="s">
        <v>146</v>
      </c>
      <c r="O13" s="47">
        <v>2016</v>
      </c>
      <c r="P13" s="47">
        <v>19</v>
      </c>
      <c r="Q13" s="47">
        <v>4</v>
      </c>
      <c r="R13" s="47">
        <v>278</v>
      </c>
      <c r="S13" s="47">
        <v>290</v>
      </c>
    </row>
    <row r="14" spans="1:21">
      <c r="A14" s="23" t="s">
        <v>4110</v>
      </c>
      <c r="B14" s="23" t="s">
        <v>4142</v>
      </c>
      <c r="C14" s="23" t="s">
        <v>4112</v>
      </c>
      <c r="D14" s="47" t="s">
        <v>19</v>
      </c>
      <c r="E14" s="47">
        <f>VLOOKUP(M14,Revistas!$B$2:$H$64092,2,FALSE)</f>
        <v>0.77700000000000002</v>
      </c>
      <c r="F14" s="47" t="str">
        <f>VLOOKUP(M14,Revistas!$B$2:$H$64092,3,FALSE)</f>
        <v>Q4</v>
      </c>
      <c r="G14" s="47" t="str">
        <f>VLOOKUP(M14,Revistas!$B$2:$H$64092,4,FALSE)</f>
        <v>PEDIATRICS - SCIE;</v>
      </c>
      <c r="H14" s="47" t="str">
        <f>VLOOKUP(M14,Revistas!$B$2:$H$64092,5,FALSE)</f>
        <v>105/120</v>
      </c>
      <c r="I14" s="47" t="str">
        <f>VLOOKUP(M14,Revistas!$B$2:$H$64092,6,FALSE)</f>
        <v>NO</v>
      </c>
      <c r="J14" s="47" t="s">
        <v>4141</v>
      </c>
      <c r="K14" s="47" t="s">
        <v>4114</v>
      </c>
      <c r="L14" s="47">
        <v>0</v>
      </c>
      <c r="M14" s="47" t="s">
        <v>4115</v>
      </c>
      <c r="N14" s="47" t="s">
        <v>146</v>
      </c>
      <c r="O14" s="47">
        <v>2016</v>
      </c>
      <c r="P14" s="47">
        <v>19</v>
      </c>
      <c r="Q14" s="47">
        <v>4</v>
      </c>
      <c r="R14" s="47">
        <v>291</v>
      </c>
      <c r="S14" s="47">
        <v>309</v>
      </c>
    </row>
    <row r="15" spans="1:21">
      <c r="A15" s="23" t="s">
        <v>4110</v>
      </c>
      <c r="B15" s="23" t="s">
        <v>4122</v>
      </c>
      <c r="C15" s="23" t="s">
        <v>4112</v>
      </c>
      <c r="D15" s="47" t="s">
        <v>19</v>
      </c>
      <c r="E15" s="47">
        <f>VLOOKUP(M15,Revistas!$B$2:$H$64092,2,FALSE)</f>
        <v>0.77700000000000002</v>
      </c>
      <c r="F15" s="47" t="str">
        <f>VLOOKUP(M15,Revistas!$B$2:$H$64092,3,FALSE)</f>
        <v>Q4</v>
      </c>
      <c r="G15" s="47" t="str">
        <f>VLOOKUP(M15,Revistas!$B$2:$H$64092,4,FALSE)</f>
        <v>PEDIATRICS - SCIE;</v>
      </c>
      <c r="H15" s="47" t="str">
        <f>VLOOKUP(M15,Revistas!$B$2:$H$64092,5,FALSE)</f>
        <v>105/120</v>
      </c>
      <c r="I15" s="47" t="str">
        <f>VLOOKUP(M15,Revistas!$B$2:$H$64092,6,FALSE)</f>
        <v>NO</v>
      </c>
      <c r="J15" s="47" t="s">
        <v>4123</v>
      </c>
      <c r="K15" s="47" t="s">
        <v>4124</v>
      </c>
      <c r="L15" s="47">
        <v>0</v>
      </c>
      <c r="M15" s="47" t="s">
        <v>4115</v>
      </c>
      <c r="N15" s="47" t="s">
        <v>92</v>
      </c>
      <c r="O15" s="47">
        <v>2016</v>
      </c>
      <c r="P15" s="47">
        <v>19</v>
      </c>
      <c r="Q15" s="47">
        <v>5</v>
      </c>
      <c r="R15" s="47">
        <v>345</v>
      </c>
      <c r="S15" s="47">
        <v>359</v>
      </c>
    </row>
    <row r="16" spans="1:21">
      <c r="A16" s="23" t="s">
        <v>4110</v>
      </c>
      <c r="B16" s="23" t="s">
        <v>4125</v>
      </c>
      <c r="C16" s="23" t="s">
        <v>4112</v>
      </c>
      <c r="D16" s="47" t="s">
        <v>19</v>
      </c>
      <c r="E16" s="47">
        <f>VLOOKUP(M16,Revistas!$B$2:$H$64092,2,FALSE)</f>
        <v>0.77700000000000002</v>
      </c>
      <c r="F16" s="47" t="str">
        <f>VLOOKUP(M16,Revistas!$B$2:$H$64092,3,FALSE)</f>
        <v>Q4</v>
      </c>
      <c r="G16" s="47" t="str">
        <f>VLOOKUP(M16,Revistas!$B$2:$H$64092,4,FALSE)</f>
        <v>PEDIATRICS - SCIE;</v>
      </c>
      <c r="H16" s="47" t="str">
        <f>VLOOKUP(M16,Revistas!$B$2:$H$64092,5,FALSE)</f>
        <v>105/120</v>
      </c>
      <c r="I16" s="47" t="str">
        <f>VLOOKUP(M16,Revistas!$B$2:$H$64092,6,FALSE)</f>
        <v>NO</v>
      </c>
      <c r="J16" s="47" t="s">
        <v>4126</v>
      </c>
      <c r="K16" s="47" t="s">
        <v>4127</v>
      </c>
      <c r="L16" s="47">
        <v>0</v>
      </c>
      <c r="M16" s="47" t="s">
        <v>4115</v>
      </c>
      <c r="N16" s="47" t="s">
        <v>92</v>
      </c>
      <c r="O16" s="47">
        <v>2016</v>
      </c>
      <c r="P16" s="47">
        <v>19</v>
      </c>
      <c r="Q16" s="47">
        <v>5</v>
      </c>
      <c r="R16" s="47">
        <v>360</v>
      </c>
      <c r="S16" s="47">
        <v>370</v>
      </c>
    </row>
    <row r="17" spans="1:19">
      <c r="A17" s="23" t="s">
        <v>4110</v>
      </c>
      <c r="B17" s="23" t="s">
        <v>4128</v>
      </c>
      <c r="C17" s="23" t="s">
        <v>4112</v>
      </c>
      <c r="D17" s="47" t="s">
        <v>19</v>
      </c>
      <c r="E17" s="47">
        <f>VLOOKUP(M17,Revistas!$B$2:$H$64092,2,FALSE)</f>
        <v>0.77700000000000002</v>
      </c>
      <c r="F17" s="47" t="str">
        <f>VLOOKUP(M17,Revistas!$B$2:$H$64092,3,FALSE)</f>
        <v>Q4</v>
      </c>
      <c r="G17" s="47" t="str">
        <f>VLOOKUP(M17,Revistas!$B$2:$H$64092,4,FALSE)</f>
        <v>PEDIATRICS - SCIE;</v>
      </c>
      <c r="H17" s="47" t="str">
        <f>VLOOKUP(M17,Revistas!$B$2:$H$64092,5,FALSE)</f>
        <v>105/120</v>
      </c>
      <c r="I17" s="47" t="str">
        <f>VLOOKUP(M17,Revistas!$B$2:$H$64092,6,FALSE)</f>
        <v>NO</v>
      </c>
      <c r="J17" s="47" t="s">
        <v>4129</v>
      </c>
      <c r="K17" s="47" t="s">
        <v>4130</v>
      </c>
      <c r="L17" s="47">
        <v>0</v>
      </c>
      <c r="M17" s="47" t="s">
        <v>4115</v>
      </c>
      <c r="N17" s="47" t="s">
        <v>92</v>
      </c>
      <c r="O17" s="47">
        <v>2016</v>
      </c>
      <c r="P17" s="47">
        <v>19</v>
      </c>
      <c r="Q17" s="47">
        <v>5</v>
      </c>
      <c r="R17" s="47">
        <v>371</v>
      </c>
      <c r="S17" s="47">
        <v>382</v>
      </c>
    </row>
    <row r="18" spans="1:19">
      <c r="A18" s="23" t="s">
        <v>4110</v>
      </c>
      <c r="B18" s="23" t="s">
        <v>4111</v>
      </c>
      <c r="C18" s="23" t="s">
        <v>4112</v>
      </c>
      <c r="D18" s="47" t="s">
        <v>19</v>
      </c>
      <c r="E18" s="47">
        <f>VLOOKUP(M18,Revistas!$B$2:$H$64092,2,FALSE)</f>
        <v>0.77700000000000002</v>
      </c>
      <c r="F18" s="47" t="str">
        <f>VLOOKUP(M18,Revistas!$B$2:$H$64092,3,FALSE)</f>
        <v>Q4</v>
      </c>
      <c r="G18" s="47" t="str">
        <f>VLOOKUP(M18,Revistas!$B$2:$H$64092,4,FALSE)</f>
        <v>PEDIATRICS - SCIE;</v>
      </c>
      <c r="H18" s="47" t="str">
        <f>VLOOKUP(M18,Revistas!$B$2:$H$64092,5,FALSE)</f>
        <v>105/120</v>
      </c>
      <c r="I18" s="47" t="str">
        <f>VLOOKUP(M18,Revistas!$B$2:$H$64092,6,FALSE)</f>
        <v>NO</v>
      </c>
      <c r="J18" s="47" t="s">
        <v>4113</v>
      </c>
      <c r="K18" s="47" t="s">
        <v>4114</v>
      </c>
      <c r="L18" s="47">
        <v>0</v>
      </c>
      <c r="M18" s="47" t="s">
        <v>4115</v>
      </c>
      <c r="N18" s="47" t="s">
        <v>541</v>
      </c>
      <c r="O18" s="47">
        <v>2016</v>
      </c>
      <c r="P18" s="47">
        <v>19</v>
      </c>
      <c r="Q18" s="47">
        <v>6</v>
      </c>
      <c r="R18" s="47">
        <v>431</v>
      </c>
      <c r="S18" s="47">
        <v>451</v>
      </c>
    </row>
    <row r="19" spans="1:19">
      <c r="A19" s="23" t="s">
        <v>4110</v>
      </c>
      <c r="B19" s="23" t="s">
        <v>4116</v>
      </c>
      <c r="C19" s="23" t="s">
        <v>4112</v>
      </c>
      <c r="D19" s="47" t="s">
        <v>19</v>
      </c>
      <c r="E19" s="47">
        <f>VLOOKUP(M19,Revistas!$B$2:$H$64092,2,FALSE)</f>
        <v>0.77700000000000002</v>
      </c>
      <c r="F19" s="47" t="str">
        <f>VLOOKUP(M19,Revistas!$B$2:$H$64092,3,FALSE)</f>
        <v>Q4</v>
      </c>
      <c r="G19" s="47" t="str">
        <f>VLOOKUP(M19,Revistas!$B$2:$H$64092,4,FALSE)</f>
        <v>PEDIATRICS - SCIE;</v>
      </c>
      <c r="H19" s="47" t="str">
        <f>VLOOKUP(M19,Revistas!$B$2:$H$64092,5,FALSE)</f>
        <v>105/120</v>
      </c>
      <c r="I19" s="47" t="str">
        <f>VLOOKUP(M19,Revistas!$B$2:$H$64092,6,FALSE)</f>
        <v>NO</v>
      </c>
      <c r="J19" s="47" t="s">
        <v>4113</v>
      </c>
      <c r="K19" s="47" t="s">
        <v>4114</v>
      </c>
      <c r="L19" s="47">
        <v>0</v>
      </c>
      <c r="M19" s="47" t="s">
        <v>4115</v>
      </c>
      <c r="N19" s="47" t="s">
        <v>541</v>
      </c>
      <c r="O19" s="47">
        <v>2016</v>
      </c>
      <c r="P19" s="47">
        <v>19</v>
      </c>
      <c r="Q19" s="47">
        <v>6</v>
      </c>
      <c r="R19" s="47">
        <v>452</v>
      </c>
      <c r="S19" s="47">
        <v>459</v>
      </c>
    </row>
    <row r="20" spans="1:19">
      <c r="A20" s="23" t="s">
        <v>4110</v>
      </c>
      <c r="B20" s="23" t="s">
        <v>4118</v>
      </c>
      <c r="C20" s="23" t="s">
        <v>4112</v>
      </c>
      <c r="D20" s="47" t="s">
        <v>19</v>
      </c>
      <c r="E20" s="47">
        <f>VLOOKUP(M20,Revistas!$B$2:$H$64092,2,FALSE)</f>
        <v>0.77700000000000002</v>
      </c>
      <c r="F20" s="47" t="str">
        <f>VLOOKUP(M20,Revistas!$B$2:$H$64092,3,FALSE)</f>
        <v>Q4</v>
      </c>
      <c r="G20" s="47" t="str">
        <f>VLOOKUP(M20,Revistas!$B$2:$H$64092,4,FALSE)</f>
        <v>PEDIATRICS - SCIE;</v>
      </c>
      <c r="H20" s="47" t="str">
        <f>VLOOKUP(M20,Revistas!$B$2:$H$64092,5,FALSE)</f>
        <v>105/120</v>
      </c>
      <c r="I20" s="47" t="str">
        <f>VLOOKUP(M20,Revistas!$B$2:$H$64092,6,FALSE)</f>
        <v>NO</v>
      </c>
      <c r="J20" s="47" t="s">
        <v>4113</v>
      </c>
      <c r="K20" s="47" t="s">
        <v>4114</v>
      </c>
      <c r="L20" s="47">
        <v>0</v>
      </c>
      <c r="M20" s="47" t="s">
        <v>4115</v>
      </c>
      <c r="N20" s="47" t="s">
        <v>541</v>
      </c>
      <c r="O20" s="47">
        <v>2016</v>
      </c>
      <c r="P20" s="47">
        <v>19</v>
      </c>
      <c r="Q20" s="47">
        <v>6</v>
      </c>
      <c r="R20" s="47">
        <v>471</v>
      </c>
      <c r="S20" s="47">
        <v>492</v>
      </c>
    </row>
    <row r="21" spans="1:19">
      <c r="A21" s="23" t="s">
        <v>2318</v>
      </c>
      <c r="B21" s="23" t="s">
        <v>2319</v>
      </c>
      <c r="C21" s="23" t="s">
        <v>2320</v>
      </c>
      <c r="D21" s="47" t="s">
        <v>19</v>
      </c>
      <c r="E21" s="47">
        <f>VLOOKUP(M21,Revistas!$B$2:$H$64092,2,FALSE)</f>
        <v>9.423</v>
      </c>
      <c r="F21" s="47" t="str">
        <f>VLOOKUP(M21,Revistas!$B$2:$H$64092,3,FALSE)</f>
        <v>Q1</v>
      </c>
      <c r="G21" s="47" t="str">
        <f>VLOOKUP(M21,Revistas!$B$2:$H$64092,4,FALSE)</f>
        <v>MULTIDISCIPLINARY SCIENCES - SCIE</v>
      </c>
      <c r="H21" s="47" t="str">
        <f>VLOOKUP(M21,Revistas!$B$2:$H$64092,5,FALSE)</f>
        <v>63/4</v>
      </c>
      <c r="I21" s="47" t="str">
        <f>VLOOKUP(M21,Revistas!$B$2:$H$64092,6,FALSE)</f>
        <v>SI</v>
      </c>
      <c r="J21" s="47" t="s">
        <v>2321</v>
      </c>
      <c r="K21" s="47" t="s">
        <v>2322</v>
      </c>
      <c r="L21" s="47">
        <v>3</v>
      </c>
      <c r="M21" s="47" t="s">
        <v>2323</v>
      </c>
      <c r="N21" s="47" t="s">
        <v>2324</v>
      </c>
      <c r="O21" s="47">
        <v>2016</v>
      </c>
      <c r="P21" s="47">
        <v>113</v>
      </c>
      <c r="Q21" s="47">
        <v>3</v>
      </c>
      <c r="R21" s="47" t="s">
        <v>2325</v>
      </c>
      <c r="S21" s="47" t="s">
        <v>2326</v>
      </c>
    </row>
    <row r="22" spans="1:19">
      <c r="A22" s="23" t="s">
        <v>4143</v>
      </c>
      <c r="B22" s="23" t="s">
        <v>4144</v>
      </c>
      <c r="C22" s="23" t="s">
        <v>2320</v>
      </c>
      <c r="D22" s="47" t="s">
        <v>19</v>
      </c>
      <c r="E22" s="47">
        <f>VLOOKUP(M22,Revistas!$B$2:$H$64092,2,FALSE)</f>
        <v>9.423</v>
      </c>
      <c r="F22" s="47" t="str">
        <f>VLOOKUP(M22,Revistas!$B$2:$H$64092,3,FALSE)</f>
        <v>Q1</v>
      </c>
      <c r="G22" s="47" t="str">
        <f>VLOOKUP(M22,Revistas!$B$2:$H$64092,4,FALSE)</f>
        <v>MULTIDISCIPLINARY SCIENCES - SCIE</v>
      </c>
      <c r="H22" s="47" t="str">
        <f>VLOOKUP(M22,Revistas!$B$2:$H$64092,5,FALSE)</f>
        <v>63/4</v>
      </c>
      <c r="I22" s="47" t="str">
        <f>VLOOKUP(M22,Revistas!$B$2:$H$64092,6,FALSE)</f>
        <v>SI</v>
      </c>
      <c r="J22" s="47" t="s">
        <v>4145</v>
      </c>
      <c r="K22" s="47" t="s">
        <v>4146</v>
      </c>
      <c r="L22" s="47">
        <v>3</v>
      </c>
      <c r="M22" s="47" t="s">
        <v>2323</v>
      </c>
      <c r="N22" s="48">
        <v>41791</v>
      </c>
      <c r="O22" s="47">
        <v>2016</v>
      </c>
      <c r="P22" s="47">
        <v>113</v>
      </c>
      <c r="Q22" s="47">
        <v>24</v>
      </c>
      <c r="R22" s="47" t="s">
        <v>4147</v>
      </c>
      <c r="S22" s="47" t="s">
        <v>4148</v>
      </c>
    </row>
    <row r="23" spans="1:19">
      <c r="A23" s="23" t="s">
        <v>1863</v>
      </c>
      <c r="B23" s="23" t="s">
        <v>1864</v>
      </c>
      <c r="C23" s="23" t="s">
        <v>1306</v>
      </c>
      <c r="D23" s="47" t="s">
        <v>19</v>
      </c>
      <c r="E23" s="47">
        <f>VLOOKUP(M23,Revistas!$B$2:$H$64092,2,FALSE)</f>
        <v>5.2279999999999998</v>
      </c>
      <c r="F23" s="47" t="str">
        <f>VLOOKUP(M23,Revistas!$B$2:$H$64092,3,FALSE)</f>
        <v>Q1</v>
      </c>
      <c r="G23" s="47" t="str">
        <f>VLOOKUP(M23,Revistas!$B$2:$H$64092,4,FALSE)</f>
        <v>MULTIDISCIPLINARY SCIENCES - SCIE</v>
      </c>
      <c r="H23" s="47" t="str">
        <f>VLOOKUP(M23,Revistas!$B$2:$H$64092,5,FALSE)</f>
        <v>63/7</v>
      </c>
      <c r="I23" s="47" t="str">
        <f>VLOOKUP(M23,Revistas!$B$2:$H$64092,6,FALSE)</f>
        <v>NO</v>
      </c>
      <c r="J23" s="47" t="s">
        <v>1865</v>
      </c>
      <c r="K23" s="47" t="s">
        <v>1866</v>
      </c>
      <c r="L23" s="47">
        <v>1</v>
      </c>
      <c r="M23" s="47" t="s">
        <v>399</v>
      </c>
      <c r="N23" s="47" t="s">
        <v>1309</v>
      </c>
      <c r="O23" s="47">
        <v>2016</v>
      </c>
      <c r="P23" s="47">
        <v>6</v>
      </c>
      <c r="Q23" s="47"/>
      <c r="R23" s="47"/>
      <c r="S23" s="47">
        <v>30990</v>
      </c>
    </row>
    <row r="24" spans="1:19">
      <c r="A24" s="23" t="s">
        <v>4110</v>
      </c>
      <c r="B24" s="23" t="s">
        <v>4149</v>
      </c>
      <c r="C24" s="23" t="s">
        <v>4112</v>
      </c>
      <c r="D24" s="47" t="s">
        <v>294</v>
      </c>
      <c r="E24" s="47">
        <f>VLOOKUP(M24,Revistas!$B$2:$H$64092,2,FALSE)</f>
        <v>0.77700000000000002</v>
      </c>
      <c r="F24" s="47" t="str">
        <f>VLOOKUP(M24,Revistas!$B$2:$H$64092,3,FALSE)</f>
        <v>Q4</v>
      </c>
      <c r="G24" s="47" t="str">
        <f>VLOOKUP(M24,Revistas!$B$2:$H$64092,4,FALSE)</f>
        <v>PEDIATRICS - SCIE;</v>
      </c>
      <c r="H24" s="47" t="str">
        <f>VLOOKUP(M24,Revistas!$B$2:$H$64092,5,FALSE)</f>
        <v>105/120</v>
      </c>
      <c r="I24" s="47" t="str">
        <f>VLOOKUP(M24,Revistas!$B$2:$H$64092,6,FALSE)</f>
        <v>NO</v>
      </c>
      <c r="J24" s="47" t="s">
        <v>4150</v>
      </c>
      <c r="K24" s="47" t="s">
        <v>4139</v>
      </c>
      <c r="L24" s="47">
        <v>0</v>
      </c>
      <c r="M24" s="47" t="s">
        <v>4115</v>
      </c>
      <c r="N24" s="47" t="s">
        <v>2887</v>
      </c>
      <c r="O24" s="47">
        <v>2016</v>
      </c>
      <c r="P24" s="47">
        <v>19</v>
      </c>
      <c r="Q24" s="47">
        <v>3</v>
      </c>
      <c r="R24" s="47">
        <v>173</v>
      </c>
      <c r="S24" s="47">
        <v>182</v>
      </c>
    </row>
    <row r="25" spans="1:19">
      <c r="A25" s="23" t="s">
        <v>4119</v>
      </c>
      <c r="B25" s="23" t="s">
        <v>4120</v>
      </c>
      <c r="C25" s="23" t="s">
        <v>3427</v>
      </c>
      <c r="D25" s="47" t="s">
        <v>103</v>
      </c>
      <c r="E25" s="47">
        <f>VLOOKUP(M25,Revistas!$B$2:$H$64092,2,FALSE)</f>
        <v>2.6269999999999998</v>
      </c>
      <c r="F25" s="47" t="str">
        <f>VLOOKUP(M25,Revistas!$B$2:$H$64092,3,FALSE)</f>
        <v>Q2</v>
      </c>
      <c r="G25" s="47" t="str">
        <f>VLOOKUP(M25,Revistas!$B$2:$H$64092,4,FALSE)</f>
        <v>PATHOLOGY - SCIE</v>
      </c>
      <c r="H25" s="47" t="str">
        <f>VLOOKUP(M25,Revistas!$B$2:$H$64092,5,FALSE)</f>
        <v>25/79</v>
      </c>
      <c r="I25" s="47" t="str">
        <f>VLOOKUP(M25,Revistas!$B$2:$H$64092,6,FALSE)</f>
        <v>NO</v>
      </c>
      <c r="J25" s="47"/>
      <c r="K25" s="47"/>
      <c r="L25" s="47">
        <v>0</v>
      </c>
      <c r="M25" s="47" t="s">
        <v>3429</v>
      </c>
      <c r="N25" s="47" t="s">
        <v>99</v>
      </c>
      <c r="O25" s="47">
        <v>2016</v>
      </c>
      <c r="P25" s="47">
        <v>469</v>
      </c>
      <c r="Q25" s="47"/>
      <c r="R25" s="47" t="s">
        <v>4121</v>
      </c>
      <c r="S25" s="47" t="s">
        <v>4121</v>
      </c>
    </row>
    <row r="26" spans="1:19" hidden="1"/>
    <row r="27" spans="1:19" hidden="1"/>
    <row r="28" spans="1:19" hidden="1"/>
    <row r="29" spans="1:19" hidden="1"/>
    <row r="30" spans="1:19" hidden="1"/>
    <row r="31" spans="1:19" hidden="1"/>
    <row r="32" spans="1:19"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spans="1:19" hidden="1"/>
    <row r="66" spans="1:19" hidden="1"/>
    <row r="67" spans="1:19" hidden="1"/>
    <row r="68" spans="1:19" hidden="1"/>
    <row r="69" spans="1:19" hidden="1"/>
    <row r="70" spans="1:19" hidden="1"/>
    <row r="71" spans="1:19" hidden="1"/>
    <row r="72" spans="1:19" hidden="1"/>
    <row r="73" spans="1:19" hidden="1"/>
    <row r="74" spans="1:19" hidden="1"/>
    <row r="75" spans="1:19" hidden="1"/>
    <row r="76" spans="1:19" hidden="1"/>
    <row r="77" spans="1:19" hidden="1"/>
    <row r="78" spans="1:19" hidden="1"/>
    <row r="79" spans="1:19" s="33" customFormat="1" hidden="1">
      <c r="A79" s="32" t="s">
        <v>41</v>
      </c>
      <c r="B79" s="32" t="s">
        <v>41</v>
      </c>
      <c r="C79" s="32" t="s">
        <v>41</v>
      </c>
      <c r="D79" s="36" t="s">
        <v>42</v>
      </c>
      <c r="E79" s="36" t="s">
        <v>41</v>
      </c>
      <c r="F79" s="36" t="s">
        <v>43</v>
      </c>
      <c r="G79" s="36" t="s">
        <v>7165</v>
      </c>
      <c r="H79" s="36" t="s">
        <v>41</v>
      </c>
      <c r="I79" s="36" t="s">
        <v>46</v>
      </c>
      <c r="J79" s="36" t="s">
        <v>7166</v>
      </c>
      <c r="K79" s="37"/>
      <c r="L79" s="37"/>
      <c r="M79" s="37"/>
      <c r="N79" s="37"/>
      <c r="O79" s="37"/>
      <c r="P79" s="37"/>
      <c r="Q79" s="37"/>
      <c r="R79" s="37"/>
      <c r="S79" s="37"/>
    </row>
    <row r="80" spans="1:19" s="33" customFormat="1" hidden="1">
      <c r="A80" s="32" t="s">
        <v>19</v>
      </c>
      <c r="B80" s="32">
        <f>DCOUNTA(A1:S75,A79,A79:A80)</f>
        <v>22</v>
      </c>
      <c r="C80" s="32" t="s">
        <v>19</v>
      </c>
      <c r="D80" s="36">
        <f>DSUM(A1:S75,E1,C79:C80)</f>
        <v>50.042000000000016</v>
      </c>
      <c r="E80" s="36" t="s">
        <v>19</v>
      </c>
      <c r="F80" s="36" t="s">
        <v>4330</v>
      </c>
      <c r="G80" s="36">
        <f>DCOUNTA(A1:S75,F1,E79:F80)</f>
        <v>4</v>
      </c>
      <c r="H80" s="36" t="s">
        <v>19</v>
      </c>
      <c r="I80" s="36" t="s">
        <v>1827</v>
      </c>
      <c r="J80" s="36">
        <f>DCOUNTA(A1:S75,I1,H79:I80)</f>
        <v>2</v>
      </c>
      <c r="K80" s="37"/>
      <c r="L80" s="37"/>
      <c r="M80" s="37"/>
      <c r="N80" s="37"/>
      <c r="O80" s="37"/>
      <c r="P80" s="37"/>
      <c r="Q80" s="37"/>
      <c r="R80" s="37"/>
      <c r="S80" s="37"/>
    </row>
    <row r="81" spans="1:19" s="33" customFormat="1" hidden="1">
      <c r="D81" s="37"/>
      <c r="E81" s="37"/>
      <c r="F81" s="37"/>
      <c r="G81" s="37"/>
      <c r="H81" s="37"/>
      <c r="I81" s="37"/>
      <c r="J81" s="37"/>
      <c r="K81" s="37"/>
      <c r="L81" s="37"/>
      <c r="M81" s="37"/>
      <c r="N81" s="37"/>
      <c r="O81" s="37"/>
      <c r="P81" s="37"/>
      <c r="Q81" s="37"/>
      <c r="R81" s="37"/>
      <c r="S81" s="37"/>
    </row>
    <row r="82" spans="1:19" s="33" customFormat="1" hidden="1">
      <c r="A82" s="32" t="s">
        <v>41</v>
      </c>
      <c r="B82" s="32" t="s">
        <v>41</v>
      </c>
      <c r="C82" s="32" t="s">
        <v>41</v>
      </c>
      <c r="D82" s="36" t="s">
        <v>42</v>
      </c>
      <c r="E82" s="36" t="s">
        <v>41</v>
      </c>
      <c r="F82" s="36" t="s">
        <v>43</v>
      </c>
      <c r="G82" s="36" t="s">
        <v>7165</v>
      </c>
      <c r="H82" s="36" t="s">
        <v>41</v>
      </c>
      <c r="I82" s="36" t="s">
        <v>46</v>
      </c>
      <c r="J82" s="36" t="s">
        <v>7166</v>
      </c>
      <c r="K82" s="37"/>
      <c r="L82" s="37"/>
      <c r="M82" s="37"/>
      <c r="N82" s="37"/>
      <c r="O82" s="37"/>
      <c r="P82" s="37"/>
      <c r="Q82" s="37"/>
      <c r="R82" s="37"/>
      <c r="S82" s="37"/>
    </row>
    <row r="83" spans="1:19" s="33" customFormat="1" hidden="1">
      <c r="A83" s="32" t="s">
        <v>215</v>
      </c>
      <c r="B83" s="32">
        <f>DCOUNTA(A1:S75,D1,A82:A83)</f>
        <v>0</v>
      </c>
      <c r="C83" s="32" t="s">
        <v>215</v>
      </c>
      <c r="D83" s="36">
        <f>DSUM(A1:S75,E1,C82:C83)</f>
        <v>0</v>
      </c>
      <c r="E83" s="36" t="s">
        <v>215</v>
      </c>
      <c r="F83" s="36" t="s">
        <v>4330</v>
      </c>
      <c r="G83" s="36">
        <f>DCOUNTA(A1:S75,F1,E82:F83)</f>
        <v>0</v>
      </c>
      <c r="H83" s="36" t="s">
        <v>215</v>
      </c>
      <c r="I83" s="36" t="s">
        <v>1827</v>
      </c>
      <c r="J83" s="36">
        <f>DCOUNTA(F1:S75,I1,H82:I83)</f>
        <v>0</v>
      </c>
      <c r="K83" s="37"/>
      <c r="L83" s="37"/>
      <c r="M83" s="37"/>
      <c r="N83" s="37"/>
      <c r="O83" s="37"/>
      <c r="P83" s="37"/>
      <c r="Q83" s="37"/>
      <c r="R83" s="37"/>
      <c r="S83" s="37"/>
    </row>
    <row r="84" spans="1:19" s="33" customFormat="1" hidden="1">
      <c r="D84" s="37"/>
      <c r="E84" s="37"/>
      <c r="F84" s="37"/>
      <c r="G84" s="37"/>
      <c r="H84" s="37"/>
      <c r="I84" s="37"/>
      <c r="J84" s="37"/>
      <c r="K84" s="37"/>
      <c r="L84" s="37"/>
      <c r="M84" s="37"/>
      <c r="N84" s="37"/>
      <c r="O84" s="37"/>
      <c r="P84" s="37"/>
      <c r="Q84" s="37"/>
      <c r="R84" s="37"/>
      <c r="S84" s="37"/>
    </row>
    <row r="85" spans="1:19" s="33" customFormat="1" hidden="1">
      <c r="A85" s="32" t="s">
        <v>41</v>
      </c>
      <c r="B85" s="32" t="s">
        <v>41</v>
      </c>
      <c r="C85" s="32" t="s">
        <v>41</v>
      </c>
      <c r="D85" s="36" t="s">
        <v>42</v>
      </c>
      <c r="E85" s="36" t="s">
        <v>41</v>
      </c>
      <c r="F85" s="36" t="s">
        <v>43</v>
      </c>
      <c r="G85" s="36" t="s">
        <v>7165</v>
      </c>
      <c r="H85" s="36" t="s">
        <v>41</v>
      </c>
      <c r="I85" s="36" t="s">
        <v>46</v>
      </c>
      <c r="J85" s="36" t="s">
        <v>7166</v>
      </c>
      <c r="K85" s="37"/>
      <c r="L85" s="37"/>
      <c r="M85" s="37"/>
      <c r="N85" s="37"/>
      <c r="O85" s="37"/>
      <c r="P85" s="37"/>
      <c r="Q85" s="37"/>
      <c r="R85" s="37"/>
      <c r="S85" s="37"/>
    </row>
    <row r="86" spans="1:19" s="33" customFormat="1" hidden="1">
      <c r="A86" s="32" t="s">
        <v>458</v>
      </c>
      <c r="B86" s="32">
        <f>DCOUNTA(A1:S75,D1,A85:A86)</f>
        <v>0</v>
      </c>
      <c r="C86" s="32" t="s">
        <v>458</v>
      </c>
      <c r="D86" s="36">
        <f>DSUM(A1:S75,D85,C85:C86)</f>
        <v>0</v>
      </c>
      <c r="E86" s="36" t="s">
        <v>458</v>
      </c>
      <c r="F86" s="36" t="s">
        <v>4330</v>
      </c>
      <c r="G86" s="36">
        <f>DCOUNTA(A1:S75,F1,E85:F86)</f>
        <v>0</v>
      </c>
      <c r="H86" s="36" t="s">
        <v>458</v>
      </c>
      <c r="I86" s="36" t="s">
        <v>1827</v>
      </c>
      <c r="J86" s="36">
        <f>DCOUNTA(A1:S75,I1,H85:I86)</f>
        <v>0</v>
      </c>
      <c r="K86" s="37"/>
      <c r="L86" s="37"/>
      <c r="M86" s="37"/>
      <c r="N86" s="37"/>
      <c r="O86" s="37"/>
      <c r="P86" s="37"/>
      <c r="Q86" s="37"/>
      <c r="R86" s="37"/>
      <c r="S86" s="37"/>
    </row>
    <row r="87" spans="1:19" s="33" customFormat="1" hidden="1">
      <c r="D87" s="37"/>
      <c r="E87" s="37"/>
      <c r="F87" s="37"/>
      <c r="G87" s="37"/>
      <c r="H87" s="37"/>
      <c r="I87" s="37"/>
      <c r="J87" s="37"/>
      <c r="K87" s="37"/>
      <c r="L87" s="37"/>
      <c r="M87" s="37"/>
      <c r="N87" s="37"/>
      <c r="O87" s="37"/>
      <c r="P87" s="37"/>
      <c r="Q87" s="37"/>
      <c r="R87" s="37"/>
      <c r="S87" s="37"/>
    </row>
    <row r="88" spans="1:19" s="33" customFormat="1" hidden="1">
      <c r="A88" s="32" t="s">
        <v>41</v>
      </c>
      <c r="B88" s="32" t="s">
        <v>41</v>
      </c>
      <c r="C88" s="32" t="s">
        <v>41</v>
      </c>
      <c r="D88" s="36" t="s">
        <v>42</v>
      </c>
      <c r="E88" s="36" t="s">
        <v>41</v>
      </c>
      <c r="F88" s="36" t="s">
        <v>43</v>
      </c>
      <c r="G88" s="36" t="s">
        <v>7165</v>
      </c>
      <c r="H88" s="36" t="s">
        <v>41</v>
      </c>
      <c r="I88" s="36" t="s">
        <v>46</v>
      </c>
      <c r="J88" s="36" t="s">
        <v>7166</v>
      </c>
      <c r="K88" s="37"/>
      <c r="L88" s="37"/>
      <c r="M88" s="37"/>
      <c r="N88" s="37"/>
      <c r="O88" s="37"/>
      <c r="P88" s="37"/>
      <c r="Q88" s="37"/>
      <c r="R88" s="37"/>
      <c r="S88" s="37"/>
    </row>
    <row r="89" spans="1:19" s="33" customFormat="1" hidden="1">
      <c r="A89" s="32" t="s">
        <v>294</v>
      </c>
      <c r="B89" s="32">
        <f>DCOUNTA(A1:S75,B88,A88:A89)</f>
        <v>1</v>
      </c>
      <c r="C89" s="32" t="s">
        <v>294</v>
      </c>
      <c r="D89" s="36">
        <f>DSUM(A1:S75,E1,C88:C89)</f>
        <v>0.77700000000000002</v>
      </c>
      <c r="E89" s="36" t="s">
        <v>294</v>
      </c>
      <c r="F89" s="36" t="s">
        <v>4330</v>
      </c>
      <c r="G89" s="36">
        <f>DCOUNTA(A1:S75,F1,E88:F89)</f>
        <v>0</v>
      </c>
      <c r="H89" s="36" t="s">
        <v>294</v>
      </c>
      <c r="I89" s="36" t="s">
        <v>1827</v>
      </c>
      <c r="J89" s="36">
        <f>DCOUNTA(A1:S75,I88,H88:I89)</f>
        <v>0</v>
      </c>
      <c r="K89" s="37"/>
      <c r="L89" s="37"/>
      <c r="M89" s="37"/>
      <c r="N89" s="37"/>
      <c r="O89" s="37"/>
      <c r="P89" s="37"/>
      <c r="Q89" s="37"/>
      <c r="R89" s="37"/>
      <c r="S89" s="37"/>
    </row>
    <row r="90" spans="1:19" s="33" customFormat="1" hidden="1">
      <c r="D90" s="37"/>
      <c r="E90" s="37"/>
      <c r="F90" s="37"/>
      <c r="G90" s="37"/>
      <c r="H90" s="37"/>
      <c r="I90" s="37"/>
      <c r="J90" s="37"/>
      <c r="K90" s="37"/>
      <c r="L90" s="37"/>
      <c r="M90" s="37"/>
      <c r="N90" s="37"/>
      <c r="O90" s="37"/>
      <c r="P90" s="37"/>
      <c r="Q90" s="37"/>
      <c r="R90" s="37"/>
      <c r="S90" s="37"/>
    </row>
    <row r="91" spans="1:19" s="33" customFormat="1" hidden="1">
      <c r="D91" s="37"/>
      <c r="E91" s="37"/>
      <c r="F91" s="37"/>
      <c r="G91" s="37"/>
      <c r="H91" s="37"/>
      <c r="I91" s="37"/>
      <c r="J91" s="37"/>
      <c r="K91" s="37"/>
      <c r="L91" s="37"/>
      <c r="M91" s="37"/>
      <c r="N91" s="37"/>
      <c r="O91" s="37"/>
      <c r="P91" s="37"/>
      <c r="Q91" s="37"/>
      <c r="R91" s="37"/>
      <c r="S91" s="37"/>
    </row>
    <row r="92" spans="1:19" s="33" customFormat="1" hidden="1">
      <c r="A92" s="32" t="s">
        <v>41</v>
      </c>
      <c r="B92" s="32" t="s">
        <v>41</v>
      </c>
      <c r="C92" s="32" t="s">
        <v>41</v>
      </c>
      <c r="D92" s="36" t="s">
        <v>42</v>
      </c>
      <c r="E92" s="36" t="s">
        <v>41</v>
      </c>
      <c r="F92" s="36" t="s">
        <v>43</v>
      </c>
      <c r="G92" s="36" t="s">
        <v>7165</v>
      </c>
      <c r="H92" s="36" t="s">
        <v>41</v>
      </c>
      <c r="I92" s="36" t="s">
        <v>46</v>
      </c>
      <c r="J92" s="36" t="s">
        <v>7166</v>
      </c>
      <c r="K92" s="37"/>
      <c r="L92" s="37"/>
      <c r="M92" s="37"/>
      <c r="N92" s="37"/>
      <c r="O92" s="37"/>
      <c r="P92" s="37"/>
      <c r="Q92" s="37"/>
      <c r="R92" s="37"/>
      <c r="S92" s="37"/>
    </row>
    <row r="93" spans="1:19" s="33" customFormat="1" hidden="1">
      <c r="A93" s="32" t="s">
        <v>103</v>
      </c>
      <c r="B93" s="32">
        <f>DCOUNTA(A1:S75,D1,A92:A93)</f>
        <v>1</v>
      </c>
      <c r="C93" s="32" t="s">
        <v>103</v>
      </c>
      <c r="D93" s="36">
        <f>DSUM(A1:S75,E1,C92:C93)</f>
        <v>2.6269999999999998</v>
      </c>
      <c r="E93" s="36" t="s">
        <v>103</v>
      </c>
      <c r="F93" s="36" t="s">
        <v>4330</v>
      </c>
      <c r="G93" s="36">
        <f>DCOUNTA(A1:S75,F92,E92:F93)</f>
        <v>0</v>
      </c>
      <c r="H93" s="36" t="s">
        <v>103</v>
      </c>
      <c r="I93" s="36" t="s">
        <v>1827</v>
      </c>
      <c r="J93" s="36">
        <f>DCOUNTA(A1:S75,I1,H92:I93)</f>
        <v>0</v>
      </c>
      <c r="K93" s="37"/>
      <c r="L93" s="37"/>
      <c r="M93" s="37"/>
      <c r="N93" s="37"/>
      <c r="O93" s="37"/>
      <c r="P93" s="37"/>
      <c r="Q93" s="37"/>
      <c r="R93" s="37"/>
      <c r="S93" s="37"/>
    </row>
    <row r="94" spans="1:19" s="33" customFormat="1" hidden="1">
      <c r="D94" s="37"/>
      <c r="E94" s="37"/>
      <c r="F94" s="37"/>
      <c r="G94" s="37"/>
      <c r="H94" s="37"/>
      <c r="I94" s="37"/>
      <c r="J94" s="37"/>
      <c r="K94" s="37"/>
      <c r="L94" s="37"/>
      <c r="M94" s="37"/>
      <c r="N94" s="37"/>
      <c r="O94" s="37"/>
      <c r="P94" s="37"/>
      <c r="Q94" s="37"/>
      <c r="R94" s="37"/>
      <c r="S94" s="37"/>
    </row>
    <row r="95" spans="1:19" s="33" customFormat="1" hidden="1">
      <c r="A95" s="32" t="s">
        <v>41</v>
      </c>
      <c r="B95" s="32" t="s">
        <v>41</v>
      </c>
      <c r="C95" s="32" t="s">
        <v>41</v>
      </c>
      <c r="D95" s="36" t="s">
        <v>42</v>
      </c>
      <c r="E95" s="36" t="s">
        <v>41</v>
      </c>
      <c r="F95" s="36" t="s">
        <v>43</v>
      </c>
      <c r="G95" s="36" t="s">
        <v>7165</v>
      </c>
      <c r="H95" s="36" t="s">
        <v>41</v>
      </c>
      <c r="I95" s="36" t="s">
        <v>46</v>
      </c>
      <c r="J95" s="36" t="s">
        <v>7166</v>
      </c>
      <c r="K95" s="37"/>
      <c r="L95" s="37"/>
      <c r="M95" s="37"/>
      <c r="N95" s="37"/>
      <c r="O95" s="37"/>
      <c r="P95" s="37"/>
      <c r="Q95" s="37"/>
      <c r="R95" s="37"/>
      <c r="S95" s="37"/>
    </row>
    <row r="96" spans="1:19" s="33" customFormat="1" hidden="1">
      <c r="A96" s="32" t="s">
        <v>10</v>
      </c>
      <c r="B96" s="32">
        <f>DCOUNTA(A1:S75,D1,A95:A96)</f>
        <v>0</v>
      </c>
      <c r="C96" s="32" t="s">
        <v>10</v>
      </c>
      <c r="D96" s="36">
        <f>DSUM(A1:S75,D95,C95:C96)</f>
        <v>0</v>
      </c>
      <c r="E96" s="36" t="s">
        <v>10</v>
      </c>
      <c r="F96" s="36" t="s">
        <v>4330</v>
      </c>
      <c r="G96" s="36">
        <f>DCOUNTA(A1:S75,F1,E95:F96)</f>
        <v>0</v>
      </c>
      <c r="H96" s="36" t="s">
        <v>10</v>
      </c>
      <c r="I96" s="36" t="s">
        <v>1827</v>
      </c>
      <c r="J96" s="36">
        <f>DCOUNTA(A1:S75,I1,H95:I96)</f>
        <v>0</v>
      </c>
      <c r="K96" s="37"/>
      <c r="L96" s="37"/>
      <c r="M96" s="37"/>
      <c r="N96" s="37"/>
      <c r="O96" s="37"/>
      <c r="P96" s="37"/>
      <c r="Q96" s="37"/>
      <c r="R96" s="37"/>
      <c r="S96" s="37"/>
    </row>
    <row r="97" spans="2:19" s="33" customFormat="1" hidden="1">
      <c r="D97" s="37"/>
      <c r="E97" s="37"/>
      <c r="F97" s="37"/>
      <c r="G97" s="37"/>
      <c r="H97" s="37"/>
      <c r="I97" s="37"/>
      <c r="J97" s="37"/>
      <c r="K97" s="37"/>
      <c r="L97" s="37"/>
      <c r="M97" s="37"/>
      <c r="N97" s="37"/>
      <c r="O97" s="37"/>
      <c r="P97" s="37"/>
      <c r="Q97" s="37"/>
      <c r="R97" s="37"/>
      <c r="S97" s="37"/>
    </row>
    <row r="98" spans="2:19" s="33" customFormat="1">
      <c r="D98" s="37"/>
      <c r="E98" s="37"/>
      <c r="F98" s="37"/>
      <c r="G98" s="37"/>
      <c r="H98" s="37"/>
      <c r="I98" s="37"/>
      <c r="J98" s="37"/>
      <c r="K98" s="37"/>
      <c r="L98" s="37"/>
      <c r="M98" s="37"/>
      <c r="N98" s="37"/>
      <c r="O98" s="37"/>
      <c r="P98" s="37"/>
      <c r="Q98" s="37"/>
      <c r="R98" s="37"/>
      <c r="S98" s="37"/>
    </row>
    <row r="99" spans="2:19" s="33" customFormat="1">
      <c r="D99" s="37"/>
      <c r="E99" s="37"/>
      <c r="F99" s="37"/>
      <c r="G99" s="37"/>
      <c r="H99" s="37"/>
      <c r="I99" s="37"/>
      <c r="J99" s="37"/>
      <c r="K99" s="37"/>
      <c r="L99" s="37"/>
      <c r="M99" s="37"/>
      <c r="N99" s="37"/>
      <c r="O99" s="37"/>
      <c r="P99" s="37"/>
      <c r="Q99" s="37"/>
      <c r="R99" s="37"/>
      <c r="S99" s="37"/>
    </row>
    <row r="100" spans="2:19" s="33" customFormat="1" ht="16.8">
      <c r="B100" s="59" t="s">
        <v>7167</v>
      </c>
      <c r="C100" s="59" t="s">
        <v>7168</v>
      </c>
      <c r="D100" s="59" t="s">
        <v>4326</v>
      </c>
      <c r="E100" s="60" t="s">
        <v>7169</v>
      </c>
      <c r="F100" s="60" t="s">
        <v>7170</v>
      </c>
      <c r="G100" s="37"/>
      <c r="H100" s="37"/>
      <c r="I100" s="37"/>
      <c r="J100" s="37"/>
      <c r="K100" s="37"/>
      <c r="L100" s="37"/>
      <c r="M100" s="37"/>
      <c r="N100" s="37"/>
      <c r="O100" s="37"/>
      <c r="P100" s="37"/>
      <c r="Q100" s="37"/>
      <c r="R100" s="37"/>
      <c r="S100" s="37"/>
    </row>
    <row r="101" spans="2:19" s="33" customFormat="1" ht="16.8">
      <c r="B101" s="57">
        <f>B80</f>
        <v>22</v>
      </c>
      <c r="C101" s="57" t="s">
        <v>7171</v>
      </c>
      <c r="D101" s="57">
        <f>D80</f>
        <v>50.042000000000016</v>
      </c>
      <c r="E101" s="57">
        <f>G80</f>
        <v>4</v>
      </c>
      <c r="F101" s="57">
        <f>J80</f>
        <v>2</v>
      </c>
      <c r="G101" s="37"/>
      <c r="H101" s="37"/>
      <c r="I101" s="37"/>
      <c r="J101" s="37"/>
      <c r="K101" s="37"/>
      <c r="L101" s="37"/>
      <c r="M101" s="37"/>
      <c r="N101" s="37"/>
      <c r="O101" s="37"/>
      <c r="P101" s="37"/>
      <c r="Q101" s="37"/>
      <c r="R101" s="37"/>
      <c r="S101" s="37"/>
    </row>
    <row r="102" spans="2:19" s="33" customFormat="1" ht="16.8">
      <c r="B102" s="57">
        <f>B83</f>
        <v>0</v>
      </c>
      <c r="C102" s="57" t="s">
        <v>7172</v>
      </c>
      <c r="D102" s="57">
        <f>D83</f>
        <v>0</v>
      </c>
      <c r="E102" s="57">
        <f>G83</f>
        <v>0</v>
      </c>
      <c r="F102" s="57">
        <f>J83</f>
        <v>0</v>
      </c>
      <c r="G102" s="37"/>
      <c r="H102" s="37"/>
      <c r="I102" s="37"/>
      <c r="J102" s="37"/>
      <c r="K102" s="37"/>
      <c r="L102" s="37"/>
      <c r="M102" s="37"/>
      <c r="N102" s="37"/>
      <c r="O102" s="37"/>
      <c r="P102" s="37"/>
      <c r="Q102" s="37"/>
      <c r="R102" s="37"/>
      <c r="S102" s="37"/>
    </row>
    <row r="103" spans="2:19" s="33" customFormat="1" ht="16.8">
      <c r="B103" s="58">
        <f>B86</f>
        <v>0</v>
      </c>
      <c r="C103" s="58" t="s">
        <v>7173</v>
      </c>
      <c r="D103" s="58">
        <f>D86</f>
        <v>0</v>
      </c>
      <c r="E103" s="58">
        <f>G86</f>
        <v>0</v>
      </c>
      <c r="F103" s="58">
        <f>J86</f>
        <v>0</v>
      </c>
      <c r="G103" s="37"/>
      <c r="H103" s="37"/>
      <c r="I103" s="37"/>
      <c r="J103" s="37"/>
      <c r="K103" s="37"/>
      <c r="L103" s="37"/>
      <c r="M103" s="37"/>
      <c r="N103" s="37"/>
      <c r="O103" s="37"/>
      <c r="P103" s="37"/>
      <c r="Q103" s="37"/>
      <c r="R103" s="37"/>
      <c r="S103" s="37"/>
    </row>
    <row r="104" spans="2:19" s="33" customFormat="1" ht="16.8">
      <c r="B104" s="58">
        <f>B89</f>
        <v>1</v>
      </c>
      <c r="C104" s="58" t="s">
        <v>7174</v>
      </c>
      <c r="D104" s="58">
        <f>D89</f>
        <v>0.77700000000000002</v>
      </c>
      <c r="E104" s="58">
        <f>G89</f>
        <v>0</v>
      </c>
      <c r="F104" s="58">
        <f>J89</f>
        <v>0</v>
      </c>
      <c r="G104" s="37"/>
      <c r="H104" s="37"/>
      <c r="I104" s="37"/>
      <c r="J104" s="37"/>
      <c r="K104" s="37"/>
      <c r="L104" s="37"/>
      <c r="M104" s="37"/>
      <c r="N104" s="37"/>
      <c r="O104" s="37"/>
      <c r="P104" s="37"/>
      <c r="Q104" s="37"/>
      <c r="R104" s="37"/>
      <c r="S104" s="37"/>
    </row>
    <row r="105" spans="2:19" s="33" customFormat="1" ht="16.8">
      <c r="B105" s="57">
        <f>B93</f>
        <v>1</v>
      </c>
      <c r="C105" s="57" t="s">
        <v>103</v>
      </c>
      <c r="D105" s="57">
        <f>D93</f>
        <v>2.6269999999999998</v>
      </c>
      <c r="E105" s="57">
        <f>G93</f>
        <v>0</v>
      </c>
      <c r="F105" s="57">
        <f>J93</f>
        <v>0</v>
      </c>
      <c r="G105" s="37"/>
      <c r="H105" s="37"/>
      <c r="I105" s="37"/>
      <c r="J105" s="37"/>
      <c r="K105" s="37"/>
      <c r="L105" s="37"/>
      <c r="M105" s="37"/>
      <c r="N105" s="37"/>
      <c r="O105" s="37"/>
      <c r="P105" s="37"/>
      <c r="Q105" s="37"/>
      <c r="R105" s="37"/>
      <c r="S105" s="37"/>
    </row>
    <row r="106" spans="2:19" s="33" customFormat="1" ht="16.8">
      <c r="B106" s="57">
        <f>B96</f>
        <v>0</v>
      </c>
      <c r="C106" s="58" t="s">
        <v>7175</v>
      </c>
      <c r="D106" s="57">
        <f>D96</f>
        <v>0</v>
      </c>
      <c r="E106" s="57">
        <f>G96</f>
        <v>0</v>
      </c>
      <c r="F106" s="57">
        <f>J96</f>
        <v>0</v>
      </c>
      <c r="G106" s="37"/>
      <c r="H106" s="37"/>
      <c r="I106" s="37"/>
      <c r="J106" s="37"/>
      <c r="K106" s="37"/>
      <c r="L106" s="37"/>
      <c r="M106" s="37"/>
      <c r="N106" s="37"/>
      <c r="O106" s="37"/>
      <c r="P106" s="37"/>
      <c r="Q106" s="37"/>
      <c r="R106" s="37"/>
      <c r="S106" s="37"/>
    </row>
    <row r="107" spans="2:19" s="33" customFormat="1" ht="16.8">
      <c r="B107" s="34"/>
      <c r="C107" s="59" t="s">
        <v>7176</v>
      </c>
      <c r="D107" s="62">
        <f>D101</f>
        <v>50.042000000000016</v>
      </c>
      <c r="E107" s="38"/>
      <c r="F107" s="39"/>
      <c r="G107" s="37"/>
      <c r="H107" s="37"/>
      <c r="I107" s="37"/>
      <c r="J107" s="37"/>
      <c r="K107" s="37"/>
      <c r="L107" s="37"/>
      <c r="M107" s="37"/>
      <c r="N107" s="37"/>
      <c r="O107" s="37"/>
      <c r="P107" s="37"/>
      <c r="Q107" s="37"/>
      <c r="R107" s="37"/>
      <c r="S107" s="37"/>
    </row>
    <row r="108" spans="2:19" s="33" customFormat="1" ht="16.8">
      <c r="B108" s="34"/>
      <c r="C108" s="61" t="s">
        <v>7177</v>
      </c>
      <c r="D108" s="59">
        <f>D101+D102+D103+D104+D105+D106</f>
        <v>53.446000000000019</v>
      </c>
      <c r="E108" s="39"/>
      <c r="F108" s="39"/>
      <c r="G108" s="37"/>
      <c r="H108" s="37"/>
      <c r="I108" s="37"/>
      <c r="J108" s="37"/>
      <c r="K108" s="37"/>
      <c r="L108" s="37"/>
      <c r="M108" s="37"/>
      <c r="N108" s="37"/>
      <c r="O108" s="37"/>
      <c r="P108" s="37"/>
      <c r="Q108" s="37"/>
      <c r="R108" s="37"/>
      <c r="S108" s="37"/>
    </row>
    <row r="109" spans="2:19" s="33" customFormat="1">
      <c r="D109" s="37"/>
      <c r="E109" s="37"/>
      <c r="F109" s="37"/>
      <c r="G109" s="37"/>
      <c r="H109" s="37"/>
      <c r="I109" s="37"/>
      <c r="J109" s="37"/>
      <c r="K109" s="37"/>
      <c r="L109" s="37"/>
      <c r="M109" s="37"/>
      <c r="N109" s="37"/>
      <c r="O109" s="37"/>
      <c r="P109" s="37"/>
      <c r="Q109" s="37"/>
      <c r="R109" s="37"/>
      <c r="S109" s="37"/>
    </row>
  </sheetData>
  <sortState ref="A2:T27">
    <sortCondition ref="C2:C27"/>
    <sortCondition ref="B2:B27"/>
  </sortState>
  <pageMargins left="0.7" right="0.7" top="0.75" bottom="0.75" header="0.3" footer="0.3"/>
</worksheet>
</file>

<file path=xl/worksheets/sheet48.xml><?xml version="1.0" encoding="utf-8"?>
<worksheet xmlns="http://schemas.openxmlformats.org/spreadsheetml/2006/main" xmlns:r="http://schemas.openxmlformats.org/officeDocument/2006/relationships">
  <sheetPr>
    <tabColor theme="0" tint="-0.249977111117893"/>
  </sheetPr>
  <dimension ref="A1:U114"/>
  <sheetViews>
    <sheetView workbookViewId="0">
      <selection activeCell="E2" sqref="E2:E100"/>
    </sheetView>
  </sheetViews>
  <sheetFormatPr baseColWidth="10" defaultColWidth="7.33203125" defaultRowHeight="14.4"/>
  <cols>
    <col min="1" max="1" width="17.77734375" customWidth="1"/>
    <col min="2" max="2" width="15.21875" customWidth="1"/>
    <col min="3" max="3" width="14.109375" customWidth="1"/>
    <col min="4" max="4" width="13.109375" style="35" customWidth="1"/>
    <col min="5" max="5" width="9.44140625" style="35" customWidth="1"/>
    <col min="6" max="6" width="8.6640625" style="35" customWidth="1"/>
    <col min="7" max="8" width="0" style="35" hidden="1" customWidth="1"/>
    <col min="9" max="9" width="6.44140625" style="35" customWidth="1"/>
    <col min="10" max="14" width="0" style="35" hidden="1" customWidth="1"/>
    <col min="15" max="15" width="5.109375" style="35" customWidth="1"/>
    <col min="16" max="16" width="4.6640625" style="35" customWidth="1"/>
    <col min="17" max="17" width="6.77734375" style="35" customWidth="1"/>
    <col min="18" max="18" width="5.21875" style="35" customWidth="1"/>
    <col min="19" max="19" width="8.21875" style="35" customWidth="1"/>
  </cols>
  <sheetData>
    <row r="1" spans="1:21" s="25" customFormat="1" ht="52.8">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s="21" customFormat="1">
      <c r="A2" s="23" t="s">
        <v>1986</v>
      </c>
      <c r="B2" s="23" t="s">
        <v>1987</v>
      </c>
      <c r="C2" s="23" t="s">
        <v>185</v>
      </c>
      <c r="D2" s="47" t="s">
        <v>19</v>
      </c>
      <c r="E2" s="47">
        <f>VLOOKUP(M2,Revistas!$B$2:$H$64092,2,FALSE)</f>
        <v>4.3170000000000002</v>
      </c>
      <c r="F2" s="47" t="str">
        <f>VLOOKUP(M2,Revistas!$B$2:$H$64092,3,FALSE)</f>
        <v>Q1</v>
      </c>
      <c r="G2" s="47" t="str">
        <f>VLOOKUP(M2,Revistas!$B$2:$H$64092,4,FALSE)</f>
        <v>DERMATOLOGY - SCIE</v>
      </c>
      <c r="H2" s="47" t="str">
        <f>VLOOKUP(M2,Revistas!$B$2:$H$64092,5,FALSE)</f>
        <v>61/5</v>
      </c>
      <c r="I2" s="47" t="str">
        <f>VLOOKUP(M2,Revistas!$B$2:$H$64092,6,FALSE)</f>
        <v>SI</v>
      </c>
      <c r="J2" s="47" t="s">
        <v>1988</v>
      </c>
      <c r="K2" s="47" t="s">
        <v>1989</v>
      </c>
      <c r="L2" s="47">
        <v>0</v>
      </c>
      <c r="M2" s="47" t="s">
        <v>188</v>
      </c>
      <c r="N2" s="47" t="s">
        <v>99</v>
      </c>
      <c r="O2" s="47">
        <v>2016</v>
      </c>
      <c r="P2" s="47">
        <v>175</v>
      </c>
      <c r="Q2" s="47">
        <v>3</v>
      </c>
      <c r="R2" s="47">
        <v>604</v>
      </c>
      <c r="S2" s="47">
        <v>607</v>
      </c>
      <c r="U2" s="29"/>
    </row>
    <row r="3" spans="1:21" s="21" customFormat="1">
      <c r="A3" s="23" t="s">
        <v>4168</v>
      </c>
      <c r="B3" s="23" t="s">
        <v>4169</v>
      </c>
      <c r="C3" s="23" t="s">
        <v>4170</v>
      </c>
      <c r="D3" s="47" t="s">
        <v>19</v>
      </c>
      <c r="E3" s="47">
        <f>VLOOKUP(M3,Revistas!$B$2:$H$64092,2,FALSE)</f>
        <v>2.9169999999999998</v>
      </c>
      <c r="F3" s="47" t="str">
        <f>VLOOKUP(M3,Revistas!$B$2:$H$64092,3,FALSE)</f>
        <v>Q1</v>
      </c>
      <c r="G3" s="47" t="str">
        <f>VLOOKUP(M3,Revistas!$B$2:$H$64092,4,FALSE)</f>
        <v>EMERGENCY MEDICINE - SCIE</v>
      </c>
      <c r="H3" s="47" t="str">
        <f>VLOOKUP(M3,Revistas!$B$2:$H$64092,5,FALSE)</f>
        <v>24 DE 3</v>
      </c>
      <c r="I3" s="47" t="str">
        <f>VLOOKUP(M3,Revistas!$B$2:$H$64092,6,FALSE)</f>
        <v>NO</v>
      </c>
      <c r="J3" s="47" t="s">
        <v>4171</v>
      </c>
      <c r="K3" s="47" t="s">
        <v>4172</v>
      </c>
      <c r="L3" s="47">
        <v>0</v>
      </c>
      <c r="M3" s="47" t="s">
        <v>4173</v>
      </c>
      <c r="N3" s="47" t="s">
        <v>75</v>
      </c>
      <c r="O3" s="47">
        <v>2016</v>
      </c>
      <c r="P3" s="47">
        <v>28</v>
      </c>
      <c r="Q3" s="47">
        <v>5</v>
      </c>
      <c r="R3" s="47">
        <v>305</v>
      </c>
      <c r="S3" s="47">
        <v>312</v>
      </c>
    </row>
    <row r="4" spans="1:21" s="21" customFormat="1">
      <c r="A4" s="23" t="s">
        <v>4210</v>
      </c>
      <c r="B4" s="23" t="s">
        <v>4211</v>
      </c>
      <c r="C4" s="23" t="s">
        <v>3326</v>
      </c>
      <c r="D4" s="47" t="s">
        <v>19</v>
      </c>
      <c r="E4" s="47">
        <f>VLOOKUP(M4,Revistas!$B$2:$H$64092,2,FALSE)</f>
        <v>1.0900000000000001</v>
      </c>
      <c r="F4" s="47" t="str">
        <f>VLOOKUP(M4,Revistas!$B$2:$H$64092,3,FALSE)</f>
        <v>Q3</v>
      </c>
      <c r="G4" s="47" t="str">
        <f>VLOOKUP(M4,Revistas!$B$2:$H$64092,4,FALSE)</f>
        <v>PEDIATRICS - SCIE;</v>
      </c>
      <c r="H4" s="47" t="str">
        <f>VLOOKUP(M4,Revistas!$B$2:$H$64092,5,FALSE)</f>
        <v>85/120</v>
      </c>
      <c r="I4" s="47" t="str">
        <f>VLOOKUP(M4,Revistas!$B$2:$H$64092,6,FALSE)</f>
        <v>NO</v>
      </c>
      <c r="J4" s="47" t="s">
        <v>4212</v>
      </c>
      <c r="K4" s="47" t="s">
        <v>4213</v>
      </c>
      <c r="L4" s="47">
        <v>0</v>
      </c>
      <c r="M4" s="47" t="s">
        <v>3329</v>
      </c>
      <c r="N4" s="47"/>
      <c r="O4" s="47">
        <v>2016</v>
      </c>
      <c r="P4" s="47">
        <v>33</v>
      </c>
      <c r="Q4" s="47" t="s">
        <v>7194</v>
      </c>
      <c r="R4" s="47">
        <v>441</v>
      </c>
      <c r="S4" s="47">
        <v>456</v>
      </c>
    </row>
    <row r="5" spans="1:21" s="21" customFormat="1">
      <c r="A5" s="23" t="s">
        <v>2020</v>
      </c>
      <c r="B5" s="23" t="s">
        <v>2021</v>
      </c>
      <c r="C5" s="23" t="s">
        <v>2022</v>
      </c>
      <c r="D5" s="47" t="s">
        <v>19</v>
      </c>
      <c r="E5" s="47">
        <f>VLOOKUP(M5,Revistas!$B$2:$H$64092,2,FALSE)</f>
        <v>2.71</v>
      </c>
      <c r="F5" s="47" t="str">
        <f>VLOOKUP(M5,Revistas!$B$2:$H$64092,3,FALSE)</f>
        <v>Q2</v>
      </c>
      <c r="G5" s="47" t="str">
        <f>VLOOKUP(M5,Revistas!$B$2:$H$64092,4,FALSE)</f>
        <v>PHARMACOLOGY &amp; PHARMACY - SCIE</v>
      </c>
      <c r="H5" s="47" t="str">
        <f>VLOOKUP(M5,Revistas!$B$2:$H$64092,5,FALSE)</f>
        <v>93/255</v>
      </c>
      <c r="I5" s="47" t="str">
        <f>VLOOKUP(M5,Revistas!$B$2:$H$64092,6,FALSE)</f>
        <v>NO</v>
      </c>
      <c r="J5" s="47" t="s">
        <v>2023</v>
      </c>
      <c r="K5" s="47" t="s">
        <v>2024</v>
      </c>
      <c r="L5" s="47">
        <v>0</v>
      </c>
      <c r="M5" s="47" t="s">
        <v>2025</v>
      </c>
      <c r="N5" s="47" t="s">
        <v>462</v>
      </c>
      <c r="O5" s="47">
        <v>2016</v>
      </c>
      <c r="P5" s="47">
        <v>17</v>
      </c>
      <c r="Q5" s="47">
        <v>6</v>
      </c>
      <c r="R5" s="47">
        <v>541</v>
      </c>
      <c r="S5" s="47">
        <v>545</v>
      </c>
    </row>
    <row r="6" spans="1:21" s="21" customFormat="1">
      <c r="A6" s="23" t="s">
        <v>4205</v>
      </c>
      <c r="B6" s="23" t="s">
        <v>4206</v>
      </c>
      <c r="C6" s="23" t="s">
        <v>178</v>
      </c>
      <c r="D6" s="47" t="s">
        <v>19</v>
      </c>
      <c r="E6" s="47">
        <f>VLOOKUP(M6,Revistas!$B$2:$H$64092,2,FALSE)</f>
        <v>3.0569999999999999</v>
      </c>
      <c r="F6" s="47" t="str">
        <f>VLOOKUP(M6,Revistas!$B$2:$H$64092,3,FALSE)</f>
        <v>Q1</v>
      </c>
      <c r="G6" s="47" t="str">
        <f>VLOOKUP(M6,Revistas!$B$2:$H$64092,4,FALSE)</f>
        <v>MULTIDISCIPLINARY SCIENCES - SCIE</v>
      </c>
      <c r="H6" s="47" t="str">
        <f>VLOOKUP(M6,Revistas!$B$2:$H$64092,5,FALSE)</f>
        <v>63/11</v>
      </c>
      <c r="I6" s="47" t="str">
        <f>VLOOKUP(M6,Revistas!$B$2:$H$64092,6,FALSE)</f>
        <v>NO</v>
      </c>
      <c r="J6" s="47" t="s">
        <v>4207</v>
      </c>
      <c r="K6" s="47" t="s">
        <v>4208</v>
      </c>
      <c r="L6" s="47">
        <v>1</v>
      </c>
      <c r="M6" s="47" t="s">
        <v>181</v>
      </c>
      <c r="N6" s="48">
        <v>42064</v>
      </c>
      <c r="O6" s="47">
        <v>2016</v>
      </c>
      <c r="P6" s="47">
        <v>11</v>
      </c>
      <c r="Q6" s="47">
        <v>3</v>
      </c>
      <c r="R6" s="47"/>
      <c r="S6" s="47" t="s">
        <v>4209</v>
      </c>
    </row>
    <row r="7" spans="1:21" s="21" customFormat="1">
      <c r="A7" s="23" t="s">
        <v>4195</v>
      </c>
      <c r="B7" s="23" t="s">
        <v>4196</v>
      </c>
      <c r="C7" s="23" t="s">
        <v>178</v>
      </c>
      <c r="D7" s="47" t="s">
        <v>19</v>
      </c>
      <c r="E7" s="47">
        <f>VLOOKUP(M7,Revistas!$B$2:$H$64092,2,FALSE)</f>
        <v>3.0569999999999999</v>
      </c>
      <c r="F7" s="47" t="str">
        <f>VLOOKUP(M7,Revistas!$B$2:$H$64092,3,FALSE)</f>
        <v>Q1</v>
      </c>
      <c r="G7" s="47" t="str">
        <f>VLOOKUP(M7,Revistas!$B$2:$H$64092,4,FALSE)</f>
        <v>MULTIDISCIPLINARY SCIENCES - SCIE</v>
      </c>
      <c r="H7" s="47" t="str">
        <f>VLOOKUP(M7,Revistas!$B$2:$H$64092,5,FALSE)</f>
        <v>63/11</v>
      </c>
      <c r="I7" s="47" t="str">
        <f>VLOOKUP(M7,Revistas!$B$2:$H$64092,6,FALSE)</f>
        <v>NO</v>
      </c>
      <c r="J7" s="47" t="s">
        <v>4197</v>
      </c>
      <c r="K7" s="47" t="s">
        <v>4198</v>
      </c>
      <c r="L7" s="47">
        <v>0</v>
      </c>
      <c r="M7" s="47" t="s">
        <v>181</v>
      </c>
      <c r="N7" s="47" t="s">
        <v>3627</v>
      </c>
      <c r="O7" s="47">
        <v>2016</v>
      </c>
      <c r="P7" s="47">
        <v>11</v>
      </c>
      <c r="Q7" s="47">
        <v>4</v>
      </c>
      <c r="R7" s="47"/>
      <c r="S7" s="47" t="s">
        <v>4199</v>
      </c>
    </row>
    <row r="8" spans="1:21" s="21" customFormat="1">
      <c r="A8" s="23" t="s">
        <v>4189</v>
      </c>
      <c r="B8" s="23" t="s">
        <v>4190</v>
      </c>
      <c r="C8" s="23" t="s">
        <v>4191</v>
      </c>
      <c r="D8" s="47" t="s">
        <v>215</v>
      </c>
      <c r="E8" s="47">
        <f>VLOOKUP(M8,Revistas!$B$2:$H$64092,2,FALSE)</f>
        <v>2.71</v>
      </c>
      <c r="F8" s="47" t="str">
        <f>VLOOKUP(M8,Revistas!$B$2:$H$64092,3,FALSE)</f>
        <v>Q2</v>
      </c>
      <c r="G8" s="47" t="str">
        <f>VLOOKUP(M8,Revistas!$B$2:$H$64092,4,FALSE)</f>
        <v>PHARMACOLOGY &amp; PHARMACY - SCIE</v>
      </c>
      <c r="H8" s="47" t="str">
        <f>VLOOKUP(M8,Revistas!$B$2:$H$64092,5,FALSE)</f>
        <v>93/255</v>
      </c>
      <c r="I8" s="47" t="str">
        <f>VLOOKUP(M8,Revistas!$B$2:$H$64092,6,FALSE)</f>
        <v>NO</v>
      </c>
      <c r="J8" s="47" t="s">
        <v>4192</v>
      </c>
      <c r="K8" s="47" t="s">
        <v>4193</v>
      </c>
      <c r="L8" s="47">
        <v>0</v>
      </c>
      <c r="M8" s="47" t="s">
        <v>4194</v>
      </c>
      <c r="N8" s="47" t="s">
        <v>189</v>
      </c>
      <c r="O8" s="47">
        <v>2016</v>
      </c>
      <c r="P8" s="47">
        <v>72</v>
      </c>
      <c r="Q8" s="47">
        <v>6</v>
      </c>
      <c r="R8" s="47">
        <v>773</v>
      </c>
      <c r="S8" s="47">
        <v>774</v>
      </c>
    </row>
    <row r="9" spans="1:21" s="21" customFormat="1">
      <c r="A9" s="23" t="s">
        <v>1645</v>
      </c>
      <c r="B9" s="23" t="s">
        <v>1646</v>
      </c>
      <c r="C9" s="23" t="s">
        <v>1647</v>
      </c>
      <c r="D9" s="47" t="s">
        <v>215</v>
      </c>
      <c r="E9" s="47">
        <f>VLOOKUP(M9,Revistas!$B$2:$H$64092,2,FALSE)</f>
        <v>4.0970000000000004</v>
      </c>
      <c r="F9" s="47" t="str">
        <f>VLOOKUP(M9,Revistas!$B$2:$H$64092,3,FALSE)</f>
        <v>Q1</v>
      </c>
      <c r="G9" s="47" t="str">
        <f>VLOOKUP(M9,Revistas!$B$2:$H$64092,4,FALSE)</f>
        <v>INFECTIOUS DISEASES - SCIE;</v>
      </c>
      <c r="H9" s="47" t="str">
        <f>VLOOKUP(M9,Revistas!$B$2:$H$64092,5,FALSE)</f>
        <v>16/83</v>
      </c>
      <c r="I9" s="47" t="str">
        <f>VLOOKUP(M9,Revistas!$B$2:$H$64092,6,FALSE)</f>
        <v>NO</v>
      </c>
      <c r="J9" s="47" t="s">
        <v>1648</v>
      </c>
      <c r="K9" s="47" t="s">
        <v>1649</v>
      </c>
      <c r="L9" s="47">
        <v>0</v>
      </c>
      <c r="M9" s="47" t="s">
        <v>1650</v>
      </c>
      <c r="N9" s="47" t="s">
        <v>206</v>
      </c>
      <c r="O9" s="47">
        <v>2016</v>
      </c>
      <c r="P9" s="47">
        <v>47</v>
      </c>
      <c r="Q9" s="47">
        <v>5</v>
      </c>
      <c r="R9" s="47">
        <v>410</v>
      </c>
      <c r="S9" s="47">
        <v>411</v>
      </c>
    </row>
    <row r="10" spans="1:21" s="21" customFormat="1">
      <c r="A10" s="23" t="s">
        <v>3106</v>
      </c>
      <c r="B10" s="23" t="s">
        <v>3107</v>
      </c>
      <c r="C10" s="23" t="s">
        <v>1705</v>
      </c>
      <c r="D10" s="47" t="s">
        <v>103</v>
      </c>
      <c r="E10" s="47">
        <f>VLOOKUP(M10,Revistas!$B$2:$H$64092,2,FALSE)</f>
        <v>3.097</v>
      </c>
      <c r="F10" s="47" t="str">
        <f>VLOOKUP(M10,Revistas!$B$2:$H$64092,3,FALSE)</f>
        <v>Q2</v>
      </c>
      <c r="G10" s="47" t="str">
        <f>VLOOKUP(M10,Revistas!$B$2:$H$64092,4,FALSE)</f>
        <v>TOXICOLOGY - SCIE;</v>
      </c>
      <c r="H10" s="47" t="str">
        <f>VLOOKUP(M10,Revistas!$B$2:$H$64092,5,FALSE)</f>
        <v>24/90</v>
      </c>
      <c r="I10" s="47" t="str">
        <f>VLOOKUP(M10,Revistas!$B$2:$H$64092,6,FALSE)</f>
        <v>NO</v>
      </c>
      <c r="J10" s="47" t="s">
        <v>3108</v>
      </c>
      <c r="K10" s="47"/>
      <c r="L10" s="47">
        <v>0</v>
      </c>
      <c r="M10" s="47" t="s">
        <v>1707</v>
      </c>
      <c r="N10" s="47" t="s">
        <v>75</v>
      </c>
      <c r="O10" s="47">
        <v>2016</v>
      </c>
      <c r="P10" s="47">
        <v>119</v>
      </c>
      <c r="Q10" s="47"/>
      <c r="R10" s="47">
        <v>13</v>
      </c>
      <c r="S10" s="47">
        <v>13</v>
      </c>
    </row>
    <row r="11" spans="1:21" s="21" customFormat="1">
      <c r="A11" s="23" t="s">
        <v>4183</v>
      </c>
      <c r="B11" s="23" t="s">
        <v>4184</v>
      </c>
      <c r="C11" s="23" t="s">
        <v>1705</v>
      </c>
      <c r="D11" s="47" t="s">
        <v>103</v>
      </c>
      <c r="E11" s="47">
        <f>VLOOKUP(M11,Revistas!$B$2:$H$64092,2,FALSE)</f>
        <v>3.097</v>
      </c>
      <c r="F11" s="47" t="str">
        <f>VLOOKUP(M11,Revistas!$B$2:$H$64092,3,FALSE)</f>
        <v>Q2</v>
      </c>
      <c r="G11" s="47" t="str">
        <f>VLOOKUP(M11,Revistas!$B$2:$H$64092,4,FALSE)</f>
        <v>TOXICOLOGY - SCIE;</v>
      </c>
      <c r="H11" s="47" t="str">
        <f>VLOOKUP(M11,Revistas!$B$2:$H$64092,5,FALSE)</f>
        <v>24/90</v>
      </c>
      <c r="I11" s="47" t="str">
        <f>VLOOKUP(M11,Revistas!$B$2:$H$64092,6,FALSE)</f>
        <v>NO</v>
      </c>
      <c r="J11" s="47" t="s">
        <v>4185</v>
      </c>
      <c r="K11" s="47"/>
      <c r="L11" s="47">
        <v>0</v>
      </c>
      <c r="M11" s="47" t="s">
        <v>1707</v>
      </c>
      <c r="N11" s="47" t="s">
        <v>75</v>
      </c>
      <c r="O11" s="47">
        <v>2016</v>
      </c>
      <c r="P11" s="47">
        <v>119</v>
      </c>
      <c r="Q11" s="47"/>
      <c r="R11" s="47">
        <v>35</v>
      </c>
      <c r="S11" s="47">
        <v>35</v>
      </c>
    </row>
    <row r="12" spans="1:21" s="21" customFormat="1">
      <c r="A12" s="23" t="s">
        <v>4174</v>
      </c>
      <c r="B12" s="23" t="s">
        <v>4175</v>
      </c>
      <c r="C12" s="23" t="s">
        <v>1705</v>
      </c>
      <c r="D12" s="47" t="s">
        <v>103</v>
      </c>
      <c r="E12" s="47">
        <f>VLOOKUP(M12,Revistas!$B$2:$H$64092,2,FALSE)</f>
        <v>3.097</v>
      </c>
      <c r="F12" s="47" t="str">
        <f>VLOOKUP(M12,Revistas!$B$2:$H$64092,3,FALSE)</f>
        <v>Q2</v>
      </c>
      <c r="G12" s="47" t="str">
        <f>VLOOKUP(M12,Revistas!$B$2:$H$64092,4,FALSE)</f>
        <v>TOXICOLOGY - SCIE;</v>
      </c>
      <c r="H12" s="47" t="str">
        <f>VLOOKUP(M12,Revistas!$B$2:$H$64092,5,FALSE)</f>
        <v>24/90</v>
      </c>
      <c r="I12" s="47" t="str">
        <f>VLOOKUP(M12,Revistas!$B$2:$H$64092,6,FALSE)</f>
        <v>NO</v>
      </c>
      <c r="J12" s="47" t="s">
        <v>4176</v>
      </c>
      <c r="K12" s="47"/>
      <c r="L12" s="47">
        <v>0</v>
      </c>
      <c r="M12" s="47" t="s">
        <v>1707</v>
      </c>
      <c r="N12" s="47" t="s">
        <v>75</v>
      </c>
      <c r="O12" s="47">
        <v>2016</v>
      </c>
      <c r="P12" s="47">
        <v>119</v>
      </c>
      <c r="Q12" s="47"/>
      <c r="R12" s="47">
        <v>31</v>
      </c>
      <c r="S12" s="47">
        <v>31</v>
      </c>
    </row>
    <row r="13" spans="1:21" s="21" customFormat="1">
      <c r="A13" s="23" t="s">
        <v>4186</v>
      </c>
      <c r="B13" s="23" t="s">
        <v>4187</v>
      </c>
      <c r="C13" s="23" t="s">
        <v>1705</v>
      </c>
      <c r="D13" s="47" t="s">
        <v>103</v>
      </c>
      <c r="E13" s="47">
        <f>VLOOKUP(M13,Revistas!$B$2:$H$64092,2,FALSE)</f>
        <v>3.097</v>
      </c>
      <c r="F13" s="47" t="str">
        <f>VLOOKUP(M13,Revistas!$B$2:$H$64092,3,FALSE)</f>
        <v>Q2</v>
      </c>
      <c r="G13" s="47" t="str">
        <f>VLOOKUP(M13,Revistas!$B$2:$H$64092,4,FALSE)</f>
        <v>TOXICOLOGY - SCIE;</v>
      </c>
      <c r="H13" s="47" t="str">
        <f>VLOOKUP(M13,Revistas!$B$2:$H$64092,5,FALSE)</f>
        <v>24/90</v>
      </c>
      <c r="I13" s="47" t="str">
        <f>VLOOKUP(M13,Revistas!$B$2:$H$64092,6,FALSE)</f>
        <v>NO</v>
      </c>
      <c r="J13" s="47" t="s">
        <v>4188</v>
      </c>
      <c r="K13" s="47"/>
      <c r="L13" s="47">
        <v>0</v>
      </c>
      <c r="M13" s="47" t="s">
        <v>1707</v>
      </c>
      <c r="N13" s="47" t="s">
        <v>75</v>
      </c>
      <c r="O13" s="47">
        <v>2016</v>
      </c>
      <c r="P13" s="47">
        <v>119</v>
      </c>
      <c r="Q13" s="47"/>
      <c r="R13" s="47">
        <v>40</v>
      </c>
      <c r="S13" s="47">
        <v>40</v>
      </c>
    </row>
    <row r="14" spans="1:21" s="21" customFormat="1">
      <c r="A14" s="23" t="s">
        <v>4177</v>
      </c>
      <c r="B14" s="23" t="s">
        <v>4178</v>
      </c>
      <c r="C14" s="23" t="s">
        <v>1705</v>
      </c>
      <c r="D14" s="47" t="s">
        <v>103</v>
      </c>
      <c r="E14" s="47">
        <f>VLOOKUP(M14,Revistas!$B$2:$H$64092,2,FALSE)</f>
        <v>3.097</v>
      </c>
      <c r="F14" s="47" t="str">
        <f>VLOOKUP(M14,Revistas!$B$2:$H$64092,3,FALSE)</f>
        <v>Q2</v>
      </c>
      <c r="G14" s="47" t="str">
        <f>VLOOKUP(M14,Revistas!$B$2:$H$64092,4,FALSE)</f>
        <v>TOXICOLOGY - SCIE;</v>
      </c>
      <c r="H14" s="47" t="str">
        <f>VLOOKUP(M14,Revistas!$B$2:$H$64092,5,FALSE)</f>
        <v>24/90</v>
      </c>
      <c r="I14" s="47" t="str">
        <f>VLOOKUP(M14,Revistas!$B$2:$H$64092,6,FALSE)</f>
        <v>NO</v>
      </c>
      <c r="J14" s="47" t="s">
        <v>4179</v>
      </c>
      <c r="K14" s="47"/>
      <c r="L14" s="47">
        <v>0</v>
      </c>
      <c r="M14" s="47" t="s">
        <v>1707</v>
      </c>
      <c r="N14" s="47" t="s">
        <v>75</v>
      </c>
      <c r="O14" s="47">
        <v>2016</v>
      </c>
      <c r="P14" s="47">
        <v>119</v>
      </c>
      <c r="Q14" s="47"/>
      <c r="R14" s="47">
        <v>32</v>
      </c>
      <c r="S14" s="47">
        <v>32</v>
      </c>
    </row>
    <row r="15" spans="1:21" s="21" customFormat="1">
      <c r="A15" s="23" t="s">
        <v>3253</v>
      </c>
      <c r="B15" s="23" t="s">
        <v>3254</v>
      </c>
      <c r="C15" s="23" t="s">
        <v>1705</v>
      </c>
      <c r="D15" s="47" t="s">
        <v>103</v>
      </c>
      <c r="E15" s="47">
        <f>VLOOKUP(M15,Revistas!$B$2:$H$64092,2,FALSE)</f>
        <v>3.097</v>
      </c>
      <c r="F15" s="47" t="str">
        <f>VLOOKUP(M15,Revistas!$B$2:$H$64092,3,FALSE)</f>
        <v>Q2</v>
      </c>
      <c r="G15" s="47" t="str">
        <f>VLOOKUP(M15,Revistas!$B$2:$H$64092,4,FALSE)</f>
        <v>TOXICOLOGY - SCIE;</v>
      </c>
      <c r="H15" s="47" t="str">
        <f>VLOOKUP(M15,Revistas!$B$2:$H$64092,5,FALSE)</f>
        <v>24/90</v>
      </c>
      <c r="I15" s="47" t="str">
        <f>VLOOKUP(M15,Revistas!$B$2:$H$64092,6,FALSE)</f>
        <v>NO</v>
      </c>
      <c r="J15" s="47" t="s">
        <v>3255</v>
      </c>
      <c r="K15" s="47"/>
      <c r="L15" s="47">
        <v>0</v>
      </c>
      <c r="M15" s="47" t="s">
        <v>1707</v>
      </c>
      <c r="N15" s="47" t="s">
        <v>75</v>
      </c>
      <c r="O15" s="47">
        <v>2016</v>
      </c>
      <c r="P15" s="47">
        <v>119</v>
      </c>
      <c r="Q15" s="47"/>
      <c r="R15" s="47">
        <v>53</v>
      </c>
      <c r="S15" s="47">
        <v>53</v>
      </c>
    </row>
    <row r="16" spans="1:21" s="21" customFormat="1">
      <c r="A16" s="23" t="s">
        <v>4180</v>
      </c>
      <c r="B16" s="23" t="s">
        <v>4181</v>
      </c>
      <c r="C16" s="23" t="s">
        <v>1705</v>
      </c>
      <c r="D16" s="47" t="s">
        <v>103</v>
      </c>
      <c r="E16" s="47">
        <f>VLOOKUP(M16,Revistas!$B$2:$H$64092,2,FALSE)</f>
        <v>3.097</v>
      </c>
      <c r="F16" s="47" t="str">
        <f>VLOOKUP(M16,Revistas!$B$2:$H$64092,3,FALSE)</f>
        <v>Q2</v>
      </c>
      <c r="G16" s="47" t="str">
        <f>VLOOKUP(M16,Revistas!$B$2:$H$64092,4,FALSE)</f>
        <v>TOXICOLOGY - SCIE;</v>
      </c>
      <c r="H16" s="47" t="str">
        <f>VLOOKUP(M16,Revistas!$B$2:$H$64092,5,FALSE)</f>
        <v>24/90</v>
      </c>
      <c r="I16" s="47" t="str">
        <f>VLOOKUP(M16,Revistas!$B$2:$H$64092,6,FALSE)</f>
        <v>NO</v>
      </c>
      <c r="J16" s="47" t="s">
        <v>4182</v>
      </c>
      <c r="K16" s="47"/>
      <c r="L16" s="47">
        <v>0</v>
      </c>
      <c r="M16" s="47" t="s">
        <v>1707</v>
      </c>
      <c r="N16" s="47" t="s">
        <v>75</v>
      </c>
      <c r="O16" s="47">
        <v>2016</v>
      </c>
      <c r="P16" s="47">
        <v>119</v>
      </c>
      <c r="Q16" s="47"/>
      <c r="R16" s="47">
        <v>33</v>
      </c>
      <c r="S16" s="47">
        <v>33</v>
      </c>
    </row>
    <row r="17" spans="1:19" s="21" customFormat="1">
      <c r="A17" s="23" t="s">
        <v>3250</v>
      </c>
      <c r="B17" s="23" t="s">
        <v>3251</v>
      </c>
      <c r="C17" s="23" t="s">
        <v>1705</v>
      </c>
      <c r="D17" s="47" t="s">
        <v>103</v>
      </c>
      <c r="E17" s="47">
        <f>VLOOKUP(M17,Revistas!$B$2:$H$64092,2,FALSE)</f>
        <v>3.097</v>
      </c>
      <c r="F17" s="47" t="str">
        <f>VLOOKUP(M17,Revistas!$B$2:$H$64092,3,FALSE)</f>
        <v>Q2</v>
      </c>
      <c r="G17" s="47" t="str">
        <f>VLOOKUP(M17,Revistas!$B$2:$H$64092,4,FALSE)</f>
        <v>TOXICOLOGY - SCIE;</v>
      </c>
      <c r="H17" s="47" t="str">
        <f>VLOOKUP(M17,Revistas!$B$2:$H$64092,5,FALSE)</f>
        <v>24/90</v>
      </c>
      <c r="I17" s="47" t="str">
        <f>VLOOKUP(M17,Revistas!$B$2:$H$64092,6,FALSE)</f>
        <v>NO</v>
      </c>
      <c r="J17" s="47" t="s">
        <v>3252</v>
      </c>
      <c r="K17" s="47"/>
      <c r="L17" s="47">
        <v>0</v>
      </c>
      <c r="M17" s="47" t="s">
        <v>1707</v>
      </c>
      <c r="N17" s="47" t="s">
        <v>75</v>
      </c>
      <c r="O17" s="47">
        <v>2016</v>
      </c>
      <c r="P17" s="47">
        <v>119</v>
      </c>
      <c r="Q17" s="47"/>
      <c r="R17" s="47">
        <v>34</v>
      </c>
      <c r="S17" s="47">
        <v>34</v>
      </c>
    </row>
    <row r="18" spans="1:19" s="21" customFormat="1">
      <c r="A18" s="23" t="s">
        <v>3129</v>
      </c>
      <c r="B18" s="23" t="s">
        <v>3130</v>
      </c>
      <c r="C18" s="23" t="s">
        <v>3131</v>
      </c>
      <c r="D18" s="47" t="s">
        <v>103</v>
      </c>
      <c r="E18" s="47">
        <f>VLOOKUP(M18,Revistas!$B$2:$H$64092,2,FALSE)</f>
        <v>2.8860000000000001</v>
      </c>
      <c r="F18" s="47" t="str">
        <f>VLOOKUP(M18,Revistas!$B$2:$H$64092,3,FALSE)</f>
        <v>Q2</v>
      </c>
      <c r="G18" s="47" t="str">
        <f>VLOOKUP(M18,Revistas!$B$2:$H$64092,4,FALSE)</f>
        <v>TOXICOLOGY - SCIE</v>
      </c>
      <c r="H18" s="47" t="str">
        <f>VLOOKUP(M18,Revistas!$B$2:$H$64092,5,FALSE)</f>
        <v>26/90</v>
      </c>
      <c r="I18" s="47" t="str">
        <f>VLOOKUP(M18,Revistas!$B$2:$H$64092,6,FALSE)</f>
        <v>NO</v>
      </c>
      <c r="J18" s="47" t="s">
        <v>3132</v>
      </c>
      <c r="K18" s="47"/>
      <c r="L18" s="47">
        <v>0</v>
      </c>
      <c r="M18" s="47" t="s">
        <v>3133</v>
      </c>
      <c r="N18" s="47"/>
      <c r="O18" s="47">
        <v>2016</v>
      </c>
      <c r="P18" s="47">
        <v>54</v>
      </c>
      <c r="Q18" s="47">
        <v>4</v>
      </c>
      <c r="R18" s="47">
        <v>459</v>
      </c>
      <c r="S18" s="47">
        <v>460</v>
      </c>
    </row>
    <row r="19" spans="1:19" s="21" customFormat="1">
      <c r="A19" s="23" t="s">
        <v>4200</v>
      </c>
      <c r="B19" s="23" t="s">
        <v>4201</v>
      </c>
      <c r="C19" s="23" t="s">
        <v>4202</v>
      </c>
      <c r="D19" s="47" t="s">
        <v>103</v>
      </c>
      <c r="E19" s="47">
        <f>VLOOKUP(M19,Revistas!$B$2:$H$64092,2,FALSE)</f>
        <v>1.339</v>
      </c>
      <c r="F19" s="47" t="str">
        <f>VLOOKUP(M19,Revistas!$B$2:$H$64092,3,FALSE)</f>
        <v>Q4</v>
      </c>
      <c r="G19" s="47" t="str">
        <f>VLOOKUP(M19,Revistas!$B$2:$H$64092,4,FALSE)</f>
        <v>PHARMACOLOGY &amp; PHARMACY - SCIE</v>
      </c>
      <c r="H19" s="47" t="str">
        <f>VLOOKUP(M19,Revistas!$B$2:$H$64092,5,FALSE)</f>
        <v>202/255</v>
      </c>
      <c r="I19" s="47" t="str">
        <f>VLOOKUP(M19,Revistas!$B$2:$H$64092,6,FALSE)</f>
        <v>NO</v>
      </c>
      <c r="J19" s="47" t="s">
        <v>4203</v>
      </c>
      <c r="K19" s="47"/>
      <c r="L19" s="47">
        <v>0</v>
      </c>
      <c r="M19" s="47" t="s">
        <v>4204</v>
      </c>
      <c r="N19" s="47" t="s">
        <v>462</v>
      </c>
      <c r="O19" s="47">
        <v>2016</v>
      </c>
      <c r="P19" s="47">
        <v>38</v>
      </c>
      <c r="Q19" s="47">
        <v>2</v>
      </c>
      <c r="R19" s="47">
        <v>594</v>
      </c>
      <c r="S19" s="47">
        <v>595</v>
      </c>
    </row>
    <row r="20" spans="1:19" s="21" customFormat="1" hidden="1">
      <c r="D20" s="40"/>
      <c r="E20" s="40"/>
      <c r="F20" s="40"/>
      <c r="G20" s="40"/>
      <c r="H20" s="40"/>
      <c r="I20" s="40"/>
      <c r="J20" s="40"/>
      <c r="K20" s="40"/>
      <c r="L20" s="40"/>
      <c r="M20" s="40"/>
      <c r="N20" s="40"/>
      <c r="O20" s="40"/>
      <c r="P20" s="40"/>
      <c r="Q20" s="40"/>
      <c r="R20" s="40"/>
      <c r="S20" s="40"/>
    </row>
    <row r="21" spans="1:19" s="21" customFormat="1" hidden="1">
      <c r="D21" s="40"/>
      <c r="E21" s="40"/>
      <c r="F21" s="40"/>
      <c r="G21" s="40"/>
      <c r="H21" s="40"/>
      <c r="I21" s="40"/>
      <c r="J21" s="40"/>
      <c r="K21" s="40"/>
      <c r="L21" s="40"/>
      <c r="M21" s="40"/>
      <c r="N21" s="40"/>
      <c r="O21" s="40"/>
      <c r="P21" s="40"/>
      <c r="Q21" s="40"/>
      <c r="R21" s="40"/>
      <c r="S21" s="40"/>
    </row>
    <row r="22" spans="1:19" s="21" customFormat="1" hidden="1">
      <c r="D22" s="40"/>
      <c r="E22" s="40"/>
      <c r="F22" s="40"/>
      <c r="G22" s="40"/>
      <c r="H22" s="40"/>
      <c r="I22" s="40"/>
      <c r="J22" s="40"/>
      <c r="K22" s="40"/>
      <c r="L22" s="40"/>
      <c r="M22" s="40"/>
      <c r="N22" s="40"/>
      <c r="O22" s="40"/>
      <c r="P22" s="40"/>
      <c r="Q22" s="40"/>
      <c r="R22" s="40"/>
      <c r="S22" s="40"/>
    </row>
    <row r="23" spans="1:19" s="21" customFormat="1" hidden="1">
      <c r="D23" s="40"/>
      <c r="E23" s="40"/>
      <c r="F23" s="40"/>
      <c r="G23" s="40"/>
      <c r="H23" s="40"/>
      <c r="I23" s="40"/>
      <c r="J23" s="40"/>
      <c r="K23" s="40"/>
      <c r="L23" s="40"/>
      <c r="M23" s="40"/>
      <c r="N23" s="40"/>
      <c r="O23" s="40"/>
      <c r="P23" s="40"/>
      <c r="Q23" s="40"/>
      <c r="R23" s="40"/>
      <c r="S23" s="40"/>
    </row>
    <row r="24" spans="1:19" s="21" customFormat="1" hidden="1">
      <c r="D24" s="40"/>
      <c r="E24" s="40"/>
      <c r="F24" s="40"/>
      <c r="G24" s="40"/>
      <c r="H24" s="40"/>
      <c r="I24" s="40"/>
      <c r="J24" s="40"/>
      <c r="K24" s="40"/>
      <c r="L24" s="40"/>
      <c r="M24" s="40"/>
      <c r="N24" s="40"/>
      <c r="O24" s="40"/>
      <c r="P24" s="40"/>
      <c r="Q24" s="40"/>
      <c r="R24" s="40"/>
      <c r="S24" s="40"/>
    </row>
    <row r="25" spans="1:19" s="21" customFormat="1" hidden="1">
      <c r="D25" s="40"/>
      <c r="E25" s="40"/>
      <c r="F25" s="40"/>
      <c r="G25" s="40"/>
      <c r="H25" s="40"/>
      <c r="I25" s="40"/>
      <c r="J25" s="40"/>
      <c r="K25" s="40"/>
      <c r="L25" s="40"/>
      <c r="M25" s="40"/>
      <c r="N25" s="40"/>
      <c r="O25" s="40"/>
      <c r="P25" s="40"/>
      <c r="Q25" s="40"/>
      <c r="R25" s="40"/>
      <c r="S25" s="40"/>
    </row>
    <row r="26" spans="1:19" s="21" customFormat="1" hidden="1">
      <c r="D26" s="40"/>
      <c r="E26" s="40"/>
      <c r="F26" s="40"/>
      <c r="G26" s="40"/>
      <c r="H26" s="40"/>
      <c r="I26" s="40"/>
      <c r="J26" s="40"/>
      <c r="K26" s="40"/>
      <c r="L26" s="40"/>
      <c r="M26" s="40"/>
      <c r="N26" s="40"/>
      <c r="O26" s="40"/>
      <c r="P26" s="40"/>
      <c r="Q26" s="40"/>
      <c r="R26" s="40"/>
      <c r="S26" s="40"/>
    </row>
    <row r="27" spans="1:19" s="21" customFormat="1" hidden="1">
      <c r="D27" s="40"/>
      <c r="E27" s="40"/>
      <c r="F27" s="40"/>
      <c r="G27" s="40"/>
      <c r="H27" s="40"/>
      <c r="I27" s="40"/>
      <c r="J27" s="40"/>
      <c r="K27" s="40"/>
      <c r="L27" s="40"/>
      <c r="M27" s="40"/>
      <c r="N27" s="40"/>
      <c r="O27" s="40"/>
      <c r="P27" s="40"/>
      <c r="Q27" s="40"/>
      <c r="R27" s="40"/>
      <c r="S27" s="40"/>
    </row>
    <row r="28" spans="1:19" s="21" customFormat="1" hidden="1">
      <c r="D28" s="40"/>
      <c r="E28" s="40"/>
      <c r="F28" s="40"/>
      <c r="G28" s="40"/>
      <c r="H28" s="40"/>
      <c r="I28" s="40"/>
      <c r="J28" s="40"/>
      <c r="K28" s="40"/>
      <c r="L28" s="40"/>
      <c r="M28" s="40"/>
      <c r="N28" s="40"/>
      <c r="O28" s="40"/>
      <c r="P28" s="40"/>
      <c r="Q28" s="40"/>
      <c r="R28" s="40"/>
      <c r="S28" s="40"/>
    </row>
    <row r="29" spans="1:19" s="21" customFormat="1" hidden="1">
      <c r="D29" s="40"/>
      <c r="E29" s="40"/>
      <c r="F29" s="40"/>
      <c r="G29" s="40"/>
      <c r="H29" s="40"/>
      <c r="I29" s="40"/>
      <c r="J29" s="40"/>
      <c r="K29" s="40"/>
      <c r="L29" s="40"/>
      <c r="M29" s="40"/>
      <c r="N29" s="40"/>
      <c r="O29" s="40"/>
      <c r="P29" s="40"/>
      <c r="Q29" s="40"/>
      <c r="R29" s="40"/>
      <c r="S29" s="40"/>
    </row>
    <row r="30" spans="1:19" s="21" customFormat="1" hidden="1">
      <c r="D30" s="40"/>
      <c r="E30" s="40"/>
      <c r="F30" s="40"/>
      <c r="G30" s="40"/>
      <c r="H30" s="40"/>
      <c r="I30" s="40"/>
      <c r="J30" s="40"/>
      <c r="K30" s="40"/>
      <c r="L30" s="40"/>
      <c r="M30" s="40"/>
      <c r="N30" s="40"/>
      <c r="O30" s="40"/>
      <c r="P30" s="40"/>
      <c r="Q30" s="40"/>
      <c r="R30" s="40"/>
      <c r="S30" s="40"/>
    </row>
    <row r="31" spans="1:19" s="21" customFormat="1" hidden="1">
      <c r="D31" s="40"/>
      <c r="E31" s="40"/>
      <c r="F31" s="40"/>
      <c r="G31" s="40"/>
      <c r="H31" s="40"/>
      <c r="I31" s="40"/>
      <c r="J31" s="40"/>
      <c r="K31" s="40"/>
      <c r="L31" s="40"/>
      <c r="M31" s="40"/>
      <c r="N31" s="40"/>
      <c r="O31" s="40"/>
      <c r="P31" s="40"/>
      <c r="Q31" s="40"/>
      <c r="R31" s="40"/>
      <c r="S31" s="40"/>
    </row>
    <row r="32" spans="1:19" s="21" customFormat="1" hidden="1">
      <c r="D32" s="40"/>
      <c r="E32" s="40"/>
      <c r="F32" s="40"/>
      <c r="G32" s="40"/>
      <c r="H32" s="40"/>
      <c r="I32" s="40"/>
      <c r="J32" s="40"/>
      <c r="K32" s="40"/>
      <c r="L32" s="40"/>
      <c r="M32" s="40"/>
      <c r="N32" s="40"/>
      <c r="O32" s="40"/>
      <c r="P32" s="40"/>
      <c r="Q32" s="40"/>
      <c r="R32" s="40"/>
      <c r="S32" s="40"/>
    </row>
    <row r="33" spans="4:19" s="21" customFormat="1" hidden="1">
      <c r="D33" s="40"/>
      <c r="E33" s="40"/>
      <c r="F33" s="40"/>
      <c r="G33" s="40"/>
      <c r="H33" s="40"/>
      <c r="I33" s="40"/>
      <c r="J33" s="40"/>
      <c r="K33" s="40"/>
      <c r="L33" s="40"/>
      <c r="M33" s="40"/>
      <c r="N33" s="40"/>
      <c r="O33" s="40"/>
      <c r="P33" s="40"/>
      <c r="Q33" s="40"/>
      <c r="R33" s="40"/>
      <c r="S33" s="40"/>
    </row>
    <row r="34" spans="4:19" s="21" customFormat="1" hidden="1">
      <c r="D34" s="40"/>
      <c r="E34" s="40"/>
      <c r="F34" s="40"/>
      <c r="G34" s="40"/>
      <c r="H34" s="40"/>
      <c r="I34" s="40"/>
      <c r="J34" s="40"/>
      <c r="K34" s="40"/>
      <c r="L34" s="40"/>
      <c r="M34" s="40"/>
      <c r="N34" s="40"/>
      <c r="O34" s="40"/>
      <c r="P34" s="40"/>
      <c r="Q34" s="40"/>
      <c r="R34" s="40"/>
      <c r="S34" s="40"/>
    </row>
    <row r="35" spans="4:19" s="21" customFormat="1" hidden="1">
      <c r="D35" s="40"/>
      <c r="E35" s="40"/>
      <c r="F35" s="40"/>
      <c r="G35" s="40"/>
      <c r="H35" s="40"/>
      <c r="I35" s="40"/>
      <c r="J35" s="40"/>
      <c r="K35" s="40"/>
      <c r="L35" s="40"/>
      <c r="M35" s="40"/>
      <c r="N35" s="40"/>
      <c r="O35" s="40"/>
      <c r="P35" s="40"/>
      <c r="Q35" s="40"/>
      <c r="R35" s="40"/>
      <c r="S35" s="40"/>
    </row>
    <row r="36" spans="4:19" s="21" customFormat="1" hidden="1">
      <c r="D36" s="40"/>
      <c r="E36" s="40"/>
      <c r="F36" s="40"/>
      <c r="G36" s="40"/>
      <c r="H36" s="40"/>
      <c r="I36" s="40"/>
      <c r="J36" s="40"/>
      <c r="K36" s="40"/>
      <c r="L36" s="40"/>
      <c r="M36" s="40"/>
      <c r="N36" s="40"/>
      <c r="O36" s="40"/>
      <c r="P36" s="40"/>
      <c r="Q36" s="40"/>
      <c r="R36" s="40"/>
      <c r="S36" s="40"/>
    </row>
    <row r="37" spans="4:19" s="21" customFormat="1" hidden="1">
      <c r="D37" s="40"/>
      <c r="E37" s="40"/>
      <c r="F37" s="40"/>
      <c r="G37" s="40"/>
      <c r="H37" s="40"/>
      <c r="I37" s="40"/>
      <c r="J37" s="40"/>
      <c r="K37" s="40"/>
      <c r="L37" s="40"/>
      <c r="M37" s="40"/>
      <c r="N37" s="40"/>
      <c r="O37" s="40"/>
      <c r="P37" s="40"/>
      <c r="Q37" s="40"/>
      <c r="R37" s="40"/>
      <c r="S37" s="40"/>
    </row>
    <row r="38" spans="4:19" s="21" customFormat="1" hidden="1">
      <c r="D38" s="40"/>
      <c r="E38" s="40"/>
      <c r="F38" s="40"/>
      <c r="G38" s="40"/>
      <c r="H38" s="40"/>
      <c r="I38" s="40"/>
      <c r="J38" s="40"/>
      <c r="K38" s="40"/>
      <c r="L38" s="40"/>
      <c r="M38" s="40"/>
      <c r="N38" s="40"/>
      <c r="O38" s="40"/>
      <c r="P38" s="40"/>
      <c r="Q38" s="40"/>
      <c r="R38" s="40"/>
      <c r="S38" s="40"/>
    </row>
    <row r="39" spans="4:19" s="21" customFormat="1" hidden="1">
      <c r="D39" s="40"/>
      <c r="E39" s="40"/>
      <c r="F39" s="40"/>
      <c r="G39" s="40"/>
      <c r="H39" s="40"/>
      <c r="I39" s="40"/>
      <c r="J39" s="40"/>
      <c r="K39" s="40"/>
      <c r="L39" s="40"/>
      <c r="M39" s="40"/>
      <c r="N39" s="40"/>
      <c r="O39" s="40"/>
      <c r="P39" s="40"/>
      <c r="Q39" s="40"/>
      <c r="R39" s="40"/>
      <c r="S39" s="40"/>
    </row>
    <row r="40" spans="4:19" s="21" customFormat="1" hidden="1">
      <c r="D40" s="40"/>
      <c r="E40" s="40"/>
      <c r="F40" s="40"/>
      <c r="G40" s="40"/>
      <c r="H40" s="40"/>
      <c r="I40" s="40"/>
      <c r="J40" s="40"/>
      <c r="K40" s="40"/>
      <c r="L40" s="40"/>
      <c r="M40" s="40"/>
      <c r="N40" s="40"/>
      <c r="O40" s="40"/>
      <c r="P40" s="40"/>
      <c r="Q40" s="40"/>
      <c r="R40" s="40"/>
      <c r="S40" s="40"/>
    </row>
    <row r="41" spans="4:19" s="21" customFormat="1" hidden="1">
      <c r="D41" s="40"/>
      <c r="E41" s="40"/>
      <c r="F41" s="40"/>
      <c r="G41" s="40"/>
      <c r="H41" s="40"/>
      <c r="I41" s="40"/>
      <c r="J41" s="40"/>
      <c r="K41" s="40"/>
      <c r="L41" s="40"/>
      <c r="M41" s="40"/>
      <c r="N41" s="40"/>
      <c r="O41" s="40"/>
      <c r="P41" s="40"/>
      <c r="Q41" s="40"/>
      <c r="R41" s="40"/>
      <c r="S41" s="40"/>
    </row>
    <row r="42" spans="4:19" s="21" customFormat="1" hidden="1">
      <c r="D42" s="40"/>
      <c r="E42" s="40"/>
      <c r="F42" s="40"/>
      <c r="G42" s="40"/>
      <c r="H42" s="40"/>
      <c r="I42" s="40"/>
      <c r="J42" s="40"/>
      <c r="K42" s="40"/>
      <c r="L42" s="40"/>
      <c r="M42" s="40"/>
      <c r="N42" s="40"/>
      <c r="O42" s="40"/>
      <c r="P42" s="40"/>
      <c r="Q42" s="40"/>
      <c r="R42" s="40"/>
      <c r="S42" s="40"/>
    </row>
    <row r="43" spans="4:19" s="21" customFormat="1" hidden="1">
      <c r="D43" s="40"/>
      <c r="E43" s="40"/>
      <c r="F43" s="40"/>
      <c r="G43" s="40"/>
      <c r="H43" s="40"/>
      <c r="I43" s="40"/>
      <c r="J43" s="40"/>
      <c r="K43" s="40"/>
      <c r="L43" s="40"/>
      <c r="M43" s="40"/>
      <c r="N43" s="40"/>
      <c r="O43" s="40"/>
      <c r="P43" s="40"/>
      <c r="Q43" s="40"/>
      <c r="R43" s="40"/>
      <c r="S43" s="40"/>
    </row>
    <row r="44" spans="4:19" s="21" customFormat="1" hidden="1">
      <c r="D44" s="40"/>
      <c r="E44" s="40"/>
      <c r="F44" s="40"/>
      <c r="G44" s="40"/>
      <c r="H44" s="40"/>
      <c r="I44" s="40"/>
      <c r="J44" s="40"/>
      <c r="K44" s="40"/>
      <c r="L44" s="40"/>
      <c r="M44" s="40"/>
      <c r="N44" s="40"/>
      <c r="O44" s="40"/>
      <c r="P44" s="40"/>
      <c r="Q44" s="40"/>
      <c r="R44" s="40"/>
      <c r="S44" s="40"/>
    </row>
    <row r="45" spans="4:19" s="21" customFormat="1" hidden="1">
      <c r="D45" s="40"/>
      <c r="E45" s="40"/>
      <c r="F45" s="40"/>
      <c r="G45" s="40"/>
      <c r="H45" s="40"/>
      <c r="I45" s="40"/>
      <c r="J45" s="40"/>
      <c r="K45" s="40"/>
      <c r="L45" s="40"/>
      <c r="M45" s="40"/>
      <c r="N45" s="40"/>
      <c r="O45" s="40"/>
      <c r="P45" s="40"/>
      <c r="Q45" s="40"/>
      <c r="R45" s="40"/>
      <c r="S45" s="40"/>
    </row>
    <row r="46" spans="4:19" s="21" customFormat="1" hidden="1">
      <c r="D46" s="40"/>
      <c r="E46" s="40"/>
      <c r="F46" s="40"/>
      <c r="G46" s="40"/>
      <c r="H46" s="40"/>
      <c r="I46" s="40"/>
      <c r="J46" s="40"/>
      <c r="K46" s="40"/>
      <c r="L46" s="40"/>
      <c r="M46" s="40"/>
      <c r="N46" s="40"/>
      <c r="O46" s="40"/>
      <c r="P46" s="40"/>
      <c r="Q46" s="40"/>
      <c r="R46" s="40"/>
      <c r="S46" s="40"/>
    </row>
    <row r="47" spans="4:19" s="21" customFormat="1" hidden="1">
      <c r="D47" s="40"/>
      <c r="E47" s="40"/>
      <c r="F47" s="40"/>
      <c r="G47" s="40"/>
      <c r="H47" s="40"/>
      <c r="I47" s="40"/>
      <c r="J47" s="40"/>
      <c r="K47" s="40"/>
      <c r="L47" s="40"/>
      <c r="M47" s="40"/>
      <c r="N47" s="40"/>
      <c r="O47" s="40"/>
      <c r="P47" s="40"/>
      <c r="Q47" s="40"/>
      <c r="R47" s="40"/>
      <c r="S47" s="40"/>
    </row>
    <row r="48" spans="4:19" s="21" customFormat="1" hidden="1">
      <c r="D48" s="40"/>
      <c r="E48" s="40"/>
      <c r="F48" s="40"/>
      <c r="G48" s="40"/>
      <c r="H48" s="40"/>
      <c r="I48" s="40"/>
      <c r="J48" s="40"/>
      <c r="K48" s="40"/>
      <c r="L48" s="40"/>
      <c r="M48" s="40"/>
      <c r="N48" s="40"/>
      <c r="O48" s="40"/>
      <c r="P48" s="40"/>
      <c r="Q48" s="40"/>
      <c r="R48" s="40"/>
      <c r="S48" s="40"/>
    </row>
    <row r="49" spans="4:19" s="21" customFormat="1" hidden="1">
      <c r="D49" s="40"/>
      <c r="E49" s="40"/>
      <c r="F49" s="40"/>
      <c r="G49" s="40"/>
      <c r="H49" s="40"/>
      <c r="I49" s="40"/>
      <c r="J49" s="40"/>
      <c r="K49" s="40"/>
      <c r="L49" s="40"/>
      <c r="M49" s="40"/>
      <c r="N49" s="40"/>
      <c r="O49" s="40"/>
      <c r="P49" s="40"/>
      <c r="Q49" s="40"/>
      <c r="R49" s="40"/>
      <c r="S49" s="40"/>
    </row>
    <row r="50" spans="4:19" s="21" customFormat="1" hidden="1">
      <c r="D50" s="40"/>
      <c r="E50" s="40"/>
      <c r="F50" s="40"/>
      <c r="G50" s="40"/>
      <c r="H50" s="40"/>
      <c r="I50" s="40"/>
      <c r="J50" s="40"/>
      <c r="K50" s="40"/>
      <c r="L50" s="40"/>
      <c r="M50" s="40"/>
      <c r="N50" s="40"/>
      <c r="O50" s="40"/>
      <c r="P50" s="40"/>
      <c r="Q50" s="40"/>
      <c r="R50" s="40"/>
      <c r="S50" s="40"/>
    </row>
    <row r="51" spans="4:19" s="21" customFormat="1" hidden="1">
      <c r="D51" s="40"/>
      <c r="E51" s="40"/>
      <c r="F51" s="40"/>
      <c r="G51" s="40"/>
      <c r="H51" s="40"/>
      <c r="I51" s="40"/>
      <c r="J51" s="40"/>
      <c r="K51" s="40"/>
      <c r="L51" s="40"/>
      <c r="M51" s="40"/>
      <c r="N51" s="40"/>
      <c r="O51" s="40"/>
      <c r="P51" s="40"/>
      <c r="Q51" s="40"/>
      <c r="R51" s="40"/>
      <c r="S51" s="40"/>
    </row>
    <row r="52" spans="4:19" s="21" customFormat="1" hidden="1">
      <c r="D52" s="40"/>
      <c r="E52" s="40"/>
      <c r="F52" s="40"/>
      <c r="G52" s="40"/>
      <c r="H52" s="40"/>
      <c r="I52" s="40"/>
      <c r="J52" s="40"/>
      <c r="K52" s="40"/>
      <c r="L52" s="40"/>
      <c r="M52" s="40"/>
      <c r="N52" s="40"/>
      <c r="O52" s="40"/>
      <c r="P52" s="40"/>
      <c r="Q52" s="40"/>
      <c r="R52" s="40"/>
      <c r="S52" s="40"/>
    </row>
    <row r="53" spans="4:19" s="21" customFormat="1" hidden="1">
      <c r="D53" s="40"/>
      <c r="E53" s="40"/>
      <c r="F53" s="40"/>
      <c r="G53" s="40"/>
      <c r="H53" s="40"/>
      <c r="I53" s="40"/>
      <c r="J53" s="40"/>
      <c r="K53" s="40"/>
      <c r="L53" s="40"/>
      <c r="M53" s="40"/>
      <c r="N53" s="40"/>
      <c r="O53" s="40"/>
      <c r="P53" s="40"/>
      <c r="Q53" s="40"/>
      <c r="R53" s="40"/>
      <c r="S53" s="40"/>
    </row>
    <row r="54" spans="4:19" s="21" customFormat="1" hidden="1">
      <c r="D54" s="40"/>
      <c r="E54" s="40"/>
      <c r="F54" s="40"/>
      <c r="G54" s="40"/>
      <c r="H54" s="40"/>
      <c r="I54" s="40"/>
      <c r="J54" s="40"/>
      <c r="K54" s="40"/>
      <c r="L54" s="40"/>
      <c r="M54" s="40"/>
      <c r="N54" s="40"/>
      <c r="O54" s="40"/>
      <c r="P54" s="40"/>
      <c r="Q54" s="40"/>
      <c r="R54" s="40"/>
      <c r="S54" s="40"/>
    </row>
    <row r="55" spans="4:19" s="21" customFormat="1" hidden="1">
      <c r="D55" s="40"/>
      <c r="E55" s="40"/>
      <c r="F55" s="40"/>
      <c r="G55" s="40"/>
      <c r="H55" s="40"/>
      <c r="I55" s="40"/>
      <c r="J55" s="40"/>
      <c r="K55" s="40"/>
      <c r="L55" s="40"/>
      <c r="M55" s="40"/>
      <c r="N55" s="40"/>
      <c r="O55" s="40"/>
      <c r="P55" s="40"/>
      <c r="Q55" s="40"/>
      <c r="R55" s="40"/>
      <c r="S55" s="40"/>
    </row>
    <row r="56" spans="4:19" s="21" customFormat="1" hidden="1">
      <c r="D56" s="40"/>
      <c r="E56" s="40"/>
      <c r="F56" s="40"/>
      <c r="G56" s="40"/>
      <c r="H56" s="40"/>
      <c r="I56" s="40"/>
      <c r="J56" s="40"/>
      <c r="K56" s="40"/>
      <c r="L56" s="40"/>
      <c r="M56" s="40"/>
      <c r="N56" s="40"/>
      <c r="O56" s="40"/>
      <c r="P56" s="40"/>
      <c r="Q56" s="40"/>
      <c r="R56" s="40"/>
      <c r="S56" s="40"/>
    </row>
    <row r="57" spans="4:19" s="21" customFormat="1" hidden="1">
      <c r="D57" s="40"/>
      <c r="E57" s="40"/>
      <c r="F57" s="40"/>
      <c r="G57" s="40"/>
      <c r="H57" s="40"/>
      <c r="I57" s="40"/>
      <c r="J57" s="40"/>
      <c r="K57" s="40"/>
      <c r="L57" s="40"/>
      <c r="M57" s="40"/>
      <c r="N57" s="40"/>
      <c r="O57" s="40"/>
      <c r="P57" s="40"/>
      <c r="Q57" s="40"/>
      <c r="R57" s="40"/>
      <c r="S57" s="40"/>
    </row>
    <row r="58" spans="4:19" s="21" customFormat="1" hidden="1">
      <c r="D58" s="40"/>
      <c r="E58" s="40"/>
      <c r="F58" s="40"/>
      <c r="G58" s="40"/>
      <c r="H58" s="40"/>
      <c r="I58" s="40"/>
      <c r="J58" s="40"/>
      <c r="K58" s="40"/>
      <c r="L58" s="40"/>
      <c r="M58" s="40"/>
      <c r="N58" s="40"/>
      <c r="O58" s="40"/>
      <c r="P58" s="40"/>
      <c r="Q58" s="40"/>
      <c r="R58" s="40"/>
      <c r="S58" s="40"/>
    </row>
    <row r="59" spans="4:19" s="21" customFormat="1" hidden="1">
      <c r="D59" s="40"/>
      <c r="E59" s="40"/>
      <c r="F59" s="40"/>
      <c r="G59" s="40"/>
      <c r="H59" s="40"/>
      <c r="I59" s="40"/>
      <c r="J59" s="40"/>
      <c r="K59" s="40"/>
      <c r="L59" s="40"/>
      <c r="M59" s="40"/>
      <c r="N59" s="40"/>
      <c r="O59" s="40"/>
      <c r="P59" s="40"/>
      <c r="Q59" s="40"/>
      <c r="R59" s="40"/>
      <c r="S59" s="40"/>
    </row>
    <row r="60" spans="4:19" s="21" customFormat="1" hidden="1">
      <c r="D60" s="40"/>
      <c r="E60" s="40"/>
      <c r="F60" s="40"/>
      <c r="G60" s="40"/>
      <c r="H60" s="40"/>
      <c r="I60" s="40"/>
      <c r="J60" s="40"/>
      <c r="K60" s="40"/>
      <c r="L60" s="40"/>
      <c r="M60" s="40"/>
      <c r="N60" s="40"/>
      <c r="O60" s="40"/>
      <c r="P60" s="40"/>
      <c r="Q60" s="40"/>
      <c r="R60" s="40"/>
      <c r="S60" s="40"/>
    </row>
    <row r="61" spans="4:19" s="21" customFormat="1" hidden="1">
      <c r="D61" s="40"/>
      <c r="E61" s="40"/>
      <c r="F61" s="40"/>
      <c r="G61" s="40"/>
      <c r="H61" s="40"/>
      <c r="I61" s="40"/>
      <c r="J61" s="40"/>
      <c r="K61" s="40"/>
      <c r="L61" s="40"/>
      <c r="M61" s="40"/>
      <c r="N61" s="40"/>
      <c r="O61" s="40"/>
      <c r="P61" s="40"/>
      <c r="Q61" s="40"/>
      <c r="R61" s="40"/>
      <c r="S61" s="40"/>
    </row>
    <row r="62" spans="4:19" s="21" customFormat="1" hidden="1">
      <c r="D62" s="40"/>
      <c r="E62" s="40"/>
      <c r="F62" s="40"/>
      <c r="G62" s="40"/>
      <c r="H62" s="40"/>
      <c r="I62" s="40"/>
      <c r="J62" s="40"/>
      <c r="K62" s="40"/>
      <c r="L62" s="40"/>
      <c r="M62" s="40"/>
      <c r="N62" s="40"/>
      <c r="O62" s="40"/>
      <c r="P62" s="40"/>
      <c r="Q62" s="40"/>
      <c r="R62" s="40"/>
      <c r="S62" s="40"/>
    </row>
    <row r="63" spans="4:19" s="21" customFormat="1" hidden="1">
      <c r="D63" s="40"/>
      <c r="E63" s="40"/>
      <c r="F63" s="40"/>
      <c r="G63" s="40"/>
      <c r="H63" s="40"/>
      <c r="I63" s="40"/>
      <c r="J63" s="40"/>
      <c r="K63" s="40"/>
      <c r="L63" s="40"/>
      <c r="M63" s="40"/>
      <c r="N63" s="40"/>
      <c r="O63" s="40"/>
      <c r="P63" s="40"/>
      <c r="Q63" s="40"/>
      <c r="R63" s="40"/>
      <c r="S63" s="40"/>
    </row>
    <row r="64" spans="4:19" s="21" customFormat="1" hidden="1">
      <c r="D64" s="40"/>
      <c r="E64" s="40"/>
      <c r="F64" s="40"/>
      <c r="G64" s="40"/>
      <c r="H64" s="40"/>
      <c r="I64" s="40"/>
      <c r="J64" s="40"/>
      <c r="K64" s="40"/>
      <c r="L64" s="40"/>
      <c r="M64" s="40"/>
      <c r="N64" s="40"/>
      <c r="O64" s="40"/>
      <c r="P64" s="40"/>
      <c r="Q64" s="40"/>
      <c r="R64" s="40"/>
      <c r="S64" s="40"/>
    </row>
    <row r="65" spans="4:19" s="21" customFormat="1" hidden="1">
      <c r="D65" s="40"/>
      <c r="E65" s="40"/>
      <c r="F65" s="40"/>
      <c r="G65" s="40"/>
      <c r="H65" s="40"/>
      <c r="I65" s="40"/>
      <c r="J65" s="40"/>
      <c r="K65" s="40"/>
      <c r="L65" s="40"/>
      <c r="M65" s="40"/>
      <c r="N65" s="40"/>
      <c r="O65" s="40"/>
      <c r="P65" s="40"/>
      <c r="Q65" s="40"/>
      <c r="R65" s="40"/>
      <c r="S65" s="40"/>
    </row>
    <row r="66" spans="4:19" s="21" customFormat="1" hidden="1">
      <c r="D66" s="40"/>
      <c r="E66" s="40"/>
      <c r="F66" s="40"/>
      <c r="G66" s="40"/>
      <c r="H66" s="40"/>
      <c r="I66" s="40"/>
      <c r="J66" s="40"/>
      <c r="K66" s="40"/>
      <c r="L66" s="40"/>
      <c r="M66" s="40"/>
      <c r="N66" s="40"/>
      <c r="O66" s="40"/>
      <c r="P66" s="40"/>
      <c r="Q66" s="40"/>
      <c r="R66" s="40"/>
      <c r="S66" s="40"/>
    </row>
    <row r="67" spans="4:19" s="21" customFormat="1" hidden="1">
      <c r="D67" s="40"/>
      <c r="E67" s="40"/>
      <c r="F67" s="40"/>
      <c r="G67" s="40"/>
      <c r="H67" s="40"/>
      <c r="I67" s="40"/>
      <c r="J67" s="40"/>
      <c r="K67" s="40"/>
      <c r="L67" s="40"/>
      <c r="M67" s="40"/>
      <c r="N67" s="40"/>
      <c r="O67" s="40"/>
      <c r="P67" s="40"/>
      <c r="Q67" s="40"/>
      <c r="R67" s="40"/>
      <c r="S67" s="40"/>
    </row>
    <row r="68" spans="4:19" s="21" customFormat="1" hidden="1">
      <c r="D68" s="40"/>
      <c r="E68" s="40"/>
      <c r="F68" s="40"/>
      <c r="G68" s="40"/>
      <c r="H68" s="40"/>
      <c r="I68" s="40"/>
      <c r="J68" s="40"/>
      <c r="K68" s="40"/>
      <c r="L68" s="40"/>
      <c r="M68" s="40"/>
      <c r="N68" s="40"/>
      <c r="O68" s="40"/>
      <c r="P68" s="40"/>
      <c r="Q68" s="40"/>
      <c r="R68" s="40"/>
      <c r="S68" s="40"/>
    </row>
    <row r="69" spans="4:19" s="21" customFormat="1" hidden="1">
      <c r="D69" s="40"/>
      <c r="E69" s="40"/>
      <c r="F69" s="40"/>
      <c r="G69" s="40"/>
      <c r="H69" s="40"/>
      <c r="I69" s="40"/>
      <c r="J69" s="40"/>
      <c r="K69" s="40"/>
      <c r="L69" s="40"/>
      <c r="M69" s="40"/>
      <c r="N69" s="40"/>
      <c r="O69" s="40"/>
      <c r="P69" s="40"/>
      <c r="Q69" s="40"/>
      <c r="R69" s="40"/>
      <c r="S69" s="40"/>
    </row>
    <row r="70" spans="4:19" s="21" customFormat="1" hidden="1">
      <c r="D70" s="40"/>
      <c r="E70" s="40"/>
      <c r="F70" s="40"/>
      <c r="G70" s="40"/>
      <c r="H70" s="40"/>
      <c r="I70" s="40"/>
      <c r="J70" s="40"/>
      <c r="K70" s="40"/>
      <c r="L70" s="40"/>
      <c r="M70" s="40"/>
      <c r="N70" s="40"/>
      <c r="O70" s="40"/>
      <c r="P70" s="40"/>
      <c r="Q70" s="40"/>
      <c r="R70" s="40"/>
      <c r="S70" s="40"/>
    </row>
    <row r="71" spans="4:19" s="21" customFormat="1" hidden="1">
      <c r="D71" s="40"/>
      <c r="E71" s="40"/>
      <c r="F71" s="40"/>
      <c r="G71" s="40"/>
      <c r="H71" s="40"/>
      <c r="I71" s="40"/>
      <c r="J71" s="40"/>
      <c r="K71" s="40"/>
      <c r="L71" s="40"/>
      <c r="M71" s="40"/>
      <c r="N71" s="40"/>
      <c r="O71" s="40"/>
      <c r="P71" s="40"/>
      <c r="Q71" s="40"/>
      <c r="R71" s="40"/>
      <c r="S71" s="40"/>
    </row>
    <row r="72" spans="4:19" s="21" customFormat="1" hidden="1">
      <c r="D72" s="40"/>
      <c r="E72" s="40"/>
      <c r="F72" s="40"/>
      <c r="G72" s="40"/>
      <c r="H72" s="40"/>
      <c r="I72" s="40"/>
      <c r="J72" s="40"/>
      <c r="K72" s="40"/>
      <c r="L72" s="40"/>
      <c r="M72" s="40"/>
      <c r="N72" s="40"/>
      <c r="O72" s="40"/>
      <c r="P72" s="40"/>
      <c r="Q72" s="40"/>
      <c r="R72" s="40"/>
      <c r="S72" s="40"/>
    </row>
    <row r="73" spans="4:19" s="21" customFormat="1" hidden="1">
      <c r="D73" s="40"/>
      <c r="E73" s="40"/>
      <c r="F73" s="40"/>
      <c r="G73" s="40"/>
      <c r="H73" s="40"/>
      <c r="I73" s="40"/>
      <c r="J73" s="40"/>
      <c r="K73" s="40"/>
      <c r="L73" s="40"/>
      <c r="M73" s="40"/>
      <c r="N73" s="40"/>
      <c r="O73" s="40"/>
      <c r="P73" s="40"/>
      <c r="Q73" s="40"/>
      <c r="R73" s="40"/>
      <c r="S73" s="40"/>
    </row>
    <row r="74" spans="4:19" s="21" customFormat="1" hidden="1">
      <c r="D74" s="40"/>
      <c r="E74" s="40"/>
      <c r="F74" s="40"/>
      <c r="G74" s="40"/>
      <c r="H74" s="40"/>
      <c r="I74" s="40"/>
      <c r="J74" s="40"/>
      <c r="K74" s="40"/>
      <c r="L74" s="40"/>
      <c r="M74" s="40"/>
      <c r="N74" s="40"/>
      <c r="O74" s="40"/>
      <c r="P74" s="40"/>
      <c r="Q74" s="40"/>
      <c r="R74" s="40"/>
      <c r="S74" s="40"/>
    </row>
    <row r="75" spans="4:19" s="21" customFormat="1" hidden="1">
      <c r="D75" s="40"/>
      <c r="E75" s="40"/>
      <c r="F75" s="40"/>
      <c r="G75" s="40"/>
      <c r="H75" s="40"/>
      <c r="I75" s="40"/>
      <c r="J75" s="40"/>
      <c r="K75" s="40"/>
      <c r="L75" s="40"/>
      <c r="M75" s="40"/>
      <c r="N75" s="40"/>
      <c r="O75" s="40"/>
      <c r="P75" s="40"/>
      <c r="Q75" s="40"/>
      <c r="R75" s="40"/>
      <c r="S75" s="40"/>
    </row>
    <row r="76" spans="4:19" s="21" customFormat="1" hidden="1">
      <c r="D76" s="40"/>
      <c r="E76" s="40"/>
      <c r="F76" s="40"/>
      <c r="G76" s="40"/>
      <c r="H76" s="40"/>
      <c r="I76" s="40"/>
      <c r="J76" s="40"/>
      <c r="K76" s="40"/>
      <c r="L76" s="40"/>
      <c r="M76" s="40"/>
      <c r="N76" s="40"/>
      <c r="O76" s="40"/>
      <c r="P76" s="40"/>
      <c r="Q76" s="40"/>
      <c r="R76" s="40"/>
      <c r="S76" s="40"/>
    </row>
    <row r="77" spans="4:19" s="21" customFormat="1" hidden="1">
      <c r="D77" s="40"/>
      <c r="E77" s="40"/>
      <c r="F77" s="40"/>
      <c r="G77" s="40"/>
      <c r="H77" s="40"/>
      <c r="I77" s="40"/>
      <c r="J77" s="40"/>
      <c r="K77" s="40"/>
      <c r="L77" s="40"/>
      <c r="M77" s="40"/>
      <c r="N77" s="40"/>
      <c r="O77" s="40"/>
      <c r="P77" s="40"/>
      <c r="Q77" s="40"/>
      <c r="R77" s="40"/>
      <c r="S77" s="40"/>
    </row>
    <row r="78" spans="4:19" s="21" customFormat="1" hidden="1">
      <c r="D78" s="40"/>
      <c r="E78" s="40"/>
      <c r="F78" s="40"/>
      <c r="G78" s="40"/>
      <c r="H78" s="40"/>
      <c r="I78" s="40"/>
      <c r="J78" s="40"/>
      <c r="K78" s="40"/>
      <c r="L78" s="40"/>
      <c r="M78" s="40"/>
      <c r="N78" s="40"/>
      <c r="O78" s="40"/>
      <c r="P78" s="40"/>
      <c r="Q78" s="40"/>
      <c r="R78" s="40"/>
      <c r="S78" s="40"/>
    </row>
    <row r="79" spans="4:19" s="21" customFormat="1" hidden="1">
      <c r="D79" s="40"/>
      <c r="E79" s="40"/>
      <c r="F79" s="40"/>
      <c r="G79" s="40"/>
      <c r="H79" s="40"/>
      <c r="I79" s="40"/>
      <c r="J79" s="40"/>
      <c r="K79" s="40"/>
      <c r="L79" s="40"/>
      <c r="M79" s="40"/>
      <c r="N79" s="40"/>
      <c r="O79" s="40"/>
      <c r="P79" s="40"/>
      <c r="Q79" s="40"/>
      <c r="R79" s="40"/>
      <c r="S79" s="40"/>
    </row>
    <row r="80" spans="4:19" s="21" customFormat="1" hidden="1">
      <c r="D80" s="40"/>
      <c r="E80" s="40"/>
      <c r="F80" s="40"/>
      <c r="G80" s="40"/>
      <c r="H80" s="40"/>
      <c r="I80" s="40"/>
      <c r="J80" s="40"/>
      <c r="K80" s="40"/>
      <c r="L80" s="40"/>
      <c r="M80" s="40"/>
      <c r="N80" s="40"/>
      <c r="O80" s="40"/>
      <c r="P80" s="40"/>
      <c r="Q80" s="40"/>
      <c r="R80" s="40"/>
      <c r="S80" s="40"/>
    </row>
    <row r="81" spans="1:19" s="33" customFormat="1" hidden="1">
      <c r="A81" s="32" t="s">
        <v>41</v>
      </c>
      <c r="B81" s="32" t="s">
        <v>41</v>
      </c>
      <c r="C81" s="32" t="s">
        <v>41</v>
      </c>
      <c r="D81" s="36" t="s">
        <v>42</v>
      </c>
      <c r="E81" s="36" t="s">
        <v>41</v>
      </c>
      <c r="F81" s="36" t="s">
        <v>43</v>
      </c>
      <c r="G81" s="36" t="s">
        <v>7165</v>
      </c>
      <c r="H81" s="36" t="s">
        <v>41</v>
      </c>
      <c r="I81" s="36" t="s">
        <v>46</v>
      </c>
      <c r="J81" s="36" t="s">
        <v>7166</v>
      </c>
      <c r="K81" s="37"/>
      <c r="L81" s="37"/>
      <c r="M81" s="37"/>
      <c r="N81" s="37"/>
      <c r="O81" s="37"/>
      <c r="P81" s="37"/>
      <c r="Q81" s="37"/>
      <c r="R81" s="37"/>
      <c r="S81" s="37"/>
    </row>
    <row r="82" spans="1:19" s="33" customFormat="1" hidden="1">
      <c r="A82" s="32" t="s">
        <v>19</v>
      </c>
      <c r="B82" s="32">
        <f>DCOUNTA(A1:S77,A81,A81:A82)</f>
        <v>6</v>
      </c>
      <c r="C82" s="32" t="s">
        <v>19</v>
      </c>
      <c r="D82" s="36">
        <f>DSUM(A1:S77,E1,C81:C82)</f>
        <v>17.148</v>
      </c>
      <c r="E82" s="36" t="s">
        <v>19</v>
      </c>
      <c r="F82" s="36" t="s">
        <v>4330</v>
      </c>
      <c r="G82" s="36">
        <f>DCOUNTA(A1:S77,F1,E81:F82)</f>
        <v>4</v>
      </c>
      <c r="H82" s="36" t="s">
        <v>19</v>
      </c>
      <c r="I82" s="36" t="s">
        <v>1827</v>
      </c>
      <c r="J82" s="36">
        <f>DCOUNTA(A1:S77,I1,H81:I82)</f>
        <v>1</v>
      </c>
      <c r="K82" s="37"/>
      <c r="L82" s="37"/>
      <c r="M82" s="37"/>
      <c r="N82" s="37"/>
      <c r="O82" s="37"/>
      <c r="P82" s="37"/>
      <c r="Q82" s="37"/>
      <c r="R82" s="37"/>
      <c r="S82" s="37"/>
    </row>
    <row r="83" spans="1:19" s="33" customFormat="1" hidden="1">
      <c r="D83" s="37"/>
      <c r="E83" s="37"/>
      <c r="F83" s="37"/>
      <c r="G83" s="37"/>
      <c r="H83" s="37"/>
      <c r="I83" s="37"/>
      <c r="J83" s="37"/>
      <c r="K83" s="37"/>
      <c r="L83" s="37"/>
      <c r="M83" s="37"/>
      <c r="N83" s="37"/>
      <c r="O83" s="37"/>
      <c r="P83" s="37"/>
      <c r="Q83" s="37"/>
      <c r="R83" s="37"/>
      <c r="S83" s="37"/>
    </row>
    <row r="84" spans="1:19" s="33" customFormat="1" hidden="1">
      <c r="A84" s="32" t="s">
        <v>41</v>
      </c>
      <c r="B84" s="32" t="s">
        <v>41</v>
      </c>
      <c r="C84" s="32" t="s">
        <v>41</v>
      </c>
      <c r="D84" s="36" t="s">
        <v>42</v>
      </c>
      <c r="E84" s="36" t="s">
        <v>41</v>
      </c>
      <c r="F84" s="36" t="s">
        <v>43</v>
      </c>
      <c r="G84" s="36" t="s">
        <v>7165</v>
      </c>
      <c r="H84" s="36" t="s">
        <v>41</v>
      </c>
      <c r="I84" s="36" t="s">
        <v>46</v>
      </c>
      <c r="J84" s="36" t="s">
        <v>7166</v>
      </c>
      <c r="K84" s="37"/>
      <c r="L84" s="37"/>
      <c r="M84" s="37"/>
      <c r="N84" s="37"/>
      <c r="O84" s="37"/>
      <c r="P84" s="37"/>
      <c r="Q84" s="37"/>
      <c r="R84" s="37"/>
      <c r="S84" s="37"/>
    </row>
    <row r="85" spans="1:19" s="33" customFormat="1" hidden="1">
      <c r="A85" s="32" t="s">
        <v>215</v>
      </c>
      <c r="B85" s="32">
        <f>DCOUNTA(A1:S77,D1,A84:A85)</f>
        <v>2</v>
      </c>
      <c r="C85" s="32" t="s">
        <v>215</v>
      </c>
      <c r="D85" s="36">
        <f>DSUM(A1:S77,E1,C84:C85)</f>
        <v>6.8070000000000004</v>
      </c>
      <c r="E85" s="36" t="s">
        <v>215</v>
      </c>
      <c r="F85" s="36" t="s">
        <v>4330</v>
      </c>
      <c r="G85" s="36">
        <f>DCOUNTA(A1:S77,F1,E84:F85)</f>
        <v>1</v>
      </c>
      <c r="H85" s="36" t="s">
        <v>215</v>
      </c>
      <c r="I85" s="36" t="s">
        <v>1827</v>
      </c>
      <c r="J85" s="36">
        <f>DCOUNTA(F1:S77,I1,H84:I85)</f>
        <v>0</v>
      </c>
      <c r="K85" s="37"/>
      <c r="L85" s="37"/>
      <c r="M85" s="37"/>
      <c r="N85" s="37"/>
      <c r="O85" s="37"/>
      <c r="P85" s="37"/>
      <c r="Q85" s="37"/>
      <c r="R85" s="37"/>
      <c r="S85" s="37"/>
    </row>
    <row r="86" spans="1:19" s="33" customFormat="1" hidden="1">
      <c r="D86" s="37"/>
      <c r="E86" s="37"/>
      <c r="F86" s="37"/>
      <c r="G86" s="37"/>
      <c r="H86" s="37"/>
      <c r="I86" s="37"/>
      <c r="J86" s="37"/>
      <c r="K86" s="37"/>
      <c r="L86" s="37"/>
      <c r="M86" s="37"/>
      <c r="N86" s="37"/>
      <c r="O86" s="37"/>
      <c r="P86" s="37"/>
      <c r="Q86" s="37"/>
      <c r="R86" s="37"/>
      <c r="S86" s="37"/>
    </row>
    <row r="87" spans="1:19" s="33" customFormat="1" hidden="1">
      <c r="A87" s="32" t="s">
        <v>41</v>
      </c>
      <c r="B87" s="32" t="s">
        <v>41</v>
      </c>
      <c r="C87" s="32" t="s">
        <v>41</v>
      </c>
      <c r="D87" s="36" t="s">
        <v>42</v>
      </c>
      <c r="E87" s="36" t="s">
        <v>41</v>
      </c>
      <c r="F87" s="36" t="s">
        <v>43</v>
      </c>
      <c r="G87" s="36" t="s">
        <v>7165</v>
      </c>
      <c r="H87" s="36" t="s">
        <v>41</v>
      </c>
      <c r="I87" s="36" t="s">
        <v>46</v>
      </c>
      <c r="J87" s="36" t="s">
        <v>7166</v>
      </c>
      <c r="K87" s="37"/>
      <c r="L87" s="37"/>
      <c r="M87" s="37"/>
      <c r="N87" s="37"/>
      <c r="O87" s="37"/>
      <c r="P87" s="37"/>
      <c r="Q87" s="37"/>
      <c r="R87" s="37"/>
      <c r="S87" s="37"/>
    </row>
    <row r="88" spans="1:19" s="33" customFormat="1" hidden="1">
      <c r="A88" s="32" t="s">
        <v>458</v>
      </c>
      <c r="B88" s="32">
        <f>DCOUNTA(A1:S77,D1,A87:A88)</f>
        <v>0</v>
      </c>
      <c r="C88" s="32" t="s">
        <v>458</v>
      </c>
      <c r="D88" s="36">
        <f>DSUM(A1:S77,D87,C87:C88)</f>
        <v>0</v>
      </c>
      <c r="E88" s="36" t="s">
        <v>458</v>
      </c>
      <c r="F88" s="36" t="s">
        <v>4330</v>
      </c>
      <c r="G88" s="36">
        <f>DCOUNTA(A1:S77,F1,E87:F88)</f>
        <v>0</v>
      </c>
      <c r="H88" s="36" t="s">
        <v>458</v>
      </c>
      <c r="I88" s="36" t="s">
        <v>1827</v>
      </c>
      <c r="J88" s="36">
        <f>DCOUNTA(A1:S77,I1,H87:I88)</f>
        <v>0</v>
      </c>
      <c r="K88" s="37"/>
      <c r="L88" s="37"/>
      <c r="M88" s="37"/>
      <c r="N88" s="37"/>
      <c r="O88" s="37"/>
      <c r="P88" s="37"/>
      <c r="Q88" s="37"/>
      <c r="R88" s="37"/>
      <c r="S88" s="37"/>
    </row>
    <row r="89" spans="1:19" s="33" customFormat="1" hidden="1">
      <c r="D89" s="37"/>
      <c r="E89" s="37"/>
      <c r="F89" s="37"/>
      <c r="G89" s="37"/>
      <c r="H89" s="37"/>
      <c r="I89" s="37"/>
      <c r="J89" s="37"/>
      <c r="K89" s="37"/>
      <c r="L89" s="37"/>
      <c r="M89" s="37"/>
      <c r="N89" s="37"/>
      <c r="O89" s="37"/>
      <c r="P89" s="37"/>
      <c r="Q89" s="37"/>
      <c r="R89" s="37"/>
      <c r="S89" s="37"/>
    </row>
    <row r="90" spans="1:19" s="33" customFormat="1" hidden="1">
      <c r="A90" s="32" t="s">
        <v>41</v>
      </c>
      <c r="B90" s="32" t="s">
        <v>41</v>
      </c>
      <c r="C90" s="32" t="s">
        <v>41</v>
      </c>
      <c r="D90" s="36" t="s">
        <v>42</v>
      </c>
      <c r="E90" s="36" t="s">
        <v>41</v>
      </c>
      <c r="F90" s="36" t="s">
        <v>43</v>
      </c>
      <c r="G90" s="36" t="s">
        <v>7165</v>
      </c>
      <c r="H90" s="36" t="s">
        <v>41</v>
      </c>
      <c r="I90" s="36" t="s">
        <v>46</v>
      </c>
      <c r="J90" s="36" t="s">
        <v>7166</v>
      </c>
      <c r="K90" s="37"/>
      <c r="L90" s="37"/>
      <c r="M90" s="37"/>
      <c r="N90" s="37"/>
      <c r="O90" s="37"/>
      <c r="P90" s="37"/>
      <c r="Q90" s="37"/>
      <c r="R90" s="37"/>
      <c r="S90" s="37"/>
    </row>
    <row r="91" spans="1:19" s="33" customFormat="1" hidden="1">
      <c r="A91" s="32" t="s">
        <v>294</v>
      </c>
      <c r="B91" s="32">
        <f>DCOUNTA(A1:S77,B90,A90:A91)</f>
        <v>0</v>
      </c>
      <c r="C91" s="32" t="s">
        <v>294</v>
      </c>
      <c r="D91" s="36">
        <f>DSUM(A1:S77,E1,C90:C91)</f>
        <v>0</v>
      </c>
      <c r="E91" s="36" t="s">
        <v>294</v>
      </c>
      <c r="F91" s="36" t="s">
        <v>4330</v>
      </c>
      <c r="G91" s="36">
        <f>DCOUNTA(A1:S77,F1,E90:F91)</f>
        <v>0</v>
      </c>
      <c r="H91" s="36" t="s">
        <v>294</v>
      </c>
      <c r="I91" s="36" t="s">
        <v>1827</v>
      </c>
      <c r="J91" s="36">
        <f>DCOUNTA(A1:S77,I90,H90:I91)</f>
        <v>0</v>
      </c>
      <c r="K91" s="37"/>
      <c r="L91" s="37"/>
      <c r="M91" s="37"/>
      <c r="N91" s="37"/>
      <c r="O91" s="37"/>
      <c r="P91" s="37"/>
      <c r="Q91" s="37"/>
      <c r="R91" s="37"/>
      <c r="S91" s="37"/>
    </row>
    <row r="92" spans="1:19" s="33" customFormat="1" hidden="1">
      <c r="D92" s="37"/>
      <c r="E92" s="37"/>
      <c r="F92" s="37"/>
      <c r="G92" s="37"/>
      <c r="H92" s="37"/>
      <c r="I92" s="37"/>
      <c r="J92" s="37"/>
      <c r="K92" s="37"/>
      <c r="L92" s="37"/>
      <c r="M92" s="37"/>
      <c r="N92" s="37"/>
      <c r="O92" s="37"/>
      <c r="P92" s="37"/>
      <c r="Q92" s="37"/>
      <c r="R92" s="37"/>
      <c r="S92" s="37"/>
    </row>
    <row r="93" spans="1:19" s="33" customFormat="1" hidden="1">
      <c r="D93" s="37"/>
      <c r="E93" s="37"/>
      <c r="F93" s="37"/>
      <c r="G93" s="37"/>
      <c r="H93" s="37"/>
      <c r="I93" s="37"/>
      <c r="J93" s="37"/>
      <c r="K93" s="37"/>
      <c r="L93" s="37"/>
      <c r="M93" s="37"/>
      <c r="N93" s="37"/>
      <c r="O93" s="37"/>
      <c r="P93" s="37"/>
      <c r="Q93" s="37"/>
      <c r="R93" s="37"/>
      <c r="S93" s="37"/>
    </row>
    <row r="94" spans="1:19" s="33" customFormat="1" hidden="1">
      <c r="A94" s="32" t="s">
        <v>41</v>
      </c>
      <c r="B94" s="32" t="s">
        <v>41</v>
      </c>
      <c r="C94" s="32" t="s">
        <v>41</v>
      </c>
      <c r="D94" s="36" t="s">
        <v>42</v>
      </c>
      <c r="E94" s="36" t="s">
        <v>41</v>
      </c>
      <c r="F94" s="36" t="s">
        <v>43</v>
      </c>
      <c r="G94" s="36" t="s">
        <v>7165</v>
      </c>
      <c r="H94" s="36" t="s">
        <v>41</v>
      </c>
      <c r="I94" s="36" t="s">
        <v>46</v>
      </c>
      <c r="J94" s="36" t="s">
        <v>7166</v>
      </c>
      <c r="K94" s="37"/>
      <c r="L94" s="37"/>
      <c r="M94" s="37"/>
      <c r="N94" s="37"/>
      <c r="O94" s="37"/>
      <c r="P94" s="37"/>
      <c r="Q94" s="37"/>
      <c r="R94" s="37"/>
      <c r="S94" s="37"/>
    </row>
    <row r="95" spans="1:19" s="33" customFormat="1" hidden="1">
      <c r="A95" s="32" t="s">
        <v>103</v>
      </c>
      <c r="B95" s="32">
        <f>DCOUNTA(A1:S77,D1,A94:A95)</f>
        <v>10</v>
      </c>
      <c r="C95" s="32" t="s">
        <v>103</v>
      </c>
      <c r="D95" s="36">
        <f>DSUM(A1:S77,E1,C94:C95)</f>
        <v>29.001000000000001</v>
      </c>
      <c r="E95" s="36" t="s">
        <v>103</v>
      </c>
      <c r="F95" s="36" t="s">
        <v>4330</v>
      </c>
      <c r="G95" s="36">
        <f>DCOUNTA(A1:S77,F94,E94:F95)</f>
        <v>0</v>
      </c>
      <c r="H95" s="36" t="s">
        <v>103</v>
      </c>
      <c r="I95" s="36" t="s">
        <v>1827</v>
      </c>
      <c r="J95" s="36">
        <f>DCOUNTA(A1:S77,I1,H94:I95)</f>
        <v>0</v>
      </c>
      <c r="K95" s="37"/>
      <c r="L95" s="37"/>
      <c r="M95" s="37"/>
      <c r="N95" s="37"/>
      <c r="O95" s="37"/>
      <c r="P95" s="37"/>
      <c r="Q95" s="37"/>
      <c r="R95" s="37"/>
      <c r="S95" s="37"/>
    </row>
    <row r="96" spans="1:19" s="33" customFormat="1" hidden="1">
      <c r="D96" s="37"/>
      <c r="E96" s="37"/>
      <c r="F96" s="37"/>
      <c r="G96" s="37"/>
      <c r="H96" s="37"/>
      <c r="I96" s="37"/>
      <c r="J96" s="37"/>
      <c r="K96" s="37"/>
      <c r="L96" s="37"/>
      <c r="M96" s="37"/>
      <c r="N96" s="37"/>
      <c r="O96" s="37"/>
      <c r="P96" s="37"/>
      <c r="Q96" s="37"/>
      <c r="R96" s="37"/>
      <c r="S96" s="37"/>
    </row>
    <row r="97" spans="1:19" s="33" customFormat="1" hidden="1">
      <c r="A97" s="32" t="s">
        <v>41</v>
      </c>
      <c r="B97" s="32" t="s">
        <v>41</v>
      </c>
      <c r="C97" s="32" t="s">
        <v>41</v>
      </c>
      <c r="D97" s="36" t="s">
        <v>42</v>
      </c>
      <c r="E97" s="36" t="s">
        <v>41</v>
      </c>
      <c r="F97" s="36" t="s">
        <v>43</v>
      </c>
      <c r="G97" s="36" t="s">
        <v>7165</v>
      </c>
      <c r="H97" s="36" t="s">
        <v>41</v>
      </c>
      <c r="I97" s="36" t="s">
        <v>46</v>
      </c>
      <c r="J97" s="36" t="s">
        <v>7166</v>
      </c>
      <c r="K97" s="37"/>
      <c r="L97" s="37"/>
      <c r="M97" s="37"/>
      <c r="N97" s="37"/>
      <c r="O97" s="37"/>
      <c r="P97" s="37"/>
      <c r="Q97" s="37"/>
      <c r="R97" s="37"/>
      <c r="S97" s="37"/>
    </row>
    <row r="98" spans="1:19" s="33" customFormat="1" hidden="1">
      <c r="A98" s="32" t="s">
        <v>10</v>
      </c>
      <c r="B98" s="32">
        <f>DCOUNTA(A1:S77,D1,A97:A98)</f>
        <v>0</v>
      </c>
      <c r="C98" s="32" t="s">
        <v>10</v>
      </c>
      <c r="D98" s="36">
        <f>DSUM(A1:S77,D97,C97:C98)</f>
        <v>0</v>
      </c>
      <c r="E98" s="36" t="s">
        <v>10</v>
      </c>
      <c r="F98" s="36" t="s">
        <v>4330</v>
      </c>
      <c r="G98" s="36">
        <f>DCOUNTA(A1:S77,F1,E97:F98)</f>
        <v>0</v>
      </c>
      <c r="H98" s="36" t="s">
        <v>10</v>
      </c>
      <c r="I98" s="36" t="s">
        <v>1827</v>
      </c>
      <c r="J98" s="36">
        <f>DCOUNTA(A1:S77,I1,H97:I98)</f>
        <v>0</v>
      </c>
      <c r="K98" s="37"/>
      <c r="L98" s="37"/>
      <c r="M98" s="37"/>
      <c r="N98" s="37"/>
      <c r="O98" s="37"/>
      <c r="P98" s="37"/>
      <c r="Q98" s="37"/>
      <c r="R98" s="37"/>
      <c r="S98" s="37"/>
    </row>
    <row r="99" spans="1:19" s="33" customFormat="1" hidden="1">
      <c r="D99" s="37"/>
      <c r="E99" s="37"/>
      <c r="F99" s="37"/>
      <c r="G99" s="37"/>
      <c r="H99" s="37"/>
      <c r="I99" s="37"/>
      <c r="J99" s="37"/>
      <c r="K99" s="37"/>
      <c r="L99" s="37"/>
      <c r="M99" s="37"/>
      <c r="N99" s="37"/>
      <c r="O99" s="37"/>
      <c r="P99" s="37"/>
      <c r="Q99" s="37"/>
      <c r="R99" s="37"/>
      <c r="S99" s="37"/>
    </row>
    <row r="100" spans="1:19" s="33" customFormat="1">
      <c r="D100" s="37"/>
      <c r="E100" s="37"/>
      <c r="F100" s="37"/>
      <c r="G100" s="37"/>
      <c r="H100" s="37"/>
      <c r="I100" s="37"/>
      <c r="J100" s="37"/>
      <c r="K100" s="37"/>
      <c r="L100" s="37"/>
      <c r="M100" s="37"/>
      <c r="N100" s="37"/>
      <c r="O100" s="37"/>
      <c r="P100" s="37"/>
      <c r="Q100" s="37"/>
      <c r="R100" s="37"/>
      <c r="S100" s="37"/>
    </row>
    <row r="101" spans="1:19" s="33" customFormat="1">
      <c r="D101" s="37"/>
      <c r="E101" s="37"/>
      <c r="F101" s="37"/>
      <c r="G101" s="37"/>
      <c r="H101" s="37"/>
      <c r="I101" s="37"/>
      <c r="J101" s="37"/>
      <c r="K101" s="37"/>
      <c r="L101" s="37"/>
      <c r="M101" s="37"/>
      <c r="N101" s="37"/>
      <c r="O101" s="37"/>
      <c r="P101" s="37"/>
      <c r="Q101" s="37"/>
      <c r="R101" s="37"/>
      <c r="S101" s="37"/>
    </row>
    <row r="102" spans="1:19" s="33" customFormat="1" ht="16.8">
      <c r="B102" s="59" t="s">
        <v>7167</v>
      </c>
      <c r="C102" s="59" t="s">
        <v>7168</v>
      </c>
      <c r="D102" s="59" t="s">
        <v>4326</v>
      </c>
      <c r="E102" s="60" t="s">
        <v>7169</v>
      </c>
      <c r="F102" s="60" t="s">
        <v>7170</v>
      </c>
      <c r="G102" s="37"/>
      <c r="H102" s="37"/>
      <c r="I102" s="37"/>
      <c r="J102" s="37"/>
      <c r="K102" s="37"/>
      <c r="L102" s="37"/>
      <c r="M102" s="37"/>
      <c r="N102" s="37"/>
      <c r="O102" s="37"/>
      <c r="P102" s="37"/>
      <c r="Q102" s="37"/>
      <c r="R102" s="37"/>
      <c r="S102" s="37"/>
    </row>
    <row r="103" spans="1:19" s="33" customFormat="1" ht="16.8">
      <c r="B103" s="57">
        <f>B82</f>
        <v>6</v>
      </c>
      <c r="C103" s="57" t="s">
        <v>7171</v>
      </c>
      <c r="D103" s="57">
        <f>D82</f>
        <v>17.148</v>
      </c>
      <c r="E103" s="57">
        <f>G82</f>
        <v>4</v>
      </c>
      <c r="F103" s="57">
        <f>J82</f>
        <v>1</v>
      </c>
      <c r="G103" s="37"/>
      <c r="H103" s="37"/>
      <c r="I103" s="37"/>
      <c r="J103" s="37"/>
      <c r="K103" s="37"/>
      <c r="L103" s="37"/>
      <c r="M103" s="37"/>
      <c r="N103" s="37"/>
      <c r="O103" s="37"/>
      <c r="P103" s="37"/>
      <c r="Q103" s="37"/>
      <c r="R103" s="37"/>
      <c r="S103" s="37"/>
    </row>
    <row r="104" spans="1:19" s="33" customFormat="1" ht="16.8">
      <c r="B104" s="57">
        <f>B85</f>
        <v>2</v>
      </c>
      <c r="C104" s="57" t="s">
        <v>7172</v>
      </c>
      <c r="D104" s="57">
        <f>D85</f>
        <v>6.8070000000000004</v>
      </c>
      <c r="E104" s="57">
        <f>G85</f>
        <v>1</v>
      </c>
      <c r="F104" s="57">
        <f>J85</f>
        <v>0</v>
      </c>
      <c r="G104" s="37"/>
      <c r="H104" s="37"/>
      <c r="I104" s="37"/>
      <c r="J104" s="37"/>
      <c r="K104" s="37"/>
      <c r="L104" s="37"/>
      <c r="M104" s="37"/>
      <c r="N104" s="37"/>
      <c r="O104" s="37"/>
      <c r="P104" s="37"/>
      <c r="Q104" s="37"/>
      <c r="R104" s="37"/>
      <c r="S104" s="37"/>
    </row>
    <row r="105" spans="1:19" s="33" customFormat="1" ht="16.8">
      <c r="B105" s="58">
        <f>B88</f>
        <v>0</v>
      </c>
      <c r="C105" s="58" t="s">
        <v>7173</v>
      </c>
      <c r="D105" s="58">
        <f>D88</f>
        <v>0</v>
      </c>
      <c r="E105" s="58">
        <f>G88</f>
        <v>0</v>
      </c>
      <c r="F105" s="58">
        <f>J88</f>
        <v>0</v>
      </c>
      <c r="G105" s="37"/>
      <c r="H105" s="37"/>
      <c r="I105" s="37"/>
      <c r="J105" s="37"/>
      <c r="K105" s="37"/>
      <c r="L105" s="37"/>
      <c r="M105" s="37"/>
      <c r="N105" s="37"/>
      <c r="O105" s="37"/>
      <c r="P105" s="37"/>
      <c r="Q105" s="37"/>
      <c r="R105" s="37"/>
      <c r="S105" s="37"/>
    </row>
    <row r="106" spans="1:19" s="33" customFormat="1" ht="16.8">
      <c r="B106" s="58">
        <f>B91</f>
        <v>0</v>
      </c>
      <c r="C106" s="58" t="s">
        <v>7174</v>
      </c>
      <c r="D106" s="58">
        <f>D91</f>
        <v>0</v>
      </c>
      <c r="E106" s="58">
        <f>G91</f>
        <v>0</v>
      </c>
      <c r="F106" s="58">
        <f>J91</f>
        <v>0</v>
      </c>
      <c r="G106" s="37"/>
      <c r="H106" s="37"/>
      <c r="I106" s="37"/>
      <c r="J106" s="37"/>
      <c r="K106" s="37"/>
      <c r="L106" s="37"/>
      <c r="M106" s="37"/>
      <c r="N106" s="37"/>
      <c r="O106" s="37"/>
      <c r="P106" s="37"/>
      <c r="Q106" s="37"/>
      <c r="R106" s="37"/>
      <c r="S106" s="37"/>
    </row>
    <row r="107" spans="1:19" s="33" customFormat="1" ht="16.8">
      <c r="B107" s="57">
        <f>B95</f>
        <v>10</v>
      </c>
      <c r="C107" s="57" t="s">
        <v>103</v>
      </c>
      <c r="D107" s="57">
        <f>D95</f>
        <v>29.001000000000001</v>
      </c>
      <c r="E107" s="57">
        <f>G95</f>
        <v>0</v>
      </c>
      <c r="F107" s="57">
        <f>J95</f>
        <v>0</v>
      </c>
      <c r="G107" s="37"/>
      <c r="H107" s="37"/>
      <c r="I107" s="37"/>
      <c r="J107" s="37"/>
      <c r="K107" s="37"/>
      <c r="L107" s="37"/>
      <c r="M107" s="37"/>
      <c r="N107" s="37"/>
      <c r="O107" s="37"/>
      <c r="P107" s="37"/>
      <c r="Q107" s="37"/>
      <c r="R107" s="37"/>
      <c r="S107" s="37"/>
    </row>
    <row r="108" spans="1:19" s="33" customFormat="1" ht="16.8">
      <c r="B108" s="57">
        <f>B98</f>
        <v>0</v>
      </c>
      <c r="C108" s="58" t="s">
        <v>7175</v>
      </c>
      <c r="D108" s="57">
        <f>D98</f>
        <v>0</v>
      </c>
      <c r="E108" s="57">
        <f>G98</f>
        <v>0</v>
      </c>
      <c r="F108" s="57">
        <f>J98</f>
        <v>0</v>
      </c>
      <c r="G108" s="37"/>
      <c r="H108" s="37"/>
      <c r="I108" s="37"/>
      <c r="J108" s="37"/>
      <c r="K108" s="37"/>
      <c r="L108" s="37"/>
      <c r="M108" s="37"/>
      <c r="N108" s="37"/>
      <c r="O108" s="37"/>
      <c r="P108" s="37"/>
      <c r="Q108" s="37"/>
      <c r="R108" s="37"/>
      <c r="S108" s="37"/>
    </row>
    <row r="109" spans="1:19" s="33" customFormat="1" ht="16.8">
      <c r="B109" s="34"/>
      <c r="C109" s="59" t="s">
        <v>7176</v>
      </c>
      <c r="D109" s="62">
        <f>D103</f>
        <v>17.148</v>
      </c>
      <c r="E109" s="38"/>
      <c r="F109" s="39"/>
      <c r="G109" s="37"/>
      <c r="H109" s="37"/>
      <c r="I109" s="37"/>
      <c r="J109" s="37"/>
      <c r="K109" s="37"/>
      <c r="L109" s="37"/>
      <c r="M109" s="37"/>
      <c r="N109" s="37"/>
      <c r="O109" s="37"/>
      <c r="P109" s="37"/>
      <c r="Q109" s="37"/>
      <c r="R109" s="37"/>
      <c r="S109" s="37"/>
    </row>
    <row r="110" spans="1:19" s="33" customFormat="1" ht="16.8">
      <c r="B110" s="34"/>
      <c r="C110" s="61" t="s">
        <v>7177</v>
      </c>
      <c r="D110" s="59">
        <f>D103+D104+D105+D106+D107+D108</f>
        <v>52.956000000000003</v>
      </c>
      <c r="E110" s="39"/>
      <c r="F110" s="39"/>
      <c r="G110" s="37"/>
      <c r="H110" s="37"/>
      <c r="I110" s="37"/>
      <c r="J110" s="37"/>
      <c r="K110" s="37"/>
      <c r="L110" s="37"/>
      <c r="M110" s="37"/>
      <c r="N110" s="37"/>
      <c r="O110" s="37"/>
      <c r="P110" s="37"/>
      <c r="Q110" s="37"/>
      <c r="R110" s="37"/>
      <c r="S110" s="37"/>
    </row>
    <row r="111" spans="1:19" s="33" customFormat="1">
      <c r="D111" s="64"/>
      <c r="E111" s="37"/>
      <c r="F111" s="37"/>
      <c r="G111" s="37"/>
      <c r="H111" s="37"/>
      <c r="I111" s="37"/>
      <c r="J111" s="37"/>
      <c r="K111" s="37"/>
      <c r="L111" s="37"/>
      <c r="M111" s="37"/>
      <c r="N111" s="37"/>
      <c r="O111" s="37"/>
      <c r="P111" s="37"/>
      <c r="Q111" s="37"/>
      <c r="R111" s="37"/>
      <c r="S111" s="37"/>
    </row>
    <row r="112" spans="1:19">
      <c r="D112" s="45"/>
    </row>
    <row r="113" spans="1:4">
      <c r="D113" s="45"/>
    </row>
    <row r="114" spans="1:4">
      <c r="A114" s="21"/>
    </row>
  </sheetData>
  <sortState ref="A2:T19">
    <sortCondition ref="C2:C19"/>
    <sortCondition ref="B2:B19"/>
  </sortState>
  <pageMargins left="0.7" right="0.7" top="0.75" bottom="0.75" header="0.3" footer="0.3"/>
</worksheet>
</file>

<file path=xl/worksheets/sheet49.xml><?xml version="1.0" encoding="utf-8"?>
<worksheet xmlns="http://schemas.openxmlformats.org/spreadsheetml/2006/main" xmlns:r="http://schemas.openxmlformats.org/officeDocument/2006/relationships">
  <sheetPr>
    <tabColor theme="0" tint="-0.249977111117893"/>
  </sheetPr>
  <dimension ref="A1:U112"/>
  <sheetViews>
    <sheetView workbookViewId="0">
      <selection activeCell="E2" sqref="E2:E27"/>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7.88671875" style="40" customWidth="1"/>
    <col min="20" max="16384" width="7.33203125" style="21"/>
  </cols>
  <sheetData>
    <row r="1" spans="1:21" s="25" customFormat="1" ht="45.6"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21">
      <c r="A2" s="23" t="s">
        <v>4274</v>
      </c>
      <c r="B2" s="23" t="s">
        <v>4275</v>
      </c>
      <c r="C2" s="23" t="s">
        <v>4276</v>
      </c>
      <c r="D2" s="47" t="s">
        <v>19</v>
      </c>
      <c r="E2" s="47">
        <f>VLOOKUP(M2,Revistas!$B$2:$H$64092,2,FALSE)</f>
        <v>1.496</v>
      </c>
      <c r="F2" s="47" t="str">
        <f>VLOOKUP(M2,Revistas!$B$2:$H$64092,3,FALSE)</f>
        <v>Q2</v>
      </c>
      <c r="G2" s="47" t="str">
        <f>VLOOKUP(M2,Revistas!$B$2:$H$64092,4,FALSE)</f>
        <v>ORTHOPEDICS - SCIE;</v>
      </c>
      <c r="H2" s="47" t="str">
        <f>VLOOKUP(M2,Revistas!$B$2:$H$64092,5,FALSE)</f>
        <v>35/74</v>
      </c>
      <c r="I2" s="47" t="str">
        <f>VLOOKUP(M2,Revistas!$B$2:$H$64092,6,FALSE)</f>
        <v>NO</v>
      </c>
      <c r="J2" s="47" t="s">
        <v>4277</v>
      </c>
      <c r="K2" s="47" t="s">
        <v>4278</v>
      </c>
      <c r="L2" s="47">
        <v>0</v>
      </c>
      <c r="M2" s="47" t="s">
        <v>4279</v>
      </c>
      <c r="N2" s="47" t="s">
        <v>240</v>
      </c>
      <c r="O2" s="47">
        <v>2016</v>
      </c>
      <c r="P2" s="47">
        <v>136</v>
      </c>
      <c r="Q2" s="47">
        <v>2</v>
      </c>
      <c r="R2" s="47">
        <v>175</v>
      </c>
      <c r="S2" s="47">
        <v>183</v>
      </c>
      <c r="U2" s="29"/>
    </row>
    <row r="3" spans="1:21">
      <c r="A3" s="23" t="s">
        <v>4059</v>
      </c>
      <c r="B3" s="23" t="s">
        <v>4060</v>
      </c>
      <c r="C3" s="23" t="s">
        <v>4061</v>
      </c>
      <c r="D3" s="47" t="s">
        <v>19</v>
      </c>
      <c r="E3" s="47">
        <f>VLOOKUP(M3,Revistas!$B$2:$H$64092,2,FALSE)</f>
        <v>3.3610000000000002</v>
      </c>
      <c r="F3" s="47" t="str">
        <f>VLOOKUP(M3,Revistas!$B$2:$H$64092,3,FALSE)</f>
        <v>Q1</v>
      </c>
      <c r="G3" s="47" t="str">
        <f>VLOOKUP(M3,Revistas!$B$2:$H$64092,4,FALSE)</f>
        <v>ENGINEERING, BIOMEDICAL - SCIE;</v>
      </c>
      <c r="H3" s="47" t="str">
        <f>VLOOKUP(M3,Revistas!$B$2:$H$64092,5,FALSE)</f>
        <v>76/12</v>
      </c>
      <c r="I3" s="47" t="str">
        <f>VLOOKUP(M3,Revistas!$B$2:$H$64092,6,FALSE)</f>
        <v>NO</v>
      </c>
      <c r="J3" s="47" t="s">
        <v>4062</v>
      </c>
      <c r="K3" s="47" t="s">
        <v>4063</v>
      </c>
      <c r="L3" s="47">
        <v>0</v>
      </c>
      <c r="M3" s="47" t="s">
        <v>4064</v>
      </c>
      <c r="N3" s="47" t="s">
        <v>75</v>
      </c>
      <c r="O3" s="47">
        <v>2016</v>
      </c>
      <c r="P3" s="47">
        <v>11</v>
      </c>
      <c r="Q3" s="47">
        <v>5</v>
      </c>
      <c r="R3" s="47"/>
      <c r="S3" s="47">
        <v>55011</v>
      </c>
      <c r="U3" s="29"/>
    </row>
    <row r="4" spans="1:21">
      <c r="A4" s="23" t="s">
        <v>4077</v>
      </c>
      <c r="B4" s="23" t="s">
        <v>4078</v>
      </c>
      <c r="C4" s="23" t="s">
        <v>4061</v>
      </c>
      <c r="D4" s="47" t="s">
        <v>19</v>
      </c>
      <c r="E4" s="47">
        <f>VLOOKUP(M4,Revistas!$B$2:$H$64092,2,FALSE)</f>
        <v>3.3610000000000002</v>
      </c>
      <c r="F4" s="47" t="str">
        <f>VLOOKUP(M4,Revistas!$B$2:$H$64092,3,FALSE)</f>
        <v>Q1</v>
      </c>
      <c r="G4" s="47" t="str">
        <f>VLOOKUP(M4,Revistas!$B$2:$H$64092,4,FALSE)</f>
        <v>ENGINEERING, BIOMEDICAL - SCIE;</v>
      </c>
      <c r="H4" s="47" t="str">
        <f>VLOOKUP(M4,Revistas!$B$2:$H$64092,5,FALSE)</f>
        <v>76/12</v>
      </c>
      <c r="I4" s="47" t="str">
        <f>VLOOKUP(M4,Revistas!$B$2:$H$64092,6,FALSE)</f>
        <v>NO</v>
      </c>
      <c r="J4" s="47" t="s">
        <v>4079</v>
      </c>
      <c r="K4" s="47" t="s">
        <v>4080</v>
      </c>
      <c r="L4" s="47">
        <v>0</v>
      </c>
      <c r="M4" s="47" t="s">
        <v>4064</v>
      </c>
      <c r="N4" s="47" t="s">
        <v>240</v>
      </c>
      <c r="O4" s="47">
        <v>2016</v>
      </c>
      <c r="P4" s="47">
        <v>11</v>
      </c>
      <c r="Q4" s="47">
        <v>1</v>
      </c>
      <c r="R4" s="47"/>
      <c r="S4" s="47">
        <v>15009</v>
      </c>
      <c r="U4" s="29"/>
    </row>
    <row r="5" spans="1:21">
      <c r="A5" s="23" t="s">
        <v>4236</v>
      </c>
      <c r="B5" s="23" t="s">
        <v>4237</v>
      </c>
      <c r="C5" s="23" t="s">
        <v>1163</v>
      </c>
      <c r="D5" s="47" t="s">
        <v>19</v>
      </c>
      <c r="E5" s="47">
        <f>VLOOKUP(M5,Revistas!$B$2:$H$64092,2,FALSE)</f>
        <v>1.242</v>
      </c>
      <c r="F5" s="47" t="str">
        <f>VLOOKUP(M5,Revistas!$B$2:$H$64092,3,FALSE)</f>
        <v>Q4</v>
      </c>
      <c r="G5" s="47" t="str">
        <f>VLOOKUP(M5,Revistas!$B$2:$H$64092,4,FALSE)</f>
        <v>HEMATOLOGY - SCIE</v>
      </c>
      <c r="H5" s="47" t="str">
        <f>VLOOKUP(M5,Revistas!$B$2:$H$64092,5,FALSE)</f>
        <v>59/270</v>
      </c>
      <c r="I5" s="47" t="str">
        <f>VLOOKUP(M5,Revistas!$B$2:$H$64092,6,FALSE)</f>
        <v>NO</v>
      </c>
      <c r="J5" s="47" t="s">
        <v>4238</v>
      </c>
      <c r="K5" s="47" t="s">
        <v>4223</v>
      </c>
      <c r="L5" s="47">
        <v>0</v>
      </c>
      <c r="M5" s="47" t="s">
        <v>1166</v>
      </c>
      <c r="N5" s="47" t="s">
        <v>99</v>
      </c>
      <c r="O5" s="47">
        <v>2016</v>
      </c>
      <c r="P5" s="47">
        <v>27</v>
      </c>
      <c r="Q5" s="47">
        <v>6</v>
      </c>
      <c r="R5" s="47">
        <v>645</v>
      </c>
      <c r="S5" s="47">
        <v>647</v>
      </c>
      <c r="U5" s="29"/>
    </row>
    <row r="6" spans="1:21">
      <c r="A6" s="23" t="s">
        <v>4239</v>
      </c>
      <c r="B6" s="23" t="s">
        <v>4240</v>
      </c>
      <c r="C6" s="23" t="s">
        <v>1163</v>
      </c>
      <c r="D6" s="47" t="s">
        <v>19</v>
      </c>
      <c r="E6" s="47">
        <f>VLOOKUP(M6,Revistas!$B$2:$H$64092,2,FALSE)</f>
        <v>1.242</v>
      </c>
      <c r="F6" s="47" t="str">
        <f>VLOOKUP(M6,Revistas!$B$2:$H$64092,3,FALSE)</f>
        <v>Q4</v>
      </c>
      <c r="G6" s="47" t="str">
        <f>VLOOKUP(M6,Revistas!$B$2:$H$64092,4,FALSE)</f>
        <v>HEMATOLOGY - SCIE</v>
      </c>
      <c r="H6" s="47" t="str">
        <f>VLOOKUP(M6,Revistas!$B$2:$H$64092,5,FALSE)</f>
        <v>59/270</v>
      </c>
      <c r="I6" s="47" t="str">
        <f>VLOOKUP(M6,Revistas!$B$2:$H$64092,6,FALSE)</f>
        <v>NO</v>
      </c>
      <c r="J6" s="47" t="s">
        <v>4241</v>
      </c>
      <c r="K6" s="47" t="s">
        <v>4223</v>
      </c>
      <c r="L6" s="47">
        <v>1</v>
      </c>
      <c r="M6" s="47" t="s">
        <v>1166</v>
      </c>
      <c r="N6" s="47" t="s">
        <v>99</v>
      </c>
      <c r="O6" s="47">
        <v>2016</v>
      </c>
      <c r="P6" s="47">
        <v>27</v>
      </c>
      <c r="Q6" s="47">
        <v>6</v>
      </c>
      <c r="R6" s="47">
        <v>660</v>
      </c>
      <c r="S6" s="47">
        <v>666</v>
      </c>
      <c r="U6" s="29"/>
    </row>
    <row r="7" spans="1:21">
      <c r="A7" s="23" t="s">
        <v>4260</v>
      </c>
      <c r="B7" s="23" t="s">
        <v>4261</v>
      </c>
      <c r="C7" s="23" t="s">
        <v>992</v>
      </c>
      <c r="D7" s="47" t="s">
        <v>19</v>
      </c>
      <c r="E7" s="47">
        <f>VLOOKUP(M7,Revistas!$B$2:$H$64092,2,FALSE)</f>
        <v>3.3109999999999999</v>
      </c>
      <c r="F7" s="47" t="str">
        <f>VLOOKUP(M7,Revistas!$B$2:$H$64092,3,FALSE)</f>
        <v>Q2</v>
      </c>
      <c r="G7" s="47" t="str">
        <f>VLOOKUP(M7,Revistas!$B$2:$H$64092,4,FALSE)</f>
        <v>NUTRITION &amp; DIETETICS - SCIE</v>
      </c>
      <c r="H7" s="47" t="str">
        <f>VLOOKUP(M7,Revistas!$B$2:$H$64092,5,FALSE)</f>
        <v>23/80</v>
      </c>
      <c r="I7" s="47" t="str">
        <f>VLOOKUP(M7,Revistas!$B$2:$H$64092,6,FALSE)</f>
        <v>NO</v>
      </c>
      <c r="J7" s="47" t="s">
        <v>4262</v>
      </c>
      <c r="K7" s="47" t="s">
        <v>4263</v>
      </c>
      <c r="L7" s="47">
        <v>0</v>
      </c>
      <c r="M7" s="47" t="s">
        <v>995</v>
      </c>
      <c r="N7" s="47">
        <v>41760</v>
      </c>
      <c r="O7" s="47">
        <v>2016</v>
      </c>
      <c r="P7" s="47">
        <v>115</v>
      </c>
      <c r="Q7" s="47">
        <v>9</v>
      </c>
      <c r="R7" s="47">
        <v>1623</v>
      </c>
      <c r="S7" s="47">
        <v>1631</v>
      </c>
      <c r="U7" s="29"/>
    </row>
    <row r="8" spans="1:21">
      <c r="A8" s="23" t="s">
        <v>1265</v>
      </c>
      <c r="B8" s="23" t="s">
        <v>1266</v>
      </c>
      <c r="C8" s="23" t="s">
        <v>1267</v>
      </c>
      <c r="D8" s="47" t="s">
        <v>19</v>
      </c>
      <c r="E8" s="47" t="str">
        <f>VLOOKUP(M8,Revistas!$B$2:$H$64092,2,FALSE)</f>
        <v>NO TIENE</v>
      </c>
      <c r="F8" s="47" t="str">
        <f>VLOOKUP(M8,Revistas!$B$2:$H$64092,3,FALSE)</f>
        <v>NO TIENE</v>
      </c>
      <c r="G8" s="47" t="str">
        <f>VLOOKUP(M8,Revistas!$B$2:$H$64092,4,FALSE)</f>
        <v>NO TIENE</v>
      </c>
      <c r="H8" s="47" t="str">
        <f>VLOOKUP(M8,Revistas!$B$2:$H$64092,5,FALSE)</f>
        <v>NO TIENE</v>
      </c>
      <c r="I8" s="47" t="str">
        <f>VLOOKUP(M8,Revistas!$B$2:$H$64092,6,FALSE)</f>
        <v>NO</v>
      </c>
      <c r="J8" s="47" t="s">
        <v>1268</v>
      </c>
      <c r="K8" s="47" t="s">
        <v>1269</v>
      </c>
      <c r="L8" s="47">
        <v>0</v>
      </c>
      <c r="M8" s="47" t="s">
        <v>1270</v>
      </c>
      <c r="N8" s="47"/>
      <c r="O8" s="47">
        <v>2016</v>
      </c>
      <c r="P8" s="47"/>
      <c r="Q8" s="47"/>
      <c r="R8" s="47"/>
      <c r="S8" s="47">
        <v>1351873</v>
      </c>
      <c r="U8" s="29"/>
    </row>
    <row r="9" spans="1:21">
      <c r="A9" s="23" t="s">
        <v>4268</v>
      </c>
      <c r="B9" s="23" t="s">
        <v>4269</v>
      </c>
      <c r="C9" s="23" t="s">
        <v>1169</v>
      </c>
      <c r="D9" s="47" t="s">
        <v>19</v>
      </c>
      <c r="E9" s="47">
        <f>VLOOKUP(M9,Revistas!$B$2:$H$64092,2,FALSE)</f>
        <v>2.673</v>
      </c>
      <c r="F9" s="47" t="str">
        <f>VLOOKUP(M9,Revistas!$B$2:$H$64092,3,FALSE)</f>
        <v>Q2</v>
      </c>
      <c r="G9" s="47" t="str">
        <f>VLOOKUP(M9,Revistas!$B$2:$H$64092,4,FALSE)</f>
        <v>HEMATOLOGY - SCIE</v>
      </c>
      <c r="H9" s="47" t="str">
        <f>VLOOKUP(M9,Revistas!$B$2:$H$64092,5,FALSE)</f>
        <v>35/70</v>
      </c>
      <c r="I9" s="47" t="str">
        <f>VLOOKUP(M9,Revistas!$B$2:$H$64092,6,FALSE)</f>
        <v>NO</v>
      </c>
      <c r="J9" s="47" t="s">
        <v>4270</v>
      </c>
      <c r="K9" s="47" t="s">
        <v>4271</v>
      </c>
      <c r="L9" s="47">
        <v>0</v>
      </c>
      <c r="M9" s="47" t="s">
        <v>1172</v>
      </c>
      <c r="N9" s="47" t="s">
        <v>15</v>
      </c>
      <c r="O9" s="47">
        <v>2016</v>
      </c>
      <c r="P9" s="47">
        <v>22</v>
      </c>
      <c r="Q9" s="47">
        <v>2</v>
      </c>
      <c r="R9" s="47" t="s">
        <v>4272</v>
      </c>
      <c r="S9" s="47" t="s">
        <v>4273</v>
      </c>
      <c r="U9" s="29"/>
    </row>
    <row r="10" spans="1:21">
      <c r="A10" s="23" t="s">
        <v>4065</v>
      </c>
      <c r="B10" s="23" t="s">
        <v>4066</v>
      </c>
      <c r="C10" s="23" t="s">
        <v>4067</v>
      </c>
      <c r="D10" s="47" t="s">
        <v>19</v>
      </c>
      <c r="E10" s="47">
        <f>VLOOKUP(M10,Revistas!$B$2:$H$64092,2,FALSE)</f>
        <v>0.88900000000000001</v>
      </c>
      <c r="F10" s="47" t="str">
        <f>VLOOKUP(M10,Revistas!$B$2:$H$64092,3,FALSE)</f>
        <v>Q3</v>
      </c>
      <c r="G10" s="47" t="str">
        <f>VLOOKUP(M10,Revistas!$B$2:$H$64092,4,FALSE)</f>
        <v>ORTHOPEDICS - SCIE</v>
      </c>
      <c r="H10" s="47" t="str">
        <f>VLOOKUP(M10,Revistas!$B$2:$H$64092,5,FALSE)</f>
        <v>55/74</v>
      </c>
      <c r="I10" s="47" t="str">
        <f>VLOOKUP(M10,Revistas!$B$2:$H$64092,6,FALSE)</f>
        <v>NO</v>
      </c>
      <c r="J10" s="47" t="s">
        <v>4068</v>
      </c>
      <c r="K10" s="47" t="s">
        <v>4069</v>
      </c>
      <c r="L10" s="47">
        <v>0</v>
      </c>
      <c r="M10" s="47" t="s">
        <v>4070</v>
      </c>
      <c r="N10" s="47" t="s">
        <v>92</v>
      </c>
      <c r="O10" s="47">
        <v>2016</v>
      </c>
      <c r="P10" s="47">
        <v>26</v>
      </c>
      <c r="Q10" s="47">
        <v>5</v>
      </c>
      <c r="R10" s="47">
        <v>432</v>
      </c>
      <c r="S10" s="47">
        <v>437</v>
      </c>
      <c r="U10" s="29"/>
    </row>
    <row r="11" spans="1:21">
      <c r="A11" s="23" t="s">
        <v>4230</v>
      </c>
      <c r="B11" s="23" t="s">
        <v>4231</v>
      </c>
      <c r="C11" s="23" t="s">
        <v>4232</v>
      </c>
      <c r="D11" s="47" t="s">
        <v>19</v>
      </c>
      <c r="E11" s="47">
        <f>VLOOKUP(M11,Revistas!$B$2:$H$64092,2,FALSE)</f>
        <v>2.173</v>
      </c>
      <c r="F11" s="47" t="str">
        <f>VLOOKUP(M11,Revistas!$B$2:$H$64092,3,FALSE)</f>
        <v>Q2</v>
      </c>
      <c r="G11" s="47" t="str">
        <f>VLOOKUP(M11,Revistas!$B$2:$H$64092,4,FALSE)</f>
        <v>BIOTECHNOLOGY &amp; APPLIED MICROBIOLOGY - SCIE;</v>
      </c>
      <c r="H11" s="47" t="str">
        <f>VLOOKUP(M11,Revistas!$B$2:$H$64092,5,FALSE)</f>
        <v>75/161</v>
      </c>
      <c r="I11" s="47" t="str">
        <f>VLOOKUP(M11,Revistas!$B$2:$H$64092,6,FALSE)</f>
        <v>NO</v>
      </c>
      <c r="J11" s="47" t="s">
        <v>4233</v>
      </c>
      <c r="K11" s="47" t="s">
        <v>4234</v>
      </c>
      <c r="L11" s="47">
        <v>0</v>
      </c>
      <c r="M11" s="47" t="s">
        <v>4235</v>
      </c>
      <c r="N11" s="47" t="s">
        <v>99</v>
      </c>
      <c r="O11" s="47">
        <v>2016</v>
      </c>
      <c r="P11" s="47">
        <v>69</v>
      </c>
      <c r="Q11" s="47">
        <v>9</v>
      </c>
      <c r="R11" s="47">
        <v>686</v>
      </c>
      <c r="S11" s="47">
        <v>688</v>
      </c>
      <c r="U11" s="29"/>
    </row>
    <row r="12" spans="1:21">
      <c r="A12" s="23" t="s">
        <v>4081</v>
      </c>
      <c r="B12" s="23" t="s">
        <v>4082</v>
      </c>
      <c r="C12" s="23" t="s">
        <v>4083</v>
      </c>
      <c r="D12" s="47" t="s">
        <v>19</v>
      </c>
      <c r="E12" s="47">
        <f>VLOOKUP(M12,Revistas!$B$2:$H$64092,2,FALSE)</f>
        <v>2.5150000000000001</v>
      </c>
      <c r="F12" s="47" t="str">
        <f>VLOOKUP(M12,Revistas!$B$2:$H$64092,3,FALSE)</f>
        <v>Q1</v>
      </c>
      <c r="G12" s="47" t="str">
        <f>VLOOKUP(M12,Revistas!$B$2:$H$64092,4,FALSE)</f>
        <v>ORTHOPEDICS - SCIE</v>
      </c>
      <c r="H12" s="47" t="str">
        <f>VLOOKUP(M12,Revistas!$B$2:$H$64092,5,FALSE)</f>
        <v>15/74</v>
      </c>
      <c r="I12" s="47" t="str">
        <f>VLOOKUP(M12,Revistas!$B$2:$H$64092,6,FALSE)</f>
        <v>NO</v>
      </c>
      <c r="J12" s="47" t="s">
        <v>4084</v>
      </c>
      <c r="K12" s="47" t="s">
        <v>4085</v>
      </c>
      <c r="L12" s="47">
        <v>3</v>
      </c>
      <c r="M12" s="47" t="s">
        <v>4086</v>
      </c>
      <c r="N12" s="47" t="s">
        <v>240</v>
      </c>
      <c r="O12" s="47">
        <v>2016</v>
      </c>
      <c r="P12" s="47">
        <v>31</v>
      </c>
      <c r="Q12" s="47">
        <v>2</v>
      </c>
      <c r="R12" s="47">
        <v>484</v>
      </c>
      <c r="S12" s="47">
        <v>490</v>
      </c>
      <c r="U12" s="29"/>
    </row>
    <row r="13" spans="1:21">
      <c r="A13" s="23" t="s">
        <v>4071</v>
      </c>
      <c r="B13" s="23" t="s">
        <v>4072</v>
      </c>
      <c r="C13" s="23" t="s">
        <v>4073</v>
      </c>
      <c r="D13" s="47" t="s">
        <v>19</v>
      </c>
      <c r="E13" s="47">
        <f>VLOOKUP(M13,Revistas!$B$2:$H$64092,2,FALSE)</f>
        <v>3.2629999999999999</v>
      </c>
      <c r="F13" s="47" t="str">
        <f>VLOOKUP(M13,Revistas!$B$2:$H$64092,3,FALSE)</f>
        <v>Q1</v>
      </c>
      <c r="G13" s="47" t="str">
        <f>VLOOKUP(M13,Revistas!$B$2:$H$64092,4,FALSE)</f>
        <v>ENGINEERING, BIOMEDICAL - SCIE;</v>
      </c>
      <c r="H13" s="47" t="str">
        <f>VLOOKUP(M13,Revistas!$B$2:$H$64092,5,FALSE)</f>
        <v>13/76</v>
      </c>
      <c r="I13" s="47" t="str">
        <f>VLOOKUP(M13,Revistas!$B$2:$H$64092,6,FALSE)</f>
        <v>NO</v>
      </c>
      <c r="J13" s="47" t="s">
        <v>4074</v>
      </c>
      <c r="K13" s="47" t="s">
        <v>4075</v>
      </c>
      <c r="L13" s="47">
        <v>4</v>
      </c>
      <c r="M13" s="47" t="s">
        <v>4076</v>
      </c>
      <c r="N13" s="47" t="s">
        <v>462</v>
      </c>
      <c r="O13" s="47">
        <v>2016</v>
      </c>
      <c r="P13" s="47">
        <v>104</v>
      </c>
      <c r="Q13" s="47">
        <v>4</v>
      </c>
      <c r="R13" s="47">
        <v>866</v>
      </c>
      <c r="S13" s="47">
        <v>878</v>
      </c>
      <c r="U13" s="29"/>
    </row>
    <row r="14" spans="1:21">
      <c r="A14" s="23" t="s">
        <v>4288</v>
      </c>
      <c r="B14" s="23" t="s">
        <v>4289</v>
      </c>
      <c r="C14" s="23" t="s">
        <v>4290</v>
      </c>
      <c r="D14" s="47" t="s">
        <v>19</v>
      </c>
      <c r="E14" s="47">
        <f>VLOOKUP(M14,Revistas!$B$2:$H$64092,2,FALSE)</f>
        <v>2.2719999999999998</v>
      </c>
      <c r="F14" s="47" t="str">
        <f>VLOOKUP(M14,Revistas!$B$2:$H$64092,3,FALSE)</f>
        <v>Q2</v>
      </c>
      <c r="G14" s="47" t="str">
        <f>VLOOKUP(M14,Revistas!$B$2:$H$64092,4,FALSE)</f>
        <v>ENGINEERING, BIOMEDICAL - SCIE;</v>
      </c>
      <c r="H14" s="47" t="str">
        <f>VLOOKUP(M14,Revistas!$B$2:$H$64092,5,FALSE)</f>
        <v>27/76</v>
      </c>
      <c r="I14" s="47" t="str">
        <f>VLOOKUP(M14,Revistas!$B$2:$H$64092,6,FALSE)</f>
        <v>NO</v>
      </c>
      <c r="J14" s="47" t="s">
        <v>4291</v>
      </c>
      <c r="K14" s="47" t="s">
        <v>4292</v>
      </c>
      <c r="L14" s="47">
        <v>1</v>
      </c>
      <c r="M14" s="47" t="s">
        <v>4293</v>
      </c>
      <c r="N14" s="47" t="s">
        <v>37</v>
      </c>
      <c r="O14" s="47">
        <v>2016</v>
      </c>
      <c r="P14" s="47">
        <v>27</v>
      </c>
      <c r="Q14" s="47">
        <v>1</v>
      </c>
      <c r="R14" s="47"/>
      <c r="S14" s="47">
        <v>6</v>
      </c>
      <c r="U14" s="29"/>
    </row>
    <row r="15" spans="1:21">
      <c r="A15" s="23" t="s">
        <v>4257</v>
      </c>
      <c r="B15" s="23" t="s">
        <v>4258</v>
      </c>
      <c r="C15" s="23" t="s">
        <v>1151</v>
      </c>
      <c r="D15" s="47" t="s">
        <v>19</v>
      </c>
      <c r="E15" s="47">
        <f>VLOOKUP(M15,Revistas!$B$2:$H$64092,2,FALSE)</f>
        <v>2.3199999999999998</v>
      </c>
      <c r="F15" s="47" t="str">
        <f>VLOOKUP(M15,Revistas!$B$2:$H$64092,3,FALSE)</f>
        <v>Q3</v>
      </c>
      <c r="G15" s="47" t="str">
        <f>VLOOKUP(M15,Revistas!$B$2:$H$64092,4,FALSE)</f>
        <v>PERIPHERAL VASCULAR DISEASE - SCIE;</v>
      </c>
      <c r="H15" s="47" t="str">
        <f>VLOOKUP(M15,Revistas!$B$2:$H$64092,5,FALSE)</f>
        <v>38/63</v>
      </c>
      <c r="I15" s="47" t="str">
        <f>VLOOKUP(M15,Revistas!$B$2:$H$64092,6,FALSE)</f>
        <v>NO</v>
      </c>
      <c r="J15" s="47" t="s">
        <v>4259</v>
      </c>
      <c r="K15" s="47" t="s">
        <v>4223</v>
      </c>
      <c r="L15" s="47">
        <v>0</v>
      </c>
      <c r="M15" s="47" t="s">
        <v>1154</v>
      </c>
      <c r="N15" s="47" t="s">
        <v>153</v>
      </c>
      <c r="O15" s="47">
        <v>2016</v>
      </c>
      <c r="P15" s="47">
        <v>143</v>
      </c>
      <c r="Q15" s="47"/>
      <c r="R15" s="47">
        <v>22</v>
      </c>
      <c r="S15" s="47">
        <v>27</v>
      </c>
      <c r="U15" s="29"/>
    </row>
    <row r="16" spans="1:21">
      <c r="A16" s="23" t="s">
        <v>4265</v>
      </c>
      <c r="B16" s="23" t="s">
        <v>4266</v>
      </c>
      <c r="C16" s="23" t="s">
        <v>1151</v>
      </c>
      <c r="D16" s="47" t="s">
        <v>19</v>
      </c>
      <c r="E16" s="47">
        <f>VLOOKUP(M16,Revistas!$B$2:$H$64092,2,FALSE)</f>
        <v>2.3199999999999998</v>
      </c>
      <c r="F16" s="47" t="str">
        <f>VLOOKUP(M16,Revistas!$B$2:$H$64092,3,FALSE)</f>
        <v>Q3</v>
      </c>
      <c r="G16" s="47" t="str">
        <f>VLOOKUP(M16,Revistas!$B$2:$H$64092,4,FALSE)</f>
        <v>PERIPHERAL VASCULAR DISEASE - SCIE;</v>
      </c>
      <c r="H16" s="47" t="str">
        <f>VLOOKUP(M16,Revistas!$B$2:$H$64092,5,FALSE)</f>
        <v>38/63</v>
      </c>
      <c r="I16" s="47" t="str">
        <f>VLOOKUP(M16,Revistas!$B$2:$H$64092,6,FALSE)</f>
        <v>NO</v>
      </c>
      <c r="J16" s="47" t="s">
        <v>4267</v>
      </c>
      <c r="K16" s="47" t="s">
        <v>4223</v>
      </c>
      <c r="L16" s="47">
        <v>0</v>
      </c>
      <c r="M16" s="47" t="s">
        <v>1154</v>
      </c>
      <c r="N16" s="47" t="s">
        <v>462</v>
      </c>
      <c r="O16" s="47">
        <v>2016</v>
      </c>
      <c r="P16" s="47">
        <v>140</v>
      </c>
      <c r="Q16" s="47"/>
      <c r="R16" s="47">
        <v>41</v>
      </c>
      <c r="S16" s="47">
        <v>45</v>
      </c>
      <c r="U16" s="29"/>
    </row>
    <row r="17" spans="1:21">
      <c r="A17" s="23" t="s">
        <v>4214</v>
      </c>
      <c r="B17" s="23" t="s">
        <v>4250</v>
      </c>
      <c r="C17" s="23" t="s">
        <v>1169</v>
      </c>
      <c r="D17" s="47" t="s">
        <v>215</v>
      </c>
      <c r="E17" s="47">
        <f>VLOOKUP(M17,Revistas!$B$2:$H$64092,2,FALSE)</f>
        <v>2.673</v>
      </c>
      <c r="F17" s="47" t="str">
        <f>VLOOKUP(M17,Revistas!$B$2:$H$64092,3,FALSE)</f>
        <v>Q2</v>
      </c>
      <c r="G17" s="47" t="str">
        <f>VLOOKUP(M17,Revistas!$B$2:$H$64092,4,FALSE)</f>
        <v>HEMATOLOGY - SCIE</v>
      </c>
      <c r="H17" s="47" t="str">
        <f>VLOOKUP(M17,Revistas!$B$2:$H$64092,5,FALSE)</f>
        <v>35/70</v>
      </c>
      <c r="I17" s="47" t="str">
        <f>VLOOKUP(M17,Revistas!$B$2:$H$64092,6,FALSE)</f>
        <v>NO</v>
      </c>
      <c r="J17" s="47" t="s">
        <v>4251</v>
      </c>
      <c r="K17" s="47" t="s">
        <v>4228</v>
      </c>
      <c r="L17" s="47">
        <v>0</v>
      </c>
      <c r="M17" s="47" t="s">
        <v>1172</v>
      </c>
      <c r="N17" s="47" t="s">
        <v>153</v>
      </c>
      <c r="O17" s="47">
        <v>2016</v>
      </c>
      <c r="P17" s="47">
        <v>22</v>
      </c>
      <c r="Q17" s="47">
        <v>4</v>
      </c>
      <c r="R17" s="47" t="s">
        <v>4252</v>
      </c>
      <c r="S17" s="47" t="s">
        <v>4253</v>
      </c>
      <c r="U17" s="29"/>
    </row>
    <row r="18" spans="1:21">
      <c r="A18" s="23" t="s">
        <v>4245</v>
      </c>
      <c r="B18" s="23" t="s">
        <v>4246</v>
      </c>
      <c r="C18" s="23" t="s">
        <v>1169</v>
      </c>
      <c r="D18" s="47" t="s">
        <v>215</v>
      </c>
      <c r="E18" s="47">
        <f>VLOOKUP(M18,Revistas!$B$2:$H$64092,2,FALSE)</f>
        <v>2.673</v>
      </c>
      <c r="F18" s="47" t="str">
        <f>VLOOKUP(M18,Revistas!$B$2:$H$64092,3,FALSE)</f>
        <v>Q2</v>
      </c>
      <c r="G18" s="47" t="str">
        <f>VLOOKUP(M18,Revistas!$B$2:$H$64092,4,FALSE)</f>
        <v>HEMATOLOGY - SCIE</v>
      </c>
      <c r="H18" s="47" t="str">
        <f>VLOOKUP(M18,Revistas!$B$2:$H$64092,5,FALSE)</f>
        <v>35/70</v>
      </c>
      <c r="I18" s="47" t="str">
        <f>VLOOKUP(M18,Revistas!$B$2:$H$64092,6,FALSE)</f>
        <v>NO</v>
      </c>
      <c r="J18" s="47" t="s">
        <v>4247</v>
      </c>
      <c r="K18" s="47" t="s">
        <v>4223</v>
      </c>
      <c r="L18" s="47">
        <v>0</v>
      </c>
      <c r="M18" s="47" t="s">
        <v>1172</v>
      </c>
      <c r="N18" s="47" t="s">
        <v>153</v>
      </c>
      <c r="O18" s="47">
        <v>2016</v>
      </c>
      <c r="P18" s="47">
        <v>22</v>
      </c>
      <c r="Q18" s="47">
        <v>4</v>
      </c>
      <c r="R18" s="47" t="s">
        <v>4248</v>
      </c>
      <c r="S18" s="47" t="s">
        <v>4249</v>
      </c>
      <c r="U18" s="29"/>
    </row>
    <row r="19" spans="1:21">
      <c r="A19" s="23" t="s">
        <v>1203</v>
      </c>
      <c r="B19" s="23" t="s">
        <v>1204</v>
      </c>
      <c r="C19" s="23" t="s">
        <v>1169</v>
      </c>
      <c r="D19" s="47" t="s">
        <v>103</v>
      </c>
      <c r="E19" s="47">
        <f>VLOOKUP(M19,Revistas!$B$2:$H$64092,2,FALSE)</f>
        <v>2.673</v>
      </c>
      <c r="F19" s="47" t="str">
        <f>VLOOKUP(M19,Revistas!$B$2:$H$64092,3,FALSE)</f>
        <v>Q2</v>
      </c>
      <c r="G19" s="47" t="str">
        <f>VLOOKUP(M19,Revistas!$B$2:$H$64092,4,FALSE)</f>
        <v>HEMATOLOGY - SCIE</v>
      </c>
      <c r="H19" s="47" t="str">
        <f>VLOOKUP(M19,Revistas!$B$2:$H$64092,5,FALSE)</f>
        <v>35/70</v>
      </c>
      <c r="I19" s="47" t="str">
        <f>VLOOKUP(M19,Revistas!$B$2:$H$64092,6,FALSE)</f>
        <v>NO</v>
      </c>
      <c r="J19" s="47" t="s">
        <v>1205</v>
      </c>
      <c r="K19" s="47"/>
      <c r="L19" s="47">
        <v>0</v>
      </c>
      <c r="M19" s="47" t="s">
        <v>1172</v>
      </c>
      <c r="N19" s="47" t="s">
        <v>153</v>
      </c>
      <c r="O19" s="47">
        <v>2016</v>
      </c>
      <c r="P19" s="47">
        <v>22</v>
      </c>
      <c r="Q19" s="47"/>
      <c r="R19" s="47">
        <v>60</v>
      </c>
      <c r="S19" s="47">
        <v>60</v>
      </c>
      <c r="U19" s="29"/>
    </row>
    <row r="20" spans="1:21">
      <c r="A20" s="23" t="s">
        <v>4214</v>
      </c>
      <c r="B20" s="23" t="s">
        <v>4215</v>
      </c>
      <c r="C20" s="23" t="s">
        <v>4216</v>
      </c>
      <c r="D20" s="47" t="s">
        <v>10</v>
      </c>
      <c r="E20" s="47" t="str">
        <f>VLOOKUP(M20,Revistas!$B$2:$H$64092,2,FALSE)</f>
        <v>NO TIENE</v>
      </c>
      <c r="F20" s="47" t="str">
        <f>VLOOKUP(M20,Revistas!$B$2:$H$64092,3,FALSE)</f>
        <v>NO TIENE</v>
      </c>
      <c r="G20" s="47" t="str">
        <f>VLOOKUP(M20,Revistas!$B$2:$H$64092,4,FALSE)</f>
        <v>NO TIENE</v>
      </c>
      <c r="H20" s="47" t="str">
        <f>VLOOKUP(M20,Revistas!$B$2:$H$64092,5,FALSE)</f>
        <v>NO TIENE</v>
      </c>
      <c r="I20" s="47" t="str">
        <f>VLOOKUP(M20,Revistas!$B$2:$H$64092,6,FALSE)</f>
        <v>NO</v>
      </c>
      <c r="J20" s="47" t="s">
        <v>4217</v>
      </c>
      <c r="K20" s="47" t="s">
        <v>4218</v>
      </c>
      <c r="L20" s="47">
        <v>0</v>
      </c>
      <c r="M20" s="47" t="s">
        <v>4219</v>
      </c>
      <c r="N20" s="47" t="s">
        <v>75</v>
      </c>
      <c r="O20" s="47">
        <v>2016</v>
      </c>
      <c r="P20" s="47">
        <v>4</v>
      </c>
      <c r="Q20" s="47">
        <v>4</v>
      </c>
      <c r="R20" s="47">
        <v>307</v>
      </c>
      <c r="S20" s="47">
        <v>313</v>
      </c>
      <c r="U20" s="29"/>
    </row>
    <row r="21" spans="1:21">
      <c r="A21" s="23" t="s">
        <v>4214</v>
      </c>
      <c r="B21" s="23" t="s">
        <v>4225</v>
      </c>
      <c r="C21" s="23" t="s">
        <v>4226</v>
      </c>
      <c r="D21" s="47" t="s">
        <v>10</v>
      </c>
      <c r="E21" s="47">
        <f>VLOOKUP(M21,Revistas!$B$2:$H$64092,2,FALSE)</f>
        <v>6.6269999999999998</v>
      </c>
      <c r="F21" s="47" t="str">
        <f>VLOOKUP(M21,Revistas!$B$2:$H$64092,3,FALSE)</f>
        <v>Q1</v>
      </c>
      <c r="G21" s="47" t="str">
        <f>VLOOKUP(M21,Revistas!$B$2:$H$64092,4,FALSE)</f>
        <v>HEMATOLOGY - SCIE</v>
      </c>
      <c r="H21" s="47" t="str">
        <f>VLOOKUP(M21,Revistas!$B$2:$H$64092,5,FALSE)</f>
        <v>5 DE 70</v>
      </c>
      <c r="I21" s="47" t="str">
        <f>VLOOKUP(M21,Revistas!$B$2:$H$64092,6,FALSE)</f>
        <v>SI</v>
      </c>
      <c r="J21" s="47" t="s">
        <v>4227</v>
      </c>
      <c r="K21" s="47" t="s">
        <v>4228</v>
      </c>
      <c r="L21" s="47">
        <v>0</v>
      </c>
      <c r="M21" s="47" t="s">
        <v>4229</v>
      </c>
      <c r="N21" s="47" t="s">
        <v>99</v>
      </c>
      <c r="O21" s="47">
        <v>2016</v>
      </c>
      <c r="P21" s="47">
        <v>30</v>
      </c>
      <c r="Q21" s="47">
        <v>5</v>
      </c>
      <c r="R21" s="47">
        <v>401</v>
      </c>
      <c r="S21" s="47">
        <v>409</v>
      </c>
      <c r="U21" s="29"/>
    </row>
    <row r="22" spans="1:21">
      <c r="A22" s="23" t="s">
        <v>4282</v>
      </c>
      <c r="B22" s="23" t="s">
        <v>4283</v>
      </c>
      <c r="C22" s="23" t="s">
        <v>4284</v>
      </c>
      <c r="D22" s="47" t="s">
        <v>10</v>
      </c>
      <c r="E22" s="47">
        <f>VLOOKUP(M22,Revistas!$B$2:$H$64092,2,FALSE)</f>
        <v>3.5430000000000001</v>
      </c>
      <c r="F22" s="47" t="str">
        <f>VLOOKUP(M22,Revistas!$B$2:$H$64092,3,FALSE)</f>
        <v>Q1</v>
      </c>
      <c r="G22" s="47" t="str">
        <f>VLOOKUP(M22,Revistas!$B$2:$H$64092,4,FALSE)</f>
        <v>PHARMACOLOGY &amp; PHARMACY - SCIE</v>
      </c>
      <c r="H22" s="47" t="str">
        <f>VLOOKUP(M22,Revistas!$B$2:$H$64092,5,FALSE)</f>
        <v>59/255</v>
      </c>
      <c r="I22" s="47" t="str">
        <f>VLOOKUP(M22,Revistas!$B$2:$H$64092,6,FALSE)</f>
        <v>NO</v>
      </c>
      <c r="J22" s="47" t="s">
        <v>4285</v>
      </c>
      <c r="K22" s="47" t="s">
        <v>4286</v>
      </c>
      <c r="L22" s="47">
        <v>0</v>
      </c>
      <c r="M22" s="47" t="s">
        <v>4287</v>
      </c>
      <c r="N22" s="47"/>
      <c r="O22" s="47">
        <v>2016</v>
      </c>
      <c r="P22" s="47">
        <v>17</v>
      </c>
      <c r="Q22" s="47">
        <v>9</v>
      </c>
      <c r="R22" s="47">
        <v>1233</v>
      </c>
      <c r="S22" s="47">
        <v>1246</v>
      </c>
      <c r="U22" s="29"/>
    </row>
    <row r="23" spans="1:21">
      <c r="A23" s="23" t="s">
        <v>4214</v>
      </c>
      <c r="B23" s="23" t="s">
        <v>4242</v>
      </c>
      <c r="C23" s="23" t="s">
        <v>4221</v>
      </c>
      <c r="D23" s="47" t="s">
        <v>10</v>
      </c>
      <c r="E23" s="47">
        <f>VLOOKUP(M23,Revistas!$B$2:$H$64092,2,FALSE)</f>
        <v>2.4390000000000001</v>
      </c>
      <c r="F23" s="47" t="str">
        <f>VLOOKUP(M23,Revistas!$B$2:$H$64092,3,FALSE)</f>
        <v>Q3</v>
      </c>
      <c r="G23" s="47" t="str">
        <f>VLOOKUP(M23,Revistas!$B$2:$H$64092,4,FALSE)</f>
        <v>HEMATOLOGY - SCIE</v>
      </c>
      <c r="H23" s="47" t="str">
        <f>VLOOKUP(M23,Revistas!$B$2:$H$64092,5,FALSE)</f>
        <v>40/70</v>
      </c>
      <c r="I23" s="47" t="str">
        <f>VLOOKUP(M23,Revistas!$B$2:$H$64092,6,FALSE)</f>
        <v>NO</v>
      </c>
      <c r="J23" s="47" t="s">
        <v>4243</v>
      </c>
      <c r="K23" s="47" t="s">
        <v>4244</v>
      </c>
      <c r="L23" s="47">
        <v>0</v>
      </c>
      <c r="M23" s="47" t="s">
        <v>4224</v>
      </c>
      <c r="N23" s="47" t="s">
        <v>127</v>
      </c>
      <c r="O23" s="47">
        <v>2016</v>
      </c>
      <c r="P23" s="47">
        <v>9</v>
      </c>
      <c r="Q23" s="47">
        <v>8</v>
      </c>
      <c r="R23" s="47">
        <v>737</v>
      </c>
      <c r="S23" s="47">
        <v>741</v>
      </c>
      <c r="U23" s="29"/>
    </row>
    <row r="24" spans="1:21">
      <c r="A24" s="23" t="s">
        <v>4214</v>
      </c>
      <c r="B24" s="23" t="s">
        <v>4220</v>
      </c>
      <c r="C24" s="23" t="s">
        <v>4221</v>
      </c>
      <c r="D24" s="47" t="s">
        <v>10</v>
      </c>
      <c r="E24" s="47">
        <f>VLOOKUP(M24,Revistas!$B$2:$H$64092,2,FALSE)</f>
        <v>2.4390000000000001</v>
      </c>
      <c r="F24" s="47" t="str">
        <f>VLOOKUP(M24,Revistas!$B$2:$H$64092,3,FALSE)</f>
        <v>Q3</v>
      </c>
      <c r="G24" s="47" t="str">
        <f>VLOOKUP(M24,Revistas!$B$2:$H$64092,4,FALSE)</f>
        <v>HEMATOLOGY - SCIE</v>
      </c>
      <c r="H24" s="47" t="str">
        <f>VLOOKUP(M24,Revistas!$B$2:$H$64092,5,FALSE)</f>
        <v>40/70</v>
      </c>
      <c r="I24" s="47" t="str">
        <f>VLOOKUP(M24,Revistas!$B$2:$H$64092,6,FALSE)</f>
        <v>NO</v>
      </c>
      <c r="J24" s="47" t="s">
        <v>4222</v>
      </c>
      <c r="K24" s="47" t="s">
        <v>4223</v>
      </c>
      <c r="L24" s="47">
        <v>0</v>
      </c>
      <c r="M24" s="47" t="s">
        <v>4224</v>
      </c>
      <c r="N24" s="47" t="s">
        <v>75</v>
      </c>
      <c r="O24" s="47">
        <v>2016</v>
      </c>
      <c r="P24" s="47">
        <v>9</v>
      </c>
      <c r="Q24" s="47">
        <v>10</v>
      </c>
      <c r="R24" s="47">
        <v>933</v>
      </c>
      <c r="S24" s="47">
        <v>938</v>
      </c>
      <c r="U24" s="29"/>
    </row>
    <row r="25" spans="1:21">
      <c r="A25" s="23" t="s">
        <v>4214</v>
      </c>
      <c r="B25" s="23" t="s">
        <v>4280</v>
      </c>
      <c r="C25" s="23" t="s">
        <v>4221</v>
      </c>
      <c r="D25" s="47" t="s">
        <v>10</v>
      </c>
      <c r="E25" s="47">
        <f>VLOOKUP(M25,Revistas!$B$2:$H$64092,2,FALSE)</f>
        <v>2.4390000000000001</v>
      </c>
      <c r="F25" s="47" t="str">
        <f>VLOOKUP(M25,Revistas!$B$2:$H$64092,3,FALSE)</f>
        <v>Q3</v>
      </c>
      <c r="G25" s="47" t="str">
        <f>VLOOKUP(M25,Revistas!$B$2:$H$64092,4,FALSE)</f>
        <v>HEMATOLOGY - SCIE</v>
      </c>
      <c r="H25" s="47" t="str">
        <f>VLOOKUP(M25,Revistas!$B$2:$H$64092,5,FALSE)</f>
        <v>40/70</v>
      </c>
      <c r="I25" s="47" t="str">
        <f>VLOOKUP(M25,Revistas!$B$2:$H$64092,6,FALSE)</f>
        <v>NO</v>
      </c>
      <c r="J25" s="47" t="s">
        <v>4281</v>
      </c>
      <c r="K25" s="47" t="s">
        <v>1269</v>
      </c>
      <c r="L25" s="47">
        <v>0</v>
      </c>
      <c r="M25" s="47" t="s">
        <v>4224</v>
      </c>
      <c r="N25" s="47" t="s">
        <v>1552</v>
      </c>
      <c r="O25" s="47">
        <v>2016</v>
      </c>
      <c r="P25" s="47">
        <v>9</v>
      </c>
      <c r="Q25" s="47">
        <v>1</v>
      </c>
      <c r="R25" s="47">
        <v>59</v>
      </c>
      <c r="S25" s="47">
        <v>68</v>
      </c>
      <c r="U25" s="29"/>
    </row>
    <row r="26" spans="1:21">
      <c r="A26" s="23" t="s">
        <v>4214</v>
      </c>
      <c r="B26" s="23" t="s">
        <v>4264</v>
      </c>
      <c r="C26" s="23" t="s">
        <v>4221</v>
      </c>
      <c r="D26" s="47" t="s">
        <v>10</v>
      </c>
      <c r="E26" s="47">
        <f>VLOOKUP(M26,Revistas!$B$2:$H$64092,2,FALSE)</f>
        <v>2.4390000000000001</v>
      </c>
      <c r="F26" s="47" t="str">
        <f>VLOOKUP(M26,Revistas!$B$2:$H$64092,3,FALSE)</f>
        <v>Q3</v>
      </c>
      <c r="G26" s="47" t="str">
        <f>VLOOKUP(M26,Revistas!$B$2:$H$64092,4,FALSE)</f>
        <v>HEMATOLOGY - SCIE</v>
      </c>
      <c r="H26" s="47" t="str">
        <f>VLOOKUP(M26,Revistas!$B$2:$H$64092,5,FALSE)</f>
        <v>40/70</v>
      </c>
      <c r="I26" s="47" t="str">
        <f>VLOOKUP(M26,Revistas!$B$2:$H$64092,6,FALSE)</f>
        <v>NO</v>
      </c>
      <c r="J26" s="47" t="s">
        <v>4227</v>
      </c>
      <c r="K26" s="47" t="s">
        <v>4228</v>
      </c>
      <c r="L26" s="47">
        <v>1</v>
      </c>
      <c r="M26" s="47" t="s">
        <v>4224</v>
      </c>
      <c r="N26" s="47" t="s">
        <v>1045</v>
      </c>
      <c r="O26" s="47">
        <v>2016</v>
      </c>
      <c r="P26" s="47">
        <v>9</v>
      </c>
      <c r="Q26" s="47">
        <v>4</v>
      </c>
      <c r="R26" s="47">
        <v>409</v>
      </c>
      <c r="S26" s="47">
        <v>414</v>
      </c>
      <c r="U26" s="29"/>
    </row>
    <row r="27" spans="1:21">
      <c r="A27" s="23" t="s">
        <v>4254</v>
      </c>
      <c r="B27" s="23" t="s">
        <v>4255</v>
      </c>
      <c r="C27" s="23" t="s">
        <v>4221</v>
      </c>
      <c r="D27" s="47" t="s">
        <v>10</v>
      </c>
      <c r="E27" s="47">
        <f>VLOOKUP(M27,Revistas!$B$2:$H$64092,2,FALSE)</f>
        <v>2.4390000000000001</v>
      </c>
      <c r="F27" s="47" t="str">
        <f>VLOOKUP(M27,Revistas!$B$2:$H$64092,3,FALSE)</f>
        <v>Q3</v>
      </c>
      <c r="G27" s="47" t="str">
        <f>VLOOKUP(M27,Revistas!$B$2:$H$64092,4,FALSE)</f>
        <v>HEMATOLOGY - SCIE</v>
      </c>
      <c r="H27" s="47" t="str">
        <f>VLOOKUP(M27,Revistas!$B$2:$H$64092,5,FALSE)</f>
        <v>40/70</v>
      </c>
      <c r="I27" s="47" t="str">
        <f>VLOOKUP(M27,Revistas!$B$2:$H$64092,6,FALSE)</f>
        <v>NO</v>
      </c>
      <c r="J27" s="47" t="s">
        <v>4256</v>
      </c>
      <c r="K27" s="47" t="s">
        <v>4223</v>
      </c>
      <c r="L27" s="47">
        <v>0</v>
      </c>
      <c r="M27" s="47" t="s">
        <v>4224</v>
      </c>
      <c r="N27" s="47" t="s">
        <v>153</v>
      </c>
      <c r="O27" s="47">
        <v>2016</v>
      </c>
      <c r="P27" s="47">
        <v>9</v>
      </c>
      <c r="Q27" s="47">
        <v>7</v>
      </c>
      <c r="R27" s="47">
        <v>661</v>
      </c>
      <c r="S27" s="47">
        <v>668</v>
      </c>
      <c r="U27" s="29"/>
    </row>
    <row r="30" spans="1:21" hidden="1"/>
    <row r="31" spans="1:21" hidden="1"/>
    <row r="32" spans="1:21"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0" hidden="1">
      <c r="A81" s="23" t="s">
        <v>41</v>
      </c>
      <c r="B81" s="23" t="s">
        <v>41</v>
      </c>
      <c r="C81" s="23" t="s">
        <v>41</v>
      </c>
      <c r="D81" s="41" t="s">
        <v>42</v>
      </c>
      <c r="E81" s="41" t="s">
        <v>41</v>
      </c>
      <c r="F81" s="41" t="s">
        <v>43</v>
      </c>
      <c r="G81" s="41" t="s">
        <v>7165</v>
      </c>
      <c r="H81" s="41" t="s">
        <v>41</v>
      </c>
      <c r="I81" s="41" t="s">
        <v>46</v>
      </c>
      <c r="J81" s="41" t="s">
        <v>7166</v>
      </c>
    </row>
    <row r="82" spans="1:10" hidden="1">
      <c r="A82" s="23" t="s">
        <v>19</v>
      </c>
      <c r="B82" s="23">
        <f>DCOUNTA(A1:S77,A81,A81:A82)</f>
        <v>15</v>
      </c>
      <c r="C82" s="23" t="s">
        <v>19</v>
      </c>
      <c r="D82" s="41">
        <f>DSUM(A1:S77,E1,C81:C82)</f>
        <v>32.437999999999995</v>
      </c>
      <c r="E82" s="41" t="s">
        <v>19</v>
      </c>
      <c r="F82" s="41" t="s">
        <v>4330</v>
      </c>
      <c r="G82" s="41">
        <f>DCOUNTA(A1:S77,F1,E81:F82)</f>
        <v>4</v>
      </c>
      <c r="H82" s="41" t="s">
        <v>19</v>
      </c>
      <c r="I82" s="41" t="s">
        <v>1827</v>
      </c>
      <c r="J82" s="41">
        <f>DCOUNTA(A1:S77,I1,H81:I82)</f>
        <v>0</v>
      </c>
    </row>
    <row r="83" spans="1:10" hidden="1"/>
    <row r="84" spans="1:10" hidden="1">
      <c r="A84" s="23" t="s">
        <v>41</v>
      </c>
      <c r="B84" s="23" t="s">
        <v>41</v>
      </c>
      <c r="C84" s="23" t="s">
        <v>41</v>
      </c>
      <c r="D84" s="41" t="s">
        <v>42</v>
      </c>
      <c r="E84" s="41" t="s">
        <v>41</v>
      </c>
      <c r="F84" s="41" t="s">
        <v>43</v>
      </c>
      <c r="G84" s="41" t="s">
        <v>7165</v>
      </c>
      <c r="H84" s="41" t="s">
        <v>41</v>
      </c>
      <c r="I84" s="41" t="s">
        <v>46</v>
      </c>
      <c r="J84" s="41" t="s">
        <v>7166</v>
      </c>
    </row>
    <row r="85" spans="1:10" hidden="1">
      <c r="A85" s="23" t="s">
        <v>215</v>
      </c>
      <c r="B85" s="23">
        <f>DCOUNTA(A1:S77,D1,A84:A85)</f>
        <v>2</v>
      </c>
      <c r="C85" s="23" t="s">
        <v>215</v>
      </c>
      <c r="D85" s="41">
        <f>DSUM(A1:S77,E1,C84:C85)</f>
        <v>5.3460000000000001</v>
      </c>
      <c r="E85" s="41" t="s">
        <v>215</v>
      </c>
      <c r="F85" s="41" t="s">
        <v>4330</v>
      </c>
      <c r="G85" s="41">
        <f>DCOUNTA(A1:S77,F1,E84:F85)</f>
        <v>0</v>
      </c>
      <c r="H85" s="41" t="s">
        <v>215</v>
      </c>
      <c r="I85" s="41" t="s">
        <v>1827</v>
      </c>
      <c r="J85" s="41">
        <f>DCOUNTA(F1:S77,I1,H84:I85)</f>
        <v>0</v>
      </c>
    </row>
    <row r="86" spans="1:10" hidden="1"/>
    <row r="87" spans="1:10" hidden="1">
      <c r="A87" s="23" t="s">
        <v>41</v>
      </c>
      <c r="B87" s="23" t="s">
        <v>41</v>
      </c>
      <c r="C87" s="23" t="s">
        <v>41</v>
      </c>
      <c r="D87" s="41" t="s">
        <v>42</v>
      </c>
      <c r="E87" s="41" t="s">
        <v>41</v>
      </c>
      <c r="F87" s="41" t="s">
        <v>43</v>
      </c>
      <c r="G87" s="41" t="s">
        <v>7165</v>
      </c>
      <c r="H87" s="41" t="s">
        <v>41</v>
      </c>
      <c r="I87" s="41" t="s">
        <v>46</v>
      </c>
      <c r="J87" s="41" t="s">
        <v>7166</v>
      </c>
    </row>
    <row r="88" spans="1:10" hidden="1">
      <c r="A88" s="23" t="s">
        <v>458</v>
      </c>
      <c r="B88" s="23">
        <f>DCOUNTA(A1:S77,D1,A87:A88)</f>
        <v>0</v>
      </c>
      <c r="C88" s="23" t="s">
        <v>458</v>
      </c>
      <c r="D88" s="41">
        <f>DSUM(A1:S77,D87,C87:C88)</f>
        <v>0</v>
      </c>
      <c r="E88" s="41" t="s">
        <v>458</v>
      </c>
      <c r="F88" s="41" t="s">
        <v>4330</v>
      </c>
      <c r="G88" s="41">
        <f>DCOUNTA(A1:S77,F1,E87:F88)</f>
        <v>0</v>
      </c>
      <c r="H88" s="41" t="s">
        <v>458</v>
      </c>
      <c r="I88" s="41" t="s">
        <v>1827</v>
      </c>
      <c r="J88" s="41">
        <f>DCOUNTA(A1:S77,I1,H87:I88)</f>
        <v>0</v>
      </c>
    </row>
    <row r="89" spans="1:10" hidden="1"/>
    <row r="90" spans="1:10" hidden="1">
      <c r="A90" s="23" t="s">
        <v>41</v>
      </c>
      <c r="B90" s="23" t="s">
        <v>41</v>
      </c>
      <c r="C90" s="23" t="s">
        <v>41</v>
      </c>
      <c r="D90" s="41" t="s">
        <v>42</v>
      </c>
      <c r="E90" s="41" t="s">
        <v>41</v>
      </c>
      <c r="F90" s="41" t="s">
        <v>43</v>
      </c>
      <c r="G90" s="41" t="s">
        <v>7165</v>
      </c>
      <c r="H90" s="41" t="s">
        <v>41</v>
      </c>
      <c r="I90" s="41" t="s">
        <v>46</v>
      </c>
      <c r="J90" s="41" t="s">
        <v>7166</v>
      </c>
    </row>
    <row r="91" spans="1:10" hidden="1">
      <c r="A91" s="23" t="s">
        <v>294</v>
      </c>
      <c r="B91" s="23">
        <f>DCOUNTA(A1:S77,B90,A90:A91)</f>
        <v>0</v>
      </c>
      <c r="C91" s="23" t="s">
        <v>294</v>
      </c>
      <c r="D91" s="41">
        <f>DSUM(A1:S77,E1,C90:C91)</f>
        <v>0</v>
      </c>
      <c r="E91" s="41" t="s">
        <v>294</v>
      </c>
      <c r="F91" s="41" t="s">
        <v>4330</v>
      </c>
      <c r="G91" s="41">
        <f>DCOUNTA(A1:S77,F1,E90:F91)</f>
        <v>0</v>
      </c>
      <c r="H91" s="41" t="s">
        <v>294</v>
      </c>
      <c r="I91" s="41" t="s">
        <v>1827</v>
      </c>
      <c r="J91" s="41">
        <f>DCOUNTA(A1:S77,I90,H90:I91)</f>
        <v>0</v>
      </c>
    </row>
    <row r="92" spans="1:10" hidden="1"/>
    <row r="93" spans="1:10" hidden="1"/>
    <row r="94" spans="1:10" hidden="1">
      <c r="A94" s="23" t="s">
        <v>41</v>
      </c>
      <c r="B94" s="23" t="s">
        <v>41</v>
      </c>
      <c r="C94" s="23" t="s">
        <v>41</v>
      </c>
      <c r="D94" s="41" t="s">
        <v>42</v>
      </c>
      <c r="E94" s="41" t="s">
        <v>41</v>
      </c>
      <c r="F94" s="41" t="s">
        <v>43</v>
      </c>
      <c r="G94" s="41" t="s">
        <v>7165</v>
      </c>
      <c r="H94" s="41" t="s">
        <v>41</v>
      </c>
      <c r="I94" s="41" t="s">
        <v>46</v>
      </c>
      <c r="J94" s="41" t="s">
        <v>7166</v>
      </c>
    </row>
    <row r="95" spans="1:10" hidden="1">
      <c r="A95" s="23" t="s">
        <v>103</v>
      </c>
      <c r="B95" s="23">
        <f>DCOUNTA(A1:S77,D1,A94:A95)</f>
        <v>1</v>
      </c>
      <c r="C95" s="23" t="s">
        <v>103</v>
      </c>
      <c r="D95" s="41">
        <f>DSUM(A1:S77,E1,C94:C95)</f>
        <v>2.673</v>
      </c>
      <c r="E95" s="41" t="s">
        <v>103</v>
      </c>
      <c r="F95" s="41" t="s">
        <v>4330</v>
      </c>
      <c r="G95" s="41">
        <f>DCOUNTA(A1:S77,F94,E94:F95)</f>
        <v>0</v>
      </c>
      <c r="H95" s="41" t="s">
        <v>103</v>
      </c>
      <c r="I95" s="41" t="s">
        <v>1827</v>
      </c>
      <c r="J95" s="41">
        <f>DCOUNTA(A1:S77,I1,H94:I95)</f>
        <v>0</v>
      </c>
    </row>
    <row r="96" spans="1:10" hidden="1"/>
    <row r="97" spans="1:10" hidden="1">
      <c r="A97" s="23" t="s">
        <v>41</v>
      </c>
      <c r="B97" s="23" t="s">
        <v>41</v>
      </c>
      <c r="C97" s="23" t="s">
        <v>41</v>
      </c>
      <c r="D97" s="41" t="s">
        <v>42</v>
      </c>
      <c r="E97" s="41" t="s">
        <v>41</v>
      </c>
      <c r="F97" s="41" t="s">
        <v>43</v>
      </c>
      <c r="G97" s="41" t="s">
        <v>7165</v>
      </c>
      <c r="H97" s="41" t="s">
        <v>41</v>
      </c>
      <c r="I97" s="41" t="s">
        <v>46</v>
      </c>
      <c r="J97" s="41" t="s">
        <v>7166</v>
      </c>
    </row>
    <row r="98" spans="1:10" hidden="1">
      <c r="A98" s="23" t="s">
        <v>10</v>
      </c>
      <c r="B98" s="23">
        <f>DCOUNTA(A1:S77,D1,A97:A98)</f>
        <v>8</v>
      </c>
      <c r="C98" s="23" t="s">
        <v>10</v>
      </c>
      <c r="D98" s="41">
        <f>DSUM(A1:S77,D97,C97:C98)</f>
        <v>22.365000000000002</v>
      </c>
      <c r="E98" s="41" t="s">
        <v>10</v>
      </c>
      <c r="F98" s="41" t="s">
        <v>4330</v>
      </c>
      <c r="G98" s="41">
        <f>DCOUNTA(A1:S77,F1,E97:F98)</f>
        <v>2</v>
      </c>
      <c r="H98" s="41" t="s">
        <v>10</v>
      </c>
      <c r="I98" s="41" t="s">
        <v>1827</v>
      </c>
      <c r="J98" s="41">
        <f>DCOUNTA(A1:S77,I1,H97:I98)</f>
        <v>1</v>
      </c>
    </row>
    <row r="99" spans="1:10" hidden="1"/>
    <row r="100" spans="1:10" hidden="1"/>
    <row r="101" spans="1:10" hidden="1"/>
    <row r="102" spans="1:10" ht="16.8">
      <c r="B102" s="59" t="s">
        <v>7167</v>
      </c>
      <c r="C102" s="59" t="s">
        <v>7168</v>
      </c>
      <c r="D102" s="59" t="s">
        <v>4326</v>
      </c>
      <c r="E102" s="60" t="s">
        <v>7169</v>
      </c>
      <c r="F102" s="60" t="s">
        <v>7170</v>
      </c>
    </row>
    <row r="103" spans="1:10" ht="16.8">
      <c r="B103" s="57">
        <f>B82</f>
        <v>15</v>
      </c>
      <c r="C103" s="57" t="s">
        <v>7171</v>
      </c>
      <c r="D103" s="57">
        <f>D82</f>
        <v>32.437999999999995</v>
      </c>
      <c r="E103" s="57">
        <f>G82</f>
        <v>4</v>
      </c>
      <c r="F103" s="57">
        <f>J82</f>
        <v>0</v>
      </c>
    </row>
    <row r="104" spans="1:10" ht="16.8">
      <c r="B104" s="57">
        <f>B85</f>
        <v>2</v>
      </c>
      <c r="C104" s="57" t="s">
        <v>7172</v>
      </c>
      <c r="D104" s="57">
        <f>D85</f>
        <v>5.3460000000000001</v>
      </c>
      <c r="E104" s="57">
        <f>G85</f>
        <v>0</v>
      </c>
      <c r="F104" s="57">
        <f>J85</f>
        <v>0</v>
      </c>
    </row>
    <row r="105" spans="1:10" ht="16.8">
      <c r="B105" s="58">
        <f>B88</f>
        <v>0</v>
      </c>
      <c r="C105" s="58" t="s">
        <v>7173</v>
      </c>
      <c r="D105" s="58">
        <f>D88</f>
        <v>0</v>
      </c>
      <c r="E105" s="58">
        <f>G88</f>
        <v>0</v>
      </c>
      <c r="F105" s="58">
        <f>J88</f>
        <v>0</v>
      </c>
    </row>
    <row r="106" spans="1:10" ht="16.8">
      <c r="B106" s="58">
        <f>B91</f>
        <v>0</v>
      </c>
      <c r="C106" s="58" t="s">
        <v>7174</v>
      </c>
      <c r="D106" s="58">
        <f>D91</f>
        <v>0</v>
      </c>
      <c r="E106" s="58">
        <f>G91</f>
        <v>0</v>
      </c>
      <c r="F106" s="58">
        <f>J91</f>
        <v>0</v>
      </c>
    </row>
    <row r="107" spans="1:10" ht="16.8">
      <c r="B107" s="57">
        <f>B95</f>
        <v>1</v>
      </c>
      <c r="C107" s="57" t="s">
        <v>103</v>
      </c>
      <c r="D107" s="57">
        <f>D95</f>
        <v>2.673</v>
      </c>
      <c r="E107" s="57">
        <f>G95</f>
        <v>0</v>
      </c>
      <c r="F107" s="57">
        <f>J95</f>
        <v>0</v>
      </c>
    </row>
    <row r="108" spans="1:10" ht="16.8">
      <c r="B108" s="57">
        <f>B98</f>
        <v>8</v>
      </c>
      <c r="C108" s="58" t="s">
        <v>7175</v>
      </c>
      <c r="D108" s="57">
        <f>D98</f>
        <v>22.365000000000002</v>
      </c>
      <c r="E108" s="57">
        <f>G98</f>
        <v>2</v>
      </c>
      <c r="F108" s="57">
        <f>J98</f>
        <v>1</v>
      </c>
    </row>
    <row r="109" spans="1:10" ht="16.8">
      <c r="B109" s="55"/>
      <c r="C109" s="59" t="s">
        <v>7176</v>
      </c>
      <c r="D109" s="62">
        <f>D103</f>
        <v>32.437999999999995</v>
      </c>
      <c r="E109" s="56"/>
      <c r="F109" s="43"/>
    </row>
    <row r="110" spans="1:10" ht="16.8">
      <c r="B110" s="55"/>
      <c r="C110" s="61" t="s">
        <v>7177</v>
      </c>
      <c r="D110" s="59">
        <f>D103+D104+D105+D106+D107+D108</f>
        <v>62.821999999999996</v>
      </c>
      <c r="E110" s="43"/>
      <c r="F110" s="43"/>
    </row>
    <row r="111" spans="1:10">
      <c r="D111" s="44"/>
    </row>
    <row r="112" spans="1:10">
      <c r="D112" s="44"/>
    </row>
  </sheetData>
  <sortState ref="A2:T27">
    <sortCondition ref="C2:C27"/>
    <sortCondition ref="B2:B27"/>
  </sortState>
  <pageMargins left="0.7" right="0.7" top="0.75" bottom="0.75" header="0.3" footer="0.3"/>
</worksheet>
</file>

<file path=xl/worksheets/sheet50.xml><?xml version="1.0" encoding="utf-8"?>
<worksheet xmlns="http://schemas.openxmlformats.org/spreadsheetml/2006/main" xmlns:r="http://schemas.openxmlformats.org/officeDocument/2006/relationships">
  <sheetPr>
    <tabColor theme="0" tint="-0.249977111117893"/>
  </sheetPr>
  <dimension ref="A1:AY110"/>
  <sheetViews>
    <sheetView workbookViewId="0">
      <selection activeCell="O102" sqref="O102"/>
    </sheetView>
  </sheetViews>
  <sheetFormatPr baseColWidth="10" defaultColWidth="7.33203125" defaultRowHeight="14.4"/>
  <cols>
    <col min="1" max="1" width="17.77734375" style="21" customWidth="1"/>
    <col min="2" max="2" width="15.21875" style="21" customWidth="1"/>
    <col min="3" max="3" width="14.109375" style="21" customWidth="1"/>
    <col min="4" max="4" width="13.109375" style="40" customWidth="1"/>
    <col min="5" max="5" width="9.44140625" style="40" customWidth="1"/>
    <col min="6" max="6" width="8.6640625" style="40" customWidth="1"/>
    <col min="7" max="8" width="0" style="40" hidden="1" customWidth="1"/>
    <col min="9" max="9" width="6.44140625" style="40" customWidth="1"/>
    <col min="10" max="14" width="0" style="40" hidden="1" customWidth="1"/>
    <col min="15" max="15" width="5.109375" style="40" customWidth="1"/>
    <col min="16" max="16" width="4.6640625" style="40" customWidth="1"/>
    <col min="17" max="17" width="3.33203125" style="40" customWidth="1"/>
    <col min="18" max="18" width="5.21875" style="40" customWidth="1"/>
    <col min="19" max="19" width="4.44140625" style="40" customWidth="1"/>
    <col min="20" max="16384" width="7.33203125" style="21"/>
  </cols>
  <sheetData>
    <row r="1" spans="1:51" s="25" customFormat="1" ht="45.6" customHeight="1">
      <c r="A1" s="20" t="s">
        <v>38</v>
      </c>
      <c r="B1" s="20" t="s">
        <v>39</v>
      </c>
      <c r="C1" s="20" t="s">
        <v>40</v>
      </c>
      <c r="D1" s="20" t="s">
        <v>41</v>
      </c>
      <c r="E1" s="20" t="s">
        <v>42</v>
      </c>
      <c r="F1" s="20" t="s">
        <v>43</v>
      </c>
      <c r="G1" s="20" t="s">
        <v>44</v>
      </c>
      <c r="H1" s="20" t="s">
        <v>45</v>
      </c>
      <c r="I1" s="20" t="s">
        <v>46</v>
      </c>
      <c r="J1" s="20" t="s">
        <v>47</v>
      </c>
      <c r="K1" s="20" t="s">
        <v>48</v>
      </c>
      <c r="L1" s="20" t="s">
        <v>49</v>
      </c>
      <c r="M1" s="20" t="s">
        <v>0</v>
      </c>
      <c r="N1" s="20" t="s">
        <v>1</v>
      </c>
      <c r="O1" s="20" t="s">
        <v>2</v>
      </c>
      <c r="P1" s="20" t="s">
        <v>3</v>
      </c>
      <c r="Q1" s="20" t="s">
        <v>4</v>
      </c>
      <c r="R1" s="20" t="s">
        <v>5</v>
      </c>
      <c r="S1" s="20" t="s">
        <v>6</v>
      </c>
    </row>
    <row r="2" spans="1:51">
      <c r="A2" s="23" t="s">
        <v>4319</v>
      </c>
      <c r="B2" s="23" t="s">
        <v>4318</v>
      </c>
      <c r="C2" s="23" t="s">
        <v>4320</v>
      </c>
      <c r="D2" s="47" t="s">
        <v>19</v>
      </c>
      <c r="E2" s="47" t="str">
        <f>VLOOKUP(M2,Revistas!$B$2:$H$64092,2,FALSE)</f>
        <v>NO TIENE</v>
      </c>
      <c r="F2" s="47" t="str">
        <f>VLOOKUP(M2,Revistas!$B$2:$H$64092,3,FALSE)</f>
        <v>NO TIENE</v>
      </c>
      <c r="G2" s="47" t="str">
        <f>VLOOKUP(M2,Revistas!$B$2:$H$64092,4,FALSE)</f>
        <v>NO TIENE</v>
      </c>
      <c r="H2" s="47" t="str">
        <f>VLOOKUP(M2,Revistas!$B$2:$H$64092,5,FALSE)</f>
        <v>NO TIENE</v>
      </c>
      <c r="I2" s="47" t="str">
        <f>VLOOKUP(M2,Revistas!$B$2:$H$64092,6,FALSE)</f>
        <v>NO</v>
      </c>
      <c r="J2" s="47" t="s">
        <v>4322</v>
      </c>
      <c r="K2" s="47"/>
      <c r="L2" s="47" t="s">
        <v>361</v>
      </c>
      <c r="M2" s="47" t="s">
        <v>4323</v>
      </c>
      <c r="N2" s="47" t="s">
        <v>4321</v>
      </c>
      <c r="O2" s="47">
        <v>2016</v>
      </c>
      <c r="P2" s="47">
        <v>29</v>
      </c>
      <c r="Q2" s="47">
        <v>3</v>
      </c>
      <c r="R2" s="47">
        <v>183</v>
      </c>
      <c r="S2" s="47">
        <v>188</v>
      </c>
      <c r="U2" s="29"/>
      <c r="AY2" s="21" t="s">
        <v>4324</v>
      </c>
    </row>
    <row r="3" spans="1:51">
      <c r="A3" s="23" t="s">
        <v>4294</v>
      </c>
      <c r="B3" s="23" t="s">
        <v>4295</v>
      </c>
      <c r="C3" s="23" t="s">
        <v>4296</v>
      </c>
      <c r="D3" s="47" t="s">
        <v>19</v>
      </c>
      <c r="E3" s="47" t="str">
        <f>VLOOKUP(M3,Revistas!$B$2:$H$64092,2,FALSE)</f>
        <v>NO TIENE</v>
      </c>
      <c r="F3" s="47" t="str">
        <f>VLOOKUP(M3,Revistas!$B$2:$H$64092,3,FALSE)</f>
        <v>NO TIENE</v>
      </c>
      <c r="G3" s="47" t="str">
        <f>VLOOKUP(M3,Revistas!$B$2:$H$64092,4,FALSE)</f>
        <v>NO TIENE</v>
      </c>
      <c r="H3" s="47" t="str">
        <f>VLOOKUP(M3,Revistas!$B$2:$H$64092,5,FALSE)</f>
        <v>NO TIENE</v>
      </c>
      <c r="I3" s="47" t="str">
        <f>VLOOKUP(M3,Revistas!$B$2:$H$64092,6,FALSE)</f>
        <v>NO</v>
      </c>
      <c r="J3" s="47" t="s">
        <v>4297</v>
      </c>
      <c r="K3" s="47" t="s">
        <v>4298</v>
      </c>
      <c r="L3" s="47">
        <v>0</v>
      </c>
      <c r="M3" s="47" t="s">
        <v>4299</v>
      </c>
      <c r="N3" s="47" t="s">
        <v>2882</v>
      </c>
      <c r="O3" s="47">
        <v>2016</v>
      </c>
      <c r="P3" s="47">
        <v>49</v>
      </c>
      <c r="Q3" s="47">
        <v>2</v>
      </c>
      <c r="R3" s="47">
        <v>239</v>
      </c>
      <c r="S3" s="47">
        <v>244</v>
      </c>
      <c r="U3" s="29"/>
    </row>
    <row r="4" spans="1:51">
      <c r="A4" s="23" t="s">
        <v>4312</v>
      </c>
      <c r="B4" s="23" t="s">
        <v>4311</v>
      </c>
      <c r="C4" s="23" t="s">
        <v>4313</v>
      </c>
      <c r="D4" s="47" t="s">
        <v>19</v>
      </c>
      <c r="E4" s="47">
        <f>VLOOKUP(M4,Revistas!$B$2:$H$64092,2,FALSE)</f>
        <v>2.036</v>
      </c>
      <c r="F4" s="47" t="str">
        <f>VLOOKUP(M4,Revistas!$B$2:$H$64092,3,FALSE)</f>
        <v>Q3</v>
      </c>
      <c r="G4" s="47" t="str">
        <f>VLOOKUP(M4,Revistas!$B$2:$H$64092,4,FALSE)</f>
        <v>ANESTHESIOLOGY - SCIE;</v>
      </c>
      <c r="H4" s="47" t="str">
        <f>VLOOKUP(M4,Revistas!$B$2:$H$64092,5,FALSE)</f>
        <v>18 DE 31</v>
      </c>
      <c r="I4" s="47" t="str">
        <f>VLOOKUP(M4,Revistas!$B$2:$H$64092,6,FALSE)</f>
        <v>NO</v>
      </c>
      <c r="J4" s="47" t="s">
        <v>4315</v>
      </c>
      <c r="K4" s="47"/>
      <c r="L4" s="47" t="s">
        <v>361</v>
      </c>
      <c r="M4" s="47" t="s">
        <v>4316</v>
      </c>
      <c r="N4" s="47" t="s">
        <v>4314</v>
      </c>
      <c r="O4" s="47">
        <v>2016</v>
      </c>
      <c r="P4" s="47"/>
      <c r="Q4" s="47"/>
      <c r="R4" s="47"/>
      <c r="S4" s="47"/>
      <c r="U4" s="29"/>
      <c r="AY4" s="21" t="s">
        <v>4317</v>
      </c>
    </row>
    <row r="5" spans="1:51">
      <c r="A5" s="23" t="s">
        <v>1851</v>
      </c>
      <c r="B5" s="23" t="s">
        <v>1852</v>
      </c>
      <c r="C5" s="23" t="s">
        <v>1853</v>
      </c>
      <c r="D5" s="47" t="s">
        <v>19</v>
      </c>
      <c r="E5" s="47">
        <f>VLOOKUP(M5,Revistas!$B$2:$H$64092,2,FALSE)</f>
        <v>3.0870000000000002</v>
      </c>
      <c r="F5" s="47" t="str">
        <f>VLOOKUP(M5,Revistas!$B$2:$H$64092,3,FALSE)</f>
        <v>Q1</v>
      </c>
      <c r="G5" s="47" t="str">
        <f>VLOOKUP(M5,Revistas!$B$2:$H$64092,4,FALSE)</f>
        <v>SURGERY - SCIE</v>
      </c>
      <c r="H5" s="47" t="str">
        <f>VLOOKUP(M5,Revistas!$B$2:$H$64092,5,FALSE)</f>
        <v>31/200</v>
      </c>
      <c r="I5" s="47" t="str">
        <f>VLOOKUP(M5,Revistas!$B$2:$H$64092,6,FALSE)</f>
        <v>NO</v>
      </c>
      <c r="J5" s="47" t="s">
        <v>1854</v>
      </c>
      <c r="K5" s="47" t="s">
        <v>1855</v>
      </c>
      <c r="L5" s="47">
        <v>0</v>
      </c>
      <c r="M5" s="47" t="s">
        <v>1856</v>
      </c>
      <c r="N5" s="47" t="s">
        <v>99</v>
      </c>
      <c r="O5" s="47">
        <v>2016</v>
      </c>
      <c r="P5" s="47">
        <v>138</v>
      </c>
      <c r="Q5" s="47">
        <v>3</v>
      </c>
      <c r="R5" s="47">
        <v>628</v>
      </c>
      <c r="S5" s="47">
        <v>637</v>
      </c>
      <c r="U5" s="29"/>
    </row>
    <row r="6" spans="1:51">
      <c r="A6" s="23" t="s">
        <v>4300</v>
      </c>
      <c r="B6" s="23" t="s">
        <v>4301</v>
      </c>
      <c r="C6" s="23" t="s">
        <v>4302</v>
      </c>
      <c r="D6" s="47" t="s">
        <v>103</v>
      </c>
      <c r="E6" s="47">
        <f>VLOOKUP(M6,Revistas!$B$2:$H$64092,2,FALSE)</f>
        <v>5.5960000000000001</v>
      </c>
      <c r="F6" s="47" t="str">
        <f>VLOOKUP(M6,Revistas!$B$2:$H$64092,3,FALSE)</f>
        <v>Q1</v>
      </c>
      <c r="G6" s="47" t="str">
        <f>VLOOKUP(M6,Revistas!$B$2:$H$64092,4,FALSE)</f>
        <v>SURGERY - SCIE</v>
      </c>
      <c r="H6" s="47" t="str">
        <f>VLOOKUP(M6,Revistas!$B$2:$H$64092,5,FALSE)</f>
        <v>7/200</v>
      </c>
      <c r="I6" s="47" t="str">
        <f>VLOOKUP(M6,Revistas!$B$2:$H$64092,6,FALSE)</f>
        <v>SI</v>
      </c>
      <c r="J6" s="47" t="s">
        <v>4303</v>
      </c>
      <c r="K6" s="47"/>
      <c r="L6" s="47">
        <v>0</v>
      </c>
      <c r="M6" s="47" t="s">
        <v>4304</v>
      </c>
      <c r="N6" s="47" t="s">
        <v>240</v>
      </c>
      <c r="O6" s="47">
        <v>2016</v>
      </c>
      <c r="P6" s="47">
        <v>103</v>
      </c>
      <c r="Q6" s="47"/>
      <c r="R6" s="47">
        <v>3</v>
      </c>
      <c r="S6" s="47">
        <v>3</v>
      </c>
      <c r="U6" s="29"/>
    </row>
    <row r="7" spans="1:51">
      <c r="A7" s="23" t="s">
        <v>4305</v>
      </c>
      <c r="B7" s="23" t="s">
        <v>4306</v>
      </c>
      <c r="C7" s="23" t="s">
        <v>4302</v>
      </c>
      <c r="D7" s="47" t="s">
        <v>103</v>
      </c>
      <c r="E7" s="47">
        <f>VLOOKUP(M7,Revistas!$B$2:$H$64092,2,FALSE)</f>
        <v>5.5960000000000001</v>
      </c>
      <c r="F7" s="47" t="str">
        <f>VLOOKUP(M7,Revistas!$B$2:$H$64092,3,FALSE)</f>
        <v>Q1</v>
      </c>
      <c r="G7" s="47" t="str">
        <f>VLOOKUP(M7,Revistas!$B$2:$H$64092,4,FALSE)</f>
        <v>SURGERY - SCIE</v>
      </c>
      <c r="H7" s="47" t="str">
        <f>VLOOKUP(M7,Revistas!$B$2:$H$64092,5,FALSE)</f>
        <v>7/200</v>
      </c>
      <c r="I7" s="47" t="str">
        <f>VLOOKUP(M7,Revistas!$B$2:$H$64092,6,FALSE)</f>
        <v>SI</v>
      </c>
      <c r="J7" s="47" t="s">
        <v>4307</v>
      </c>
      <c r="K7" s="47"/>
      <c r="L7" s="47">
        <v>0</v>
      </c>
      <c r="M7" s="47" t="s">
        <v>4304</v>
      </c>
      <c r="N7" s="47" t="s">
        <v>240</v>
      </c>
      <c r="O7" s="47">
        <v>2016</v>
      </c>
      <c r="P7" s="47">
        <v>103</v>
      </c>
      <c r="Q7" s="47"/>
      <c r="R7" s="47">
        <v>6</v>
      </c>
      <c r="S7" s="47">
        <v>6</v>
      </c>
      <c r="U7" s="29"/>
    </row>
    <row r="8" spans="1:51">
      <c r="A8" s="23" t="s">
        <v>4308</v>
      </c>
      <c r="B8" s="23" t="s">
        <v>4309</v>
      </c>
      <c r="C8" s="23" t="s">
        <v>4302</v>
      </c>
      <c r="D8" s="47" t="s">
        <v>103</v>
      </c>
      <c r="E8" s="47">
        <f>VLOOKUP(M8,Revistas!$B$2:$H$64092,2,FALSE)</f>
        <v>5.5960000000000001</v>
      </c>
      <c r="F8" s="47" t="str">
        <f>VLOOKUP(M8,Revistas!$B$2:$H$64092,3,FALSE)</f>
        <v>Q1</v>
      </c>
      <c r="G8" s="47" t="str">
        <f>VLOOKUP(M8,Revistas!$B$2:$H$64092,4,FALSE)</f>
        <v>SURGERY - SCIE</v>
      </c>
      <c r="H8" s="47" t="str">
        <f>VLOOKUP(M8,Revistas!$B$2:$H$64092,5,FALSE)</f>
        <v>7/200</v>
      </c>
      <c r="I8" s="47" t="str">
        <f>VLOOKUP(M8,Revistas!$B$2:$H$64092,6,FALSE)</f>
        <v>SI</v>
      </c>
      <c r="J8" s="47" t="s">
        <v>4310</v>
      </c>
      <c r="K8" s="47"/>
      <c r="L8" s="47">
        <v>0</v>
      </c>
      <c r="M8" s="47" t="s">
        <v>4304</v>
      </c>
      <c r="N8" s="47" t="s">
        <v>240</v>
      </c>
      <c r="O8" s="47">
        <v>2016</v>
      </c>
      <c r="P8" s="47">
        <v>103</v>
      </c>
      <c r="Q8" s="47"/>
      <c r="R8" s="47">
        <v>9</v>
      </c>
      <c r="S8" s="47">
        <v>10</v>
      </c>
      <c r="U8" s="29"/>
    </row>
    <row r="9" spans="1:51">
      <c r="D9" s="44"/>
      <c r="E9" s="44"/>
      <c r="F9" s="44"/>
      <c r="G9" s="44"/>
      <c r="H9" s="44"/>
      <c r="I9" s="44"/>
      <c r="J9" s="44"/>
      <c r="K9" s="44"/>
      <c r="L9" s="44"/>
      <c r="M9" s="44"/>
      <c r="N9" s="44"/>
      <c r="O9" s="44"/>
      <c r="P9" s="44"/>
      <c r="Q9" s="44"/>
      <c r="R9" s="44"/>
      <c r="S9" s="44"/>
      <c r="U9" s="29"/>
    </row>
    <row r="10" spans="1:51">
      <c r="D10" s="44"/>
      <c r="E10" s="44"/>
      <c r="F10" s="44"/>
      <c r="G10" s="44"/>
      <c r="H10" s="44"/>
      <c r="I10" s="44"/>
      <c r="J10" s="44"/>
      <c r="K10" s="44"/>
      <c r="L10" s="44"/>
      <c r="M10" s="44"/>
      <c r="N10" s="44"/>
      <c r="O10" s="44"/>
      <c r="P10" s="44"/>
      <c r="Q10" s="44"/>
      <c r="R10" s="44"/>
      <c r="S10" s="44"/>
      <c r="U10" s="29"/>
    </row>
    <row r="11" spans="1:51" hidden="1">
      <c r="D11" s="44"/>
      <c r="E11" s="44"/>
      <c r="F11" s="44"/>
      <c r="G11" s="44"/>
      <c r="H11" s="44"/>
      <c r="I11" s="44"/>
      <c r="J11" s="44"/>
      <c r="K11" s="44"/>
      <c r="L11" s="44"/>
      <c r="M11" s="44"/>
      <c r="N11" s="44"/>
      <c r="O11" s="44"/>
      <c r="P11" s="44"/>
      <c r="Q11" s="44"/>
      <c r="R11" s="44"/>
      <c r="S11" s="44"/>
      <c r="U11" s="29"/>
    </row>
    <row r="12" spans="1:51" hidden="1">
      <c r="D12" s="44"/>
      <c r="E12" s="44"/>
      <c r="F12" s="44"/>
      <c r="G12" s="44"/>
      <c r="H12" s="44"/>
      <c r="I12" s="44"/>
      <c r="J12" s="44"/>
      <c r="K12" s="44"/>
      <c r="L12" s="44"/>
      <c r="M12" s="44"/>
      <c r="N12" s="44"/>
      <c r="O12" s="44"/>
      <c r="P12" s="44"/>
      <c r="Q12" s="44"/>
      <c r="R12" s="44"/>
      <c r="S12" s="44"/>
      <c r="U12" s="29"/>
    </row>
    <row r="13" spans="1:51" hidden="1">
      <c r="D13" s="44"/>
      <c r="E13" s="44"/>
      <c r="F13" s="44"/>
      <c r="G13" s="44"/>
      <c r="H13" s="44"/>
      <c r="I13" s="44"/>
      <c r="J13" s="44"/>
      <c r="K13" s="44"/>
      <c r="L13" s="44"/>
      <c r="M13" s="44"/>
      <c r="N13" s="44"/>
      <c r="O13" s="44"/>
      <c r="P13" s="44"/>
      <c r="Q13" s="44"/>
      <c r="R13" s="44"/>
      <c r="S13" s="44"/>
      <c r="U13" s="29"/>
    </row>
    <row r="14" spans="1:51" hidden="1">
      <c r="D14" s="44"/>
      <c r="E14" s="44"/>
      <c r="F14" s="44"/>
      <c r="G14" s="44"/>
      <c r="H14" s="44"/>
      <c r="I14" s="44"/>
      <c r="J14" s="44"/>
      <c r="K14" s="44"/>
      <c r="L14" s="44"/>
      <c r="M14" s="44"/>
      <c r="N14" s="44"/>
      <c r="O14" s="44"/>
      <c r="P14" s="44"/>
      <c r="Q14" s="44"/>
      <c r="R14" s="44"/>
      <c r="S14" s="44"/>
      <c r="U14" s="29"/>
    </row>
    <row r="15" spans="1:51" hidden="1">
      <c r="D15" s="44"/>
      <c r="E15" s="44"/>
      <c r="F15" s="44"/>
      <c r="G15" s="44"/>
      <c r="H15" s="44"/>
      <c r="I15" s="44"/>
      <c r="J15" s="44"/>
      <c r="K15" s="44"/>
      <c r="L15" s="44"/>
      <c r="M15" s="44"/>
      <c r="N15" s="44"/>
      <c r="O15" s="44"/>
      <c r="P15" s="44"/>
      <c r="Q15" s="44"/>
      <c r="R15" s="44"/>
      <c r="S15" s="44"/>
      <c r="U15" s="29"/>
    </row>
    <row r="16" spans="1:51" hidden="1">
      <c r="D16" s="44"/>
      <c r="E16" s="44"/>
      <c r="F16" s="44"/>
      <c r="G16" s="44"/>
      <c r="H16" s="44"/>
      <c r="I16" s="44"/>
      <c r="J16" s="44"/>
      <c r="K16" s="44"/>
      <c r="L16" s="44"/>
      <c r="M16" s="44"/>
      <c r="N16" s="44"/>
      <c r="O16" s="44"/>
      <c r="P16" s="44"/>
      <c r="Q16" s="44"/>
      <c r="R16" s="44"/>
      <c r="S16" s="44"/>
      <c r="U16" s="29"/>
    </row>
    <row r="17" spans="4:21" hidden="1">
      <c r="D17" s="44"/>
      <c r="E17" s="44"/>
      <c r="F17" s="44"/>
      <c r="G17" s="44"/>
      <c r="H17" s="44"/>
      <c r="I17" s="44"/>
      <c r="J17" s="44"/>
      <c r="K17" s="44"/>
      <c r="L17" s="44"/>
      <c r="M17" s="44"/>
      <c r="N17" s="44"/>
      <c r="O17" s="44"/>
      <c r="P17" s="44"/>
      <c r="Q17" s="44"/>
      <c r="R17" s="44"/>
      <c r="S17" s="44"/>
      <c r="U17" s="29"/>
    </row>
    <row r="18" spans="4:21" hidden="1">
      <c r="D18" s="44"/>
      <c r="E18" s="44"/>
      <c r="F18" s="44"/>
      <c r="G18" s="44"/>
      <c r="H18" s="44"/>
      <c r="I18" s="44"/>
      <c r="J18" s="44"/>
      <c r="K18" s="44"/>
      <c r="L18" s="44"/>
      <c r="M18" s="44"/>
      <c r="N18" s="44"/>
      <c r="O18" s="44"/>
      <c r="P18" s="44"/>
      <c r="Q18" s="44"/>
      <c r="R18" s="44"/>
      <c r="S18" s="44"/>
      <c r="U18" s="29"/>
    </row>
    <row r="19" spans="4:21" hidden="1">
      <c r="D19" s="44"/>
      <c r="E19" s="44"/>
      <c r="F19" s="44"/>
      <c r="G19" s="44"/>
      <c r="H19" s="44"/>
      <c r="I19" s="44"/>
      <c r="J19" s="44"/>
      <c r="K19" s="44"/>
      <c r="L19" s="44"/>
      <c r="M19" s="44"/>
      <c r="N19" s="44"/>
      <c r="O19" s="44"/>
      <c r="P19" s="44"/>
      <c r="Q19" s="44"/>
      <c r="R19" s="44"/>
      <c r="S19" s="44"/>
      <c r="U19" s="29"/>
    </row>
    <row r="20" spans="4:21" hidden="1">
      <c r="D20" s="44"/>
      <c r="E20" s="44"/>
      <c r="F20" s="44"/>
      <c r="G20" s="44"/>
      <c r="H20" s="44"/>
      <c r="I20" s="44"/>
      <c r="J20" s="44"/>
      <c r="K20" s="44"/>
      <c r="L20" s="44"/>
      <c r="M20" s="44"/>
      <c r="N20" s="44"/>
      <c r="O20" s="44"/>
      <c r="P20" s="44"/>
      <c r="Q20" s="44"/>
      <c r="R20" s="44"/>
      <c r="S20" s="44"/>
      <c r="U20" s="29"/>
    </row>
    <row r="21" spans="4:21" hidden="1">
      <c r="D21" s="44"/>
      <c r="E21" s="44"/>
      <c r="F21" s="44"/>
      <c r="G21" s="44"/>
      <c r="H21" s="44"/>
      <c r="I21" s="44"/>
      <c r="J21" s="44"/>
      <c r="K21" s="44"/>
      <c r="L21" s="44"/>
      <c r="M21" s="44"/>
      <c r="N21" s="44"/>
      <c r="O21" s="44"/>
      <c r="P21" s="44"/>
      <c r="Q21" s="44"/>
      <c r="R21" s="44"/>
      <c r="S21" s="44"/>
      <c r="U21" s="29"/>
    </row>
    <row r="22" spans="4:21" hidden="1">
      <c r="D22" s="44"/>
      <c r="E22" s="44"/>
      <c r="F22" s="44"/>
      <c r="G22" s="44"/>
      <c r="H22" s="44"/>
      <c r="I22" s="44"/>
      <c r="J22" s="44"/>
      <c r="K22" s="44"/>
      <c r="L22" s="44"/>
      <c r="M22" s="44"/>
      <c r="N22" s="44"/>
      <c r="O22" s="44"/>
      <c r="P22" s="44"/>
      <c r="Q22" s="44"/>
      <c r="R22" s="44"/>
      <c r="S22" s="44"/>
      <c r="U22" s="29"/>
    </row>
    <row r="23" spans="4:21" hidden="1">
      <c r="D23" s="44"/>
      <c r="E23" s="44"/>
      <c r="F23" s="44"/>
      <c r="G23" s="44"/>
      <c r="H23" s="44"/>
      <c r="I23" s="44"/>
      <c r="J23" s="44"/>
      <c r="K23" s="44"/>
      <c r="L23" s="44"/>
      <c r="M23" s="44"/>
      <c r="N23" s="44"/>
      <c r="O23" s="44"/>
      <c r="P23" s="44"/>
      <c r="Q23" s="44"/>
      <c r="R23" s="44"/>
      <c r="S23" s="44"/>
      <c r="U23" s="29"/>
    </row>
    <row r="24" spans="4:21" hidden="1">
      <c r="D24" s="44"/>
      <c r="E24" s="44"/>
      <c r="F24" s="44"/>
      <c r="G24" s="44"/>
      <c r="H24" s="44"/>
      <c r="I24" s="44"/>
      <c r="J24" s="44"/>
      <c r="K24" s="44"/>
      <c r="L24" s="44"/>
      <c r="M24" s="44"/>
      <c r="N24" s="44"/>
      <c r="O24" s="44"/>
      <c r="P24" s="44"/>
      <c r="Q24" s="44"/>
      <c r="R24" s="44"/>
      <c r="S24" s="44"/>
      <c r="U24" s="29"/>
    </row>
    <row r="25" spans="4:21" hidden="1">
      <c r="D25" s="44"/>
      <c r="E25" s="44"/>
      <c r="F25" s="44"/>
      <c r="G25" s="44"/>
      <c r="H25" s="44"/>
      <c r="I25" s="44"/>
      <c r="J25" s="44"/>
      <c r="K25" s="44"/>
      <c r="L25" s="44"/>
      <c r="M25" s="44"/>
      <c r="N25" s="44"/>
      <c r="O25" s="44"/>
      <c r="P25" s="44"/>
      <c r="Q25" s="44"/>
      <c r="R25" s="44"/>
      <c r="S25" s="44"/>
      <c r="U25" s="29"/>
    </row>
    <row r="26" spans="4:21" hidden="1">
      <c r="D26" s="44"/>
      <c r="E26" s="44"/>
      <c r="F26" s="44"/>
      <c r="G26" s="44"/>
      <c r="H26" s="44"/>
      <c r="I26" s="44"/>
      <c r="J26" s="44"/>
      <c r="K26" s="44"/>
      <c r="L26" s="44"/>
      <c r="M26" s="44"/>
      <c r="N26" s="44"/>
      <c r="O26" s="44"/>
      <c r="P26" s="44"/>
      <c r="Q26" s="44"/>
      <c r="R26" s="44"/>
      <c r="S26" s="44"/>
      <c r="U26" s="29"/>
    </row>
    <row r="27" spans="4:21" hidden="1">
      <c r="D27" s="44"/>
      <c r="E27" s="44"/>
      <c r="F27" s="44"/>
      <c r="G27" s="44"/>
      <c r="H27" s="44"/>
      <c r="I27" s="44"/>
      <c r="J27" s="44"/>
      <c r="K27" s="44"/>
      <c r="L27" s="44"/>
      <c r="M27" s="44"/>
      <c r="N27" s="44"/>
      <c r="O27" s="44"/>
      <c r="P27" s="44"/>
      <c r="Q27" s="44"/>
      <c r="R27" s="44"/>
      <c r="S27" s="44"/>
      <c r="U27" s="29"/>
    </row>
    <row r="28" spans="4:21" hidden="1">
      <c r="D28" s="44"/>
      <c r="E28" s="44"/>
      <c r="F28" s="44"/>
      <c r="G28" s="44"/>
      <c r="H28" s="44"/>
      <c r="I28" s="44"/>
      <c r="J28" s="44"/>
      <c r="K28" s="44"/>
      <c r="L28" s="44"/>
      <c r="M28" s="44"/>
      <c r="N28" s="44"/>
      <c r="O28" s="44"/>
      <c r="P28" s="44"/>
      <c r="Q28" s="44"/>
      <c r="R28" s="44"/>
      <c r="S28" s="44"/>
      <c r="U28" s="29"/>
    </row>
    <row r="29" spans="4:21" hidden="1">
      <c r="D29" s="44"/>
      <c r="E29" s="44"/>
      <c r="F29" s="44"/>
      <c r="G29" s="44"/>
      <c r="H29" s="44"/>
      <c r="I29" s="44"/>
      <c r="J29" s="44"/>
      <c r="K29" s="44"/>
      <c r="L29" s="44"/>
      <c r="M29" s="44"/>
      <c r="N29" s="44"/>
      <c r="O29" s="44"/>
      <c r="P29" s="44"/>
      <c r="Q29" s="44"/>
      <c r="R29" s="44"/>
      <c r="S29" s="44"/>
      <c r="U29" s="29"/>
    </row>
    <row r="30" spans="4:21" hidden="1">
      <c r="D30" s="44"/>
      <c r="E30" s="44"/>
      <c r="F30" s="44"/>
      <c r="G30" s="44"/>
      <c r="H30" s="44"/>
      <c r="I30" s="44"/>
      <c r="J30" s="44"/>
      <c r="K30" s="44"/>
      <c r="L30" s="44"/>
      <c r="M30" s="44"/>
      <c r="N30" s="44"/>
      <c r="O30" s="44"/>
      <c r="P30" s="44"/>
      <c r="Q30" s="44"/>
      <c r="R30" s="44"/>
      <c r="S30" s="44"/>
      <c r="U30" s="29"/>
    </row>
    <row r="31" spans="4:21" hidden="1">
      <c r="D31" s="44"/>
      <c r="E31" s="44"/>
      <c r="F31" s="44"/>
      <c r="G31" s="44"/>
      <c r="H31" s="44"/>
      <c r="I31" s="44"/>
      <c r="J31" s="44"/>
      <c r="K31" s="44"/>
      <c r="L31" s="44"/>
      <c r="M31" s="44"/>
      <c r="N31" s="44"/>
      <c r="O31" s="44"/>
      <c r="P31" s="44"/>
      <c r="Q31" s="44"/>
      <c r="R31" s="44"/>
      <c r="S31" s="44"/>
      <c r="U31" s="29"/>
    </row>
    <row r="32" spans="4:21" hidden="1">
      <c r="D32" s="44"/>
      <c r="E32" s="44"/>
      <c r="F32" s="44"/>
      <c r="G32" s="44"/>
      <c r="H32" s="44"/>
      <c r="I32" s="44"/>
      <c r="J32" s="44"/>
      <c r="K32" s="44"/>
      <c r="L32" s="44"/>
      <c r="M32" s="44"/>
      <c r="N32" s="44"/>
      <c r="O32" s="44"/>
      <c r="P32" s="44"/>
      <c r="Q32" s="44"/>
      <c r="R32" s="44"/>
      <c r="S32" s="44"/>
      <c r="U32" s="29"/>
    </row>
    <row r="33" spans="4:21" hidden="1">
      <c r="D33" s="44"/>
      <c r="E33" s="44"/>
      <c r="F33" s="44"/>
      <c r="G33" s="44"/>
      <c r="H33" s="44"/>
      <c r="I33" s="44"/>
      <c r="J33" s="44"/>
      <c r="K33" s="44"/>
      <c r="L33" s="44"/>
      <c r="M33" s="44"/>
      <c r="N33" s="44"/>
      <c r="O33" s="44"/>
      <c r="P33" s="44"/>
      <c r="Q33" s="44"/>
      <c r="R33" s="44"/>
      <c r="S33" s="44"/>
      <c r="U33" s="29"/>
    </row>
    <row r="34" spans="4:21" hidden="1">
      <c r="D34" s="44"/>
      <c r="E34" s="44"/>
      <c r="F34" s="44"/>
      <c r="G34" s="44"/>
      <c r="H34" s="44"/>
      <c r="I34" s="44"/>
      <c r="J34" s="44"/>
      <c r="K34" s="44"/>
      <c r="L34" s="44"/>
      <c r="M34" s="44"/>
      <c r="N34" s="44"/>
      <c r="O34" s="44"/>
      <c r="P34" s="44"/>
      <c r="Q34" s="44"/>
      <c r="R34" s="44"/>
      <c r="S34" s="44"/>
      <c r="U34" s="29"/>
    </row>
    <row r="35" spans="4:21" hidden="1">
      <c r="D35" s="44"/>
      <c r="E35" s="44"/>
      <c r="F35" s="44"/>
      <c r="G35" s="44"/>
      <c r="H35" s="44"/>
      <c r="I35" s="44"/>
      <c r="J35" s="44"/>
      <c r="K35" s="44"/>
      <c r="L35" s="44"/>
      <c r="M35" s="44"/>
      <c r="N35" s="44"/>
      <c r="O35" s="44"/>
      <c r="P35" s="44"/>
      <c r="Q35" s="44"/>
      <c r="R35" s="44"/>
      <c r="S35" s="44"/>
      <c r="U35" s="29"/>
    </row>
    <row r="36" spans="4:21" hidden="1">
      <c r="D36" s="44"/>
      <c r="E36" s="44"/>
      <c r="F36" s="44"/>
      <c r="G36" s="44"/>
      <c r="H36" s="44"/>
      <c r="I36" s="44"/>
      <c r="J36" s="44"/>
      <c r="K36" s="44"/>
      <c r="L36" s="44"/>
      <c r="M36" s="44"/>
      <c r="N36" s="44"/>
      <c r="O36" s="44"/>
      <c r="P36" s="44"/>
      <c r="Q36" s="44"/>
      <c r="R36" s="44"/>
      <c r="S36" s="44"/>
      <c r="U36" s="29"/>
    </row>
    <row r="37" spans="4:21" hidden="1">
      <c r="D37" s="44"/>
      <c r="E37" s="44"/>
      <c r="F37" s="44"/>
      <c r="G37" s="44"/>
      <c r="H37" s="44"/>
      <c r="I37" s="44"/>
      <c r="J37" s="44"/>
      <c r="K37" s="44"/>
      <c r="L37" s="44"/>
      <c r="M37" s="44"/>
      <c r="N37" s="44"/>
      <c r="O37" s="44"/>
      <c r="P37" s="44"/>
      <c r="Q37" s="44"/>
      <c r="R37" s="44"/>
      <c r="S37" s="44"/>
      <c r="U37" s="29"/>
    </row>
    <row r="38" spans="4:21" hidden="1">
      <c r="D38" s="44"/>
      <c r="E38" s="44"/>
      <c r="F38" s="44"/>
      <c r="G38" s="44"/>
      <c r="H38" s="44"/>
      <c r="I38" s="44"/>
      <c r="J38" s="44"/>
      <c r="K38" s="44"/>
      <c r="L38" s="44"/>
      <c r="M38" s="44"/>
      <c r="N38" s="44"/>
      <c r="O38" s="44"/>
      <c r="P38" s="44"/>
      <c r="Q38" s="44"/>
      <c r="R38" s="44"/>
      <c r="S38" s="44"/>
      <c r="U38" s="29"/>
    </row>
    <row r="39" spans="4:21" hidden="1">
      <c r="D39" s="44"/>
      <c r="E39" s="44"/>
      <c r="F39" s="44"/>
      <c r="G39" s="44"/>
      <c r="H39" s="44"/>
      <c r="I39" s="44"/>
      <c r="J39" s="44"/>
      <c r="K39" s="44"/>
      <c r="L39" s="44"/>
      <c r="M39" s="44"/>
      <c r="N39" s="44"/>
      <c r="O39" s="44"/>
      <c r="P39" s="44"/>
      <c r="Q39" s="44"/>
      <c r="R39" s="44"/>
      <c r="S39" s="44"/>
      <c r="U39" s="29"/>
    </row>
    <row r="40" spans="4:21" hidden="1">
      <c r="D40" s="44"/>
      <c r="E40" s="44"/>
      <c r="F40" s="44"/>
      <c r="G40" s="44"/>
      <c r="H40" s="44"/>
      <c r="I40" s="44"/>
      <c r="J40" s="44"/>
      <c r="K40" s="44"/>
      <c r="L40" s="44"/>
      <c r="M40" s="44"/>
      <c r="N40" s="44"/>
      <c r="O40" s="44"/>
      <c r="P40" s="44"/>
      <c r="Q40" s="44"/>
      <c r="R40" s="44"/>
      <c r="S40" s="44"/>
      <c r="U40" s="29"/>
    </row>
    <row r="41" spans="4:21" hidden="1">
      <c r="D41" s="44"/>
      <c r="E41" s="44"/>
      <c r="F41" s="44"/>
      <c r="G41" s="44"/>
      <c r="H41" s="44"/>
      <c r="I41" s="44"/>
      <c r="J41" s="44"/>
      <c r="K41" s="44"/>
      <c r="L41" s="44"/>
      <c r="M41" s="44"/>
      <c r="N41" s="44"/>
      <c r="O41" s="44"/>
      <c r="P41" s="44"/>
      <c r="Q41" s="44"/>
      <c r="R41" s="44"/>
      <c r="S41" s="44"/>
      <c r="U41" s="29"/>
    </row>
    <row r="42" spans="4:21" hidden="1">
      <c r="D42" s="44"/>
      <c r="E42" s="44"/>
      <c r="F42" s="44"/>
      <c r="G42" s="44"/>
      <c r="H42" s="44"/>
      <c r="I42" s="44"/>
      <c r="J42" s="44"/>
      <c r="K42" s="44"/>
      <c r="L42" s="44"/>
      <c r="M42" s="44"/>
      <c r="N42" s="44"/>
      <c r="O42" s="44"/>
      <c r="P42" s="44"/>
      <c r="Q42" s="44"/>
      <c r="R42" s="44"/>
      <c r="S42" s="44"/>
      <c r="U42" s="29"/>
    </row>
    <row r="43" spans="4:21" hidden="1">
      <c r="D43" s="44"/>
      <c r="E43" s="44"/>
      <c r="F43" s="44"/>
      <c r="G43" s="44"/>
      <c r="H43" s="44"/>
      <c r="I43" s="44"/>
      <c r="J43" s="44"/>
      <c r="K43" s="44"/>
      <c r="L43" s="44"/>
      <c r="M43" s="44"/>
      <c r="N43" s="44"/>
      <c r="O43" s="44"/>
      <c r="P43" s="44"/>
      <c r="Q43" s="44"/>
      <c r="R43" s="44"/>
      <c r="S43" s="44"/>
      <c r="U43" s="29"/>
    </row>
    <row r="44" spans="4:21" hidden="1">
      <c r="D44" s="44"/>
      <c r="E44" s="44"/>
      <c r="F44" s="44"/>
      <c r="G44" s="44"/>
      <c r="H44" s="44"/>
      <c r="I44" s="44"/>
      <c r="J44" s="44"/>
      <c r="K44" s="44"/>
      <c r="L44" s="44"/>
      <c r="M44" s="44"/>
      <c r="N44" s="44"/>
      <c r="O44" s="44"/>
      <c r="P44" s="44"/>
      <c r="Q44" s="44"/>
      <c r="R44" s="44"/>
      <c r="S44" s="44"/>
      <c r="U44" s="29"/>
    </row>
    <row r="45" spans="4:21" hidden="1">
      <c r="D45" s="44"/>
      <c r="E45" s="44"/>
      <c r="F45" s="44"/>
      <c r="G45" s="44"/>
      <c r="H45" s="44"/>
      <c r="I45" s="44"/>
      <c r="J45" s="44"/>
      <c r="K45" s="44"/>
      <c r="L45" s="44"/>
      <c r="M45" s="44"/>
      <c r="N45" s="44"/>
      <c r="O45" s="44"/>
      <c r="P45" s="44"/>
      <c r="Q45" s="44"/>
      <c r="R45" s="44"/>
      <c r="S45" s="44"/>
      <c r="U45" s="29"/>
    </row>
    <row r="46" spans="4:21" hidden="1">
      <c r="D46" s="44"/>
      <c r="E46" s="44"/>
      <c r="F46" s="44"/>
      <c r="G46" s="44"/>
      <c r="H46" s="44"/>
      <c r="I46" s="44"/>
      <c r="J46" s="44"/>
      <c r="K46" s="44"/>
      <c r="L46" s="44"/>
      <c r="M46" s="44"/>
      <c r="N46" s="44"/>
      <c r="O46" s="44"/>
      <c r="P46" s="44"/>
      <c r="Q46" s="44"/>
      <c r="R46" s="44"/>
      <c r="S46" s="44"/>
      <c r="U46" s="29"/>
    </row>
    <row r="47" spans="4:21" hidden="1">
      <c r="D47" s="44"/>
      <c r="E47" s="44"/>
      <c r="F47" s="44"/>
      <c r="G47" s="44"/>
      <c r="H47" s="44"/>
      <c r="I47" s="44"/>
      <c r="J47" s="44"/>
      <c r="K47" s="44"/>
      <c r="L47" s="44"/>
      <c r="M47" s="44"/>
      <c r="N47" s="44"/>
      <c r="O47" s="44"/>
      <c r="P47" s="44"/>
      <c r="Q47" s="44"/>
      <c r="R47" s="44"/>
      <c r="S47" s="44"/>
      <c r="U47" s="29"/>
    </row>
    <row r="48" spans="4:21" hidden="1">
      <c r="D48" s="44"/>
      <c r="E48" s="44"/>
      <c r="F48" s="44"/>
      <c r="G48" s="44"/>
      <c r="H48" s="44"/>
      <c r="I48" s="44"/>
      <c r="J48" s="44"/>
      <c r="K48" s="44"/>
      <c r="L48" s="44"/>
      <c r="M48" s="44"/>
      <c r="N48" s="44"/>
      <c r="O48" s="44"/>
      <c r="P48" s="44"/>
      <c r="Q48" s="44"/>
      <c r="R48" s="44"/>
      <c r="S48" s="44"/>
      <c r="U48" s="29"/>
    </row>
    <row r="49" spans="4:21" hidden="1">
      <c r="D49" s="44"/>
      <c r="E49" s="44"/>
      <c r="F49" s="44"/>
      <c r="G49" s="44"/>
      <c r="H49" s="44"/>
      <c r="I49" s="44"/>
      <c r="J49" s="44"/>
      <c r="K49" s="44"/>
      <c r="L49" s="44"/>
      <c r="M49" s="44"/>
      <c r="N49" s="44"/>
      <c r="O49" s="44"/>
      <c r="P49" s="44"/>
      <c r="Q49" s="44"/>
      <c r="R49" s="44"/>
      <c r="S49" s="44"/>
      <c r="U49" s="29"/>
    </row>
    <row r="50" spans="4:21" hidden="1">
      <c r="D50" s="44"/>
      <c r="E50" s="44"/>
      <c r="F50" s="44"/>
      <c r="G50" s="44"/>
      <c r="H50" s="44"/>
      <c r="I50" s="44"/>
      <c r="J50" s="44"/>
      <c r="K50" s="44"/>
      <c r="L50" s="44"/>
      <c r="M50" s="44"/>
      <c r="N50" s="44"/>
      <c r="O50" s="44"/>
      <c r="P50" s="44"/>
      <c r="Q50" s="44"/>
      <c r="R50" s="44"/>
      <c r="S50" s="44"/>
      <c r="U50" s="29"/>
    </row>
    <row r="51" spans="4:21" hidden="1">
      <c r="D51" s="44"/>
      <c r="E51" s="44"/>
      <c r="F51" s="44"/>
      <c r="G51" s="44"/>
      <c r="H51" s="44"/>
      <c r="I51" s="44"/>
      <c r="J51" s="44"/>
      <c r="K51" s="44"/>
      <c r="L51" s="44"/>
      <c r="M51" s="44"/>
      <c r="N51" s="44"/>
      <c r="O51" s="44"/>
      <c r="P51" s="44"/>
      <c r="Q51" s="44"/>
      <c r="R51" s="44"/>
      <c r="S51" s="44"/>
      <c r="U51" s="29"/>
    </row>
    <row r="52" spans="4:21" hidden="1">
      <c r="D52" s="44"/>
      <c r="E52" s="44"/>
      <c r="F52" s="44"/>
      <c r="G52" s="44"/>
      <c r="H52" s="44"/>
      <c r="I52" s="44"/>
      <c r="J52" s="44"/>
      <c r="K52" s="44"/>
      <c r="L52" s="44"/>
      <c r="M52" s="44"/>
      <c r="N52" s="44"/>
      <c r="O52" s="44"/>
      <c r="P52" s="44"/>
      <c r="Q52" s="44"/>
      <c r="R52" s="44"/>
      <c r="S52" s="44"/>
      <c r="U52" s="29"/>
    </row>
    <row r="53" spans="4:21" hidden="1">
      <c r="D53" s="44"/>
      <c r="E53" s="44"/>
      <c r="F53" s="44"/>
      <c r="G53" s="44"/>
      <c r="H53" s="44"/>
      <c r="I53" s="44"/>
      <c r="J53" s="44"/>
      <c r="K53" s="44"/>
      <c r="L53" s="44"/>
      <c r="M53" s="44"/>
      <c r="N53" s="44"/>
      <c r="O53" s="44"/>
      <c r="P53" s="44"/>
      <c r="Q53" s="44"/>
      <c r="R53" s="44"/>
      <c r="S53" s="44"/>
      <c r="U53" s="29"/>
    </row>
    <row r="54" spans="4:21" hidden="1">
      <c r="D54" s="44"/>
      <c r="E54" s="44"/>
      <c r="F54" s="44"/>
      <c r="G54" s="44"/>
      <c r="H54" s="44"/>
      <c r="I54" s="44"/>
      <c r="J54" s="44"/>
      <c r="K54" s="44"/>
      <c r="L54" s="44"/>
      <c r="M54" s="44"/>
      <c r="N54" s="44"/>
      <c r="O54" s="44"/>
      <c r="P54" s="44"/>
      <c r="Q54" s="44"/>
      <c r="R54" s="44"/>
      <c r="S54" s="44"/>
      <c r="U54" s="29"/>
    </row>
    <row r="55" spans="4:21" hidden="1">
      <c r="D55" s="44"/>
      <c r="E55" s="44"/>
      <c r="F55" s="44"/>
      <c r="G55" s="44"/>
      <c r="H55" s="44"/>
      <c r="I55" s="44"/>
      <c r="J55" s="44"/>
      <c r="K55" s="44"/>
      <c r="L55" s="44"/>
      <c r="M55" s="44"/>
      <c r="N55" s="44"/>
      <c r="O55" s="44"/>
      <c r="P55" s="44"/>
      <c r="Q55" s="44"/>
      <c r="R55" s="44"/>
      <c r="S55" s="44"/>
      <c r="U55" s="29"/>
    </row>
    <row r="56" spans="4:21" hidden="1">
      <c r="D56" s="44"/>
      <c r="E56" s="44"/>
      <c r="F56" s="44"/>
      <c r="G56" s="44"/>
      <c r="H56" s="44"/>
      <c r="I56" s="44"/>
      <c r="J56" s="44"/>
      <c r="K56" s="44"/>
      <c r="L56" s="44"/>
      <c r="M56" s="44"/>
      <c r="N56" s="44"/>
      <c r="O56" s="44"/>
      <c r="P56" s="44"/>
      <c r="Q56" s="44"/>
      <c r="R56" s="44"/>
      <c r="S56" s="44"/>
      <c r="U56" s="29"/>
    </row>
    <row r="57" spans="4:21" hidden="1"/>
    <row r="58" spans="4:21" hidden="1"/>
    <row r="59" spans="4:21" hidden="1"/>
    <row r="60" spans="4:21" hidden="1"/>
    <row r="61" spans="4:21" hidden="1"/>
    <row r="62" spans="4:21" hidden="1"/>
    <row r="63" spans="4:21" hidden="1"/>
    <row r="64" spans="4:21"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0" hidden="1">
      <c r="A81" s="23" t="s">
        <v>41</v>
      </c>
      <c r="B81" s="23" t="s">
        <v>41</v>
      </c>
      <c r="C81" s="23" t="s">
        <v>41</v>
      </c>
      <c r="D81" s="41" t="s">
        <v>42</v>
      </c>
      <c r="E81" s="41" t="s">
        <v>41</v>
      </c>
      <c r="F81" s="41" t="s">
        <v>43</v>
      </c>
      <c r="G81" s="41" t="s">
        <v>7165</v>
      </c>
      <c r="H81" s="41" t="s">
        <v>41</v>
      </c>
      <c r="I81" s="41" t="s">
        <v>46</v>
      </c>
      <c r="J81" s="41" t="s">
        <v>7166</v>
      </c>
    </row>
    <row r="82" spans="1:10" hidden="1">
      <c r="A82" s="23" t="s">
        <v>19</v>
      </c>
      <c r="B82" s="23">
        <f>DCOUNTA(A1:S77,A81,A81:A82)</f>
        <v>4</v>
      </c>
      <c r="C82" s="23" t="s">
        <v>19</v>
      </c>
      <c r="D82" s="41">
        <f>DSUM(A1:S77,E1,C81:C82)</f>
        <v>5.1230000000000002</v>
      </c>
      <c r="E82" s="41" t="s">
        <v>19</v>
      </c>
      <c r="F82" s="41" t="s">
        <v>4330</v>
      </c>
      <c r="G82" s="41">
        <f>DCOUNTA(A1:S77,F1,E81:F82)</f>
        <v>1</v>
      </c>
      <c r="H82" s="41" t="s">
        <v>19</v>
      </c>
      <c r="I82" s="41" t="s">
        <v>1827</v>
      </c>
      <c r="J82" s="41">
        <f>DCOUNTA(A1:S77,I1,H81:I82)</f>
        <v>0</v>
      </c>
    </row>
    <row r="83" spans="1:10" hidden="1"/>
    <row r="84" spans="1:10" hidden="1">
      <c r="A84" s="23" t="s">
        <v>41</v>
      </c>
      <c r="B84" s="23" t="s">
        <v>41</v>
      </c>
      <c r="C84" s="23" t="s">
        <v>41</v>
      </c>
      <c r="D84" s="41" t="s">
        <v>42</v>
      </c>
      <c r="E84" s="41" t="s">
        <v>41</v>
      </c>
      <c r="F84" s="41" t="s">
        <v>43</v>
      </c>
      <c r="G84" s="41" t="s">
        <v>7165</v>
      </c>
      <c r="H84" s="41" t="s">
        <v>41</v>
      </c>
      <c r="I84" s="41" t="s">
        <v>46</v>
      </c>
      <c r="J84" s="41" t="s">
        <v>7166</v>
      </c>
    </row>
    <row r="85" spans="1:10" hidden="1">
      <c r="A85" s="23" t="s">
        <v>215</v>
      </c>
      <c r="B85" s="23">
        <f>DCOUNTA(A1:S77,D1,A84:A85)</f>
        <v>0</v>
      </c>
      <c r="C85" s="23" t="s">
        <v>215</v>
      </c>
      <c r="D85" s="41">
        <f>DSUM(A1:S77,E1,C84:C85)</f>
        <v>0</v>
      </c>
      <c r="E85" s="41" t="s">
        <v>215</v>
      </c>
      <c r="F85" s="41" t="s">
        <v>4330</v>
      </c>
      <c r="G85" s="41">
        <f>DCOUNTA(A1:S77,F1,E84:F85)</f>
        <v>0</v>
      </c>
      <c r="H85" s="41" t="s">
        <v>215</v>
      </c>
      <c r="I85" s="41" t="s">
        <v>1827</v>
      </c>
      <c r="J85" s="41">
        <f>DCOUNTA(F1:S77,I1,H84:I85)</f>
        <v>0</v>
      </c>
    </row>
    <row r="86" spans="1:10" hidden="1"/>
    <row r="87" spans="1:10" hidden="1">
      <c r="A87" s="23" t="s">
        <v>41</v>
      </c>
      <c r="B87" s="23" t="s">
        <v>41</v>
      </c>
      <c r="C87" s="23" t="s">
        <v>41</v>
      </c>
      <c r="D87" s="41" t="s">
        <v>42</v>
      </c>
      <c r="E87" s="41" t="s">
        <v>41</v>
      </c>
      <c r="F87" s="41" t="s">
        <v>43</v>
      </c>
      <c r="G87" s="41" t="s">
        <v>7165</v>
      </c>
      <c r="H87" s="41" t="s">
        <v>41</v>
      </c>
      <c r="I87" s="41" t="s">
        <v>46</v>
      </c>
      <c r="J87" s="41" t="s">
        <v>7166</v>
      </c>
    </row>
    <row r="88" spans="1:10" hidden="1">
      <c r="A88" s="23" t="s">
        <v>458</v>
      </c>
      <c r="B88" s="23">
        <f>DCOUNTA(A1:S77,D1,A87:A88)</f>
        <v>0</v>
      </c>
      <c r="C88" s="23" t="s">
        <v>458</v>
      </c>
      <c r="D88" s="41">
        <f>DSUM(A1:S77,D87,C87:C88)</f>
        <v>0</v>
      </c>
      <c r="E88" s="41" t="s">
        <v>458</v>
      </c>
      <c r="F88" s="41" t="s">
        <v>4330</v>
      </c>
      <c r="G88" s="41">
        <f>DCOUNTA(A1:S77,F1,E87:F88)</f>
        <v>0</v>
      </c>
      <c r="H88" s="41" t="s">
        <v>458</v>
      </c>
      <c r="I88" s="41" t="s">
        <v>1827</v>
      </c>
      <c r="J88" s="41">
        <f>DCOUNTA(A1:S77,I1,H87:I88)</f>
        <v>0</v>
      </c>
    </row>
    <row r="89" spans="1:10" hidden="1"/>
    <row r="90" spans="1:10" hidden="1">
      <c r="A90" s="23" t="s">
        <v>41</v>
      </c>
      <c r="B90" s="23" t="s">
        <v>41</v>
      </c>
      <c r="C90" s="23" t="s">
        <v>41</v>
      </c>
      <c r="D90" s="41" t="s">
        <v>42</v>
      </c>
      <c r="E90" s="41" t="s">
        <v>41</v>
      </c>
      <c r="F90" s="41" t="s">
        <v>43</v>
      </c>
      <c r="G90" s="41" t="s">
        <v>7165</v>
      </c>
      <c r="H90" s="41" t="s">
        <v>41</v>
      </c>
      <c r="I90" s="41" t="s">
        <v>46</v>
      </c>
      <c r="J90" s="41" t="s">
        <v>7166</v>
      </c>
    </row>
    <row r="91" spans="1:10" hidden="1">
      <c r="A91" s="23" t="s">
        <v>294</v>
      </c>
      <c r="B91" s="23">
        <f>DCOUNTA(A1:S77,B90,A90:A91)</f>
        <v>0</v>
      </c>
      <c r="C91" s="23" t="s">
        <v>294</v>
      </c>
      <c r="D91" s="41">
        <f>DSUM(A1:S77,E1,C90:C91)</f>
        <v>0</v>
      </c>
      <c r="E91" s="41" t="s">
        <v>294</v>
      </c>
      <c r="F91" s="41" t="s">
        <v>4330</v>
      </c>
      <c r="G91" s="41">
        <f>DCOUNTA(A1:S77,F1,E90:F91)</f>
        <v>0</v>
      </c>
      <c r="H91" s="41" t="s">
        <v>294</v>
      </c>
      <c r="I91" s="41" t="s">
        <v>1827</v>
      </c>
      <c r="J91" s="41">
        <f>DCOUNTA(A1:S77,I90,H90:I91)</f>
        <v>0</v>
      </c>
    </row>
    <row r="92" spans="1:10" hidden="1"/>
    <row r="93" spans="1:10" hidden="1"/>
    <row r="94" spans="1:10" hidden="1">
      <c r="A94" s="23" t="s">
        <v>41</v>
      </c>
      <c r="B94" s="23" t="s">
        <v>41</v>
      </c>
      <c r="C94" s="23" t="s">
        <v>41</v>
      </c>
      <c r="D94" s="41" t="s">
        <v>42</v>
      </c>
      <c r="E94" s="41" t="s">
        <v>41</v>
      </c>
      <c r="F94" s="41" t="s">
        <v>43</v>
      </c>
      <c r="G94" s="41" t="s">
        <v>7165</v>
      </c>
      <c r="H94" s="41" t="s">
        <v>41</v>
      </c>
      <c r="I94" s="41" t="s">
        <v>46</v>
      </c>
      <c r="J94" s="41" t="s">
        <v>7166</v>
      </c>
    </row>
    <row r="95" spans="1:10" hidden="1">
      <c r="A95" s="23" t="s">
        <v>103</v>
      </c>
      <c r="B95" s="23">
        <f>DCOUNTA(A1:S77,D1,A94:A95)</f>
        <v>3</v>
      </c>
      <c r="C95" s="23" t="s">
        <v>103</v>
      </c>
      <c r="D95" s="41">
        <f>DSUM(A1:S77,E1,C94:C95)</f>
        <v>16.788</v>
      </c>
      <c r="E95" s="41" t="s">
        <v>103</v>
      </c>
      <c r="F95" s="41" t="s">
        <v>4330</v>
      </c>
      <c r="G95" s="41">
        <f>DCOUNTA(A1:S77,F94,E94:F95)</f>
        <v>3</v>
      </c>
      <c r="H95" s="41" t="s">
        <v>103</v>
      </c>
      <c r="I95" s="41" t="s">
        <v>1827</v>
      </c>
      <c r="J95" s="41">
        <f>DCOUNTA(A1:S77,I1,H94:I95)</f>
        <v>3</v>
      </c>
    </row>
    <row r="96" spans="1:10" hidden="1"/>
    <row r="97" spans="1:10" hidden="1">
      <c r="A97" s="23" t="s">
        <v>41</v>
      </c>
      <c r="B97" s="23" t="s">
        <v>41</v>
      </c>
      <c r="C97" s="23" t="s">
        <v>41</v>
      </c>
      <c r="D97" s="41" t="s">
        <v>42</v>
      </c>
      <c r="E97" s="41" t="s">
        <v>41</v>
      </c>
      <c r="F97" s="41" t="s">
        <v>43</v>
      </c>
      <c r="G97" s="41" t="s">
        <v>7165</v>
      </c>
      <c r="H97" s="41" t="s">
        <v>41</v>
      </c>
      <c r="I97" s="41" t="s">
        <v>46</v>
      </c>
      <c r="J97" s="41" t="s">
        <v>7166</v>
      </c>
    </row>
    <row r="98" spans="1:10" hidden="1">
      <c r="A98" s="23" t="s">
        <v>10</v>
      </c>
      <c r="B98" s="23">
        <f>DCOUNTA(A1:S77,D1,A97:A98)</f>
        <v>0</v>
      </c>
      <c r="C98" s="23" t="s">
        <v>10</v>
      </c>
      <c r="D98" s="41">
        <f>DSUM(A1:S77,D97,C97:C98)</f>
        <v>0</v>
      </c>
      <c r="E98" s="41" t="s">
        <v>10</v>
      </c>
      <c r="F98" s="41" t="s">
        <v>4330</v>
      </c>
      <c r="G98" s="41">
        <f>DCOUNTA(A1:S77,F1,E97:F98)</f>
        <v>0</v>
      </c>
      <c r="H98" s="41" t="s">
        <v>10</v>
      </c>
      <c r="I98" s="41" t="s">
        <v>1827</v>
      </c>
      <c r="J98" s="41">
        <f>DCOUNTA(A1:S77,I1,H97:I98)</f>
        <v>0</v>
      </c>
    </row>
    <row r="99" spans="1:10" hidden="1"/>
    <row r="100" spans="1:10" hidden="1"/>
    <row r="101" spans="1:10" hidden="1"/>
    <row r="102" spans="1:10" ht="16.8">
      <c r="B102" s="59" t="s">
        <v>7167</v>
      </c>
      <c r="C102" s="59" t="s">
        <v>7168</v>
      </c>
      <c r="D102" s="59" t="s">
        <v>4326</v>
      </c>
      <c r="E102" s="59" t="s">
        <v>7169</v>
      </c>
      <c r="F102" s="59" t="s">
        <v>7170</v>
      </c>
    </row>
    <row r="103" spans="1:10" ht="16.8">
      <c r="B103" s="57">
        <f>B82</f>
        <v>4</v>
      </c>
      <c r="C103" s="57" t="s">
        <v>7171</v>
      </c>
      <c r="D103" s="57">
        <f>D82</f>
        <v>5.1230000000000002</v>
      </c>
      <c r="E103" s="57">
        <f>G82</f>
        <v>1</v>
      </c>
      <c r="F103" s="57">
        <f>J82</f>
        <v>0</v>
      </c>
    </row>
    <row r="104" spans="1:10" ht="16.8">
      <c r="B104" s="57">
        <f>B85</f>
        <v>0</v>
      </c>
      <c r="C104" s="57" t="s">
        <v>7172</v>
      </c>
      <c r="D104" s="57">
        <f>D85</f>
        <v>0</v>
      </c>
      <c r="E104" s="57">
        <f>G85</f>
        <v>0</v>
      </c>
      <c r="F104" s="57">
        <f>J85</f>
        <v>0</v>
      </c>
    </row>
    <row r="105" spans="1:10" ht="16.8">
      <c r="B105" s="58">
        <f>B88</f>
        <v>0</v>
      </c>
      <c r="C105" s="58" t="s">
        <v>7173</v>
      </c>
      <c r="D105" s="58">
        <f>D88</f>
        <v>0</v>
      </c>
      <c r="E105" s="58">
        <f>G88</f>
        <v>0</v>
      </c>
      <c r="F105" s="58">
        <f>J88</f>
        <v>0</v>
      </c>
    </row>
    <row r="106" spans="1:10" ht="16.8">
      <c r="B106" s="58">
        <f>B91</f>
        <v>0</v>
      </c>
      <c r="C106" s="58" t="s">
        <v>7174</v>
      </c>
      <c r="D106" s="58">
        <f>D91</f>
        <v>0</v>
      </c>
      <c r="E106" s="58">
        <f>G91</f>
        <v>0</v>
      </c>
      <c r="F106" s="58">
        <f>J91</f>
        <v>0</v>
      </c>
    </row>
    <row r="107" spans="1:10" ht="16.8">
      <c r="B107" s="57">
        <f>B95</f>
        <v>3</v>
      </c>
      <c r="C107" s="57" t="s">
        <v>103</v>
      </c>
      <c r="D107" s="57">
        <f>D95</f>
        <v>16.788</v>
      </c>
      <c r="E107" s="57">
        <f>G95</f>
        <v>3</v>
      </c>
      <c r="F107" s="57">
        <f>J95</f>
        <v>3</v>
      </c>
    </row>
    <row r="108" spans="1:10" ht="16.8">
      <c r="B108" s="57">
        <f>B98</f>
        <v>0</v>
      </c>
      <c r="C108" s="58" t="s">
        <v>7175</v>
      </c>
      <c r="D108" s="57">
        <f>D98</f>
        <v>0</v>
      </c>
      <c r="E108" s="57">
        <f>G98</f>
        <v>0</v>
      </c>
      <c r="F108" s="57">
        <f>J98</f>
        <v>0</v>
      </c>
    </row>
    <row r="109" spans="1:10" ht="16.8">
      <c r="B109" s="55"/>
      <c r="C109" s="59" t="s">
        <v>7176</v>
      </c>
      <c r="D109" s="59">
        <f>D103</f>
        <v>5.1230000000000002</v>
      </c>
      <c r="E109" s="56"/>
      <c r="F109" s="43"/>
    </row>
    <row r="110" spans="1:10" ht="16.8">
      <c r="B110" s="55"/>
      <c r="C110" s="59" t="s">
        <v>7177</v>
      </c>
      <c r="D110" s="59">
        <f>D103+D104+D105+D106+D107+D108</f>
        <v>21.911000000000001</v>
      </c>
      <c r="E110" s="43"/>
      <c r="F110" s="43"/>
    </row>
  </sheetData>
  <sortState ref="A2:AZ8">
    <sortCondition ref="C2:C8"/>
    <sortCondition ref="B2:B8"/>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51</vt:i4>
      </vt:variant>
    </vt:vector>
  </HeadingPairs>
  <TitlesOfParts>
    <vt:vector size="51" baseType="lpstr">
      <vt:lpstr>IdiPAZ</vt:lpstr>
      <vt:lpstr>15 mejores publicaciones</vt:lpstr>
      <vt:lpstr>Psiquiatría y Salud Mental</vt:lpstr>
      <vt:lpstr>Neurología y Enfermedades Cereb</vt:lpstr>
      <vt:lpstr>Bases Neurológicas del Sueño</vt:lpstr>
      <vt:lpstr>Estrategias Neuroprotectoras en</vt:lpstr>
      <vt:lpstr>Estructura, Neuroquímica y Plas</vt:lpstr>
      <vt:lpstr>Inmplicación de los Sistemas Gl</vt:lpstr>
      <vt:lpstr>Investigación en Cardiología Cl</vt:lpstr>
      <vt:lpstr>Epidemiología Cardiovascular</vt:lpstr>
      <vt:lpstr>Unidad Metabólico Vascular</vt:lpstr>
      <vt:lpstr>Coagulopatías y Aleteracinoes d</vt:lpstr>
      <vt:lpstr>Fisiología y Farmacología Vascu</vt:lpstr>
      <vt:lpstr>Farmacología Vascular y Metabol</vt:lpstr>
      <vt:lpstr>SIDA y Enfermedades Infecciosas</vt:lpstr>
      <vt:lpstr>Microbiología Molecular</vt:lpstr>
      <vt:lpstr>Inmuno-Reumatología</vt:lpstr>
      <vt:lpstr>Respuesta Inmune Innata</vt:lpstr>
      <vt:lpstr>Diagnóstico y Tratamiento de En</vt:lpstr>
      <vt:lpstr>Fisiopatología Linfocitaria en </vt:lpstr>
      <vt:lpstr>Hipersensibilidad a Medicamento</vt:lpstr>
      <vt:lpstr>Medicina Interna y Enfermedades</vt:lpstr>
      <vt:lpstr>Disfuncion y Fallo Orgánico en </vt:lpstr>
      <vt:lpstr>Enfermedades Respiratorias</vt:lpstr>
      <vt:lpstr>Regulación de la Expresión Géni</vt:lpstr>
      <vt:lpstr>Nefrología</vt:lpstr>
      <vt:lpstr>Neonatología</vt:lpstr>
      <vt:lpstr>Envejecimiento y Fragiliadad</vt:lpstr>
      <vt:lpstr>Hepatología Molecular</vt:lpstr>
      <vt:lpstr>Investigación Sobre el Diagnóst</vt:lpstr>
      <vt:lpstr>Ginecología Oncológica</vt:lpstr>
      <vt:lpstr>Urgencias y Emergencias</vt:lpstr>
      <vt:lpstr>Enfermedades Endocrinas</vt:lpstr>
      <vt:lpstr>Urología</vt:lpstr>
      <vt:lpstr>INGEMM</vt:lpstr>
      <vt:lpstr>Oncología Traslacional</vt:lpstr>
      <vt:lpstr>Terapias Expimentales y Biomarc</vt:lpstr>
      <vt:lpstr>Invesigación en Oto-Nerocirugía</vt:lpstr>
      <vt:lpstr>Patología Molecular del Cáncer </vt:lpstr>
      <vt:lpstr>Mecanismos de Progresión Tumora</vt:lpstr>
      <vt:lpstr>Modelos Animales y Celulares</vt:lpstr>
      <vt:lpstr>Investigación y Diagnóstico de </vt:lpstr>
      <vt:lpstr>Investigación en Nutrición y Al</vt:lpstr>
      <vt:lpstr>Cirgía de las Malformaciones Co</vt:lpstr>
      <vt:lpstr>Cirugía Experimental</vt:lpstr>
      <vt:lpstr>Fisiopatología Ósea y Biomateri</vt:lpstr>
      <vt:lpstr>Ingeniería Celular</vt:lpstr>
      <vt:lpstr>Farmacología Clínica</vt:lpstr>
      <vt:lpstr>Investigación de Cirugía Ostear</vt:lpstr>
      <vt:lpstr>Cirugía Reconstructiva y Regene</vt:lpstr>
      <vt:lpstr>Revistas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2017-02-10T09:52:44Z</dcterms:created>
  <dcterms:modified xsi:type="dcterms:W3CDTF">2017-03-31T10:36:55Z</dcterms:modified>
</cp:coreProperties>
</file>