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1036" i="1"/>
  <c r="G1044" s="1"/>
  <c r="H1036"/>
  <c r="F1044" s="1"/>
  <c r="E1036"/>
  <c r="E1044" s="1"/>
  <c r="C1036"/>
  <c r="C1044" s="1"/>
  <c r="K1033"/>
  <c r="G1043" s="1"/>
  <c r="H1033"/>
  <c r="F1043" s="1"/>
  <c r="E1033"/>
  <c r="E1043" s="1"/>
  <c r="C1033"/>
  <c r="C1043" s="1"/>
  <c r="K1029"/>
  <c r="G1042" s="1"/>
  <c r="H1029"/>
  <c r="F1042" s="1"/>
  <c r="E1029"/>
  <c r="E1042" s="1"/>
  <c r="C1029"/>
  <c r="C1042" s="1"/>
  <c r="K1026"/>
  <c r="G1041" s="1"/>
  <c r="H1026"/>
  <c r="F1041" s="1"/>
  <c r="E1026"/>
  <c r="E1041" s="1"/>
  <c r="C1026"/>
  <c r="C1041" s="1"/>
  <c r="C1023"/>
  <c r="C1040" s="1"/>
  <c r="C1020"/>
  <c r="C1039" s="1"/>
  <c r="J7"/>
  <c r="I7"/>
  <c r="H7"/>
  <c r="G7"/>
  <c r="F7"/>
  <c r="J6"/>
  <c r="K1023" s="1"/>
  <c r="G1040" s="1"/>
  <c r="I6"/>
  <c r="H6"/>
  <c r="G6"/>
  <c r="H1023" s="1"/>
  <c r="F1040" s="1"/>
  <c r="F6"/>
  <c r="E1023" s="1"/>
  <c r="E1040" s="1"/>
  <c r="J5"/>
  <c r="K1020" s="1"/>
  <c r="G1039" s="1"/>
  <c r="I5"/>
  <c r="H5"/>
  <c r="G5"/>
  <c r="H1020" s="1"/>
  <c r="F1039" s="1"/>
  <c r="F5"/>
  <c r="E1020" s="1"/>
  <c r="E1039" s="1"/>
  <c r="E1045" l="1"/>
  <c r="E1046"/>
</calcChain>
</file>

<file path=xl/sharedStrings.xml><?xml version="1.0" encoding="utf-8"?>
<sst xmlns="http://schemas.openxmlformats.org/spreadsheetml/2006/main" count="150" uniqueCount="65">
  <si>
    <t>CIRUGÍA ORAL Y MAXILOFACIAL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</si>
  <si>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</si>
  <si>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</si>
  <si>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</si>
  <si>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</si>
  <si>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</si>
  <si>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</si>
  <si>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</si>
  <si>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</si>
  <si>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</si>
  <si>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</si>
  <si>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</si>
  <si>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</si>
  <si>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</si>
  <si>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</si>
  <si>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</si>
  <si>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</si>
  <si>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</si>
  <si>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</si>
  <si>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</si>
  <si>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Diaz-Saez, MC; Gil-Martinez, A; Gonzalez, II; Lee, JK; de-Vera, JLDCP; Carretero, JLC; Beltran-Alacreu, H</t>
  </si>
  <si>
    <t>A novel mobile application to determine mandibular and tongue laterality discrimination in women with chronic temporomandibular disorder</t>
  </si>
  <si>
    <t>MEDICINA ORAL PATOLOGIA ORAL Y CIRUGIA BUCAL</t>
  </si>
  <si>
    <t>Article</t>
  </si>
  <si>
    <t>[Carlota Diaz-Saez, Marta; Gil-Martinez, Alfonso; Iglesias Gonzalez, Irene; Lee, Jesus Kim; Beltran-Alacreu, Hector] Univ Autonoma Madrid, Ctr Super Estudios Univ La Salle, Physiotherapy Dept, Calle La Salle 10, Madrid 28023, Spain; [Carlota Diaz-Saez, Marta; Gil-Martinez, Alfonso; Beltran-Alacreu, Hector] Univ Autonoma Madrid, Ctr Super Estudios Univ La Salle, CranioSPain Res Grp, Madrid, Spain; [Gil-Martinez, Alfonso] Hosp La Paz Inst Hlth Res IdiPaz, Unit Physiotherapy, Madrid, Spain; [Pardo de-Vera, Jose Luis del-Castillo; Cebrian Carretero, Jose Luis] Hosp Univ La Paz, Maxilofacial &amp; Oral Surg Dept, Madrid, Spain</t>
  </si>
  <si>
    <t>Diaz-Saez, MC (corresponding author), Univ Autonoma Madrid, Ctr Super Estudios Univ La Salle, Physiotherapy Dept, Calle La Salle 10, Madrid 28023, Spain.</t>
  </si>
  <si>
    <t>1698-6946</t>
  </si>
  <si>
    <t>NOV</t>
  </si>
  <si>
    <t>E775</t>
  </si>
  <si>
    <t>E783</t>
  </si>
  <si>
    <t>de Vera, JLDP; Carretero, JLC; Melon, CG; Martin, BC</t>
  </si>
  <si>
    <t>Hybrid tracheotomy. A valid alternative for obese critical patients COVID-19</t>
  </si>
  <si>
    <t>REVISTA ESPANOLA DE ANESTESIOLOGIA Y REANIMACION</t>
  </si>
  <si>
    <t>Letter</t>
  </si>
  <si>
    <t>[del Castillo Pardo de Vera, J. L.; Cebrian Carretero, J. L.] Hosp Univ La Paz, Serv Cirugia Oral &amp; Maxilofacial, Madrid, Spain; [Gutierrez Melon, C.; Civantos Martin, B.] Hosp Univ La Paz, Serv Med Intens, Madrid, Spain</t>
  </si>
  <si>
    <t>de Vera, JLDP (corresponding author), Hosp Univ La Paz, Serv Cirugia Oral &amp; Maxilofacial, Madrid, Spain.</t>
  </si>
  <si>
    <t>0034-9356</t>
  </si>
  <si>
    <t>OCT</t>
  </si>
  <si>
    <t>De Vera, JLDP; Alcalde, SR; Carretero, JLC; Garcia, MB</t>
  </si>
  <si>
    <t>The preventive effect of hydrocolloid dressing to prevent facial pressure and facial marks during use of medical protective equipment in the COVID-19 pandemic</t>
  </si>
  <si>
    <t>BRITISH JOURNAL OF ORAL &amp; MAXILLOFACIAL SURGERY</t>
  </si>
  <si>
    <t>[Pardo de Vera, J. L. Del Castillo; Cebrian Carretero, J. L.; Burgueno Garcia, M.] Univ Hosp La Paz, Oral &amp; Maxillofacial Surg Dept, P Castellana 261, Madrid 28046, Spain; [Reina Alcalde, S.] Univ Hosp Puerta Hierro, Intens Care Unit, Madrid, Spain</t>
  </si>
  <si>
    <t>De Vera, JLDP (corresponding author), Univ Hosp La Paz, Oral &amp; Maxillofacial Surg Dept, P Castellana 261, Madrid 28046, Spain.</t>
  </si>
  <si>
    <t>0266-4356</t>
  </si>
  <si>
    <t>JUL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</si>
  <si>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</si>
  <si>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</si>
  <si>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</si>
  <si>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</si>
  <si>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</si>
  <si>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</si>
  <si>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</si>
  <si>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Review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</si>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</sst>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12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5" customWidth="1"/>
    <col min="6" max="7" width="9" style="15"/>
    <col min="8" max="9" width="0" style="15" hidden="1" customWidth="1"/>
    <col min="10" max="10" width="9" style="15"/>
    <col min="11" max="12" width="0" style="15" hidden="1" customWidth="1"/>
    <col min="13" max="13" width="9" style="15"/>
    <col min="14" max="14" width="0" style="15" hidden="1" customWidth="1"/>
    <col min="15" max="20" width="9" style="15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1.5960000000000001</v>
      </c>
      <c r="G5" s="7" t="str">
        <f>VLOOKUP(N5,[1]Revistas!$B$2:$G$62885,3,FALSE)</f>
        <v>Q3</v>
      </c>
      <c r="H5" s="7" t="str">
        <f>VLOOKUP(N5,[1]Revistas!$B$2:$G$62885,4,FALSE)</f>
        <v>DENTISTRY, ORAL SURGERY &amp; MEDICINE -- SCIE</v>
      </c>
      <c r="I5" s="7" t="str">
        <f>VLOOKUP(N5,[1]Revistas!$B$2:$G$62885,5,FALSE)</f>
        <v>52/91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25</v>
      </c>
      <c r="R5" s="7">
        <v>6</v>
      </c>
      <c r="S5" s="7" t="s">
        <v>28</v>
      </c>
      <c r="T5" s="7" t="s">
        <v>29</v>
      </c>
    </row>
    <row r="6" spans="2:20" s="1" customFormat="1">
      <c r="B6" s="6" t="s">
        <v>30</v>
      </c>
      <c r="C6" s="6" t="s">
        <v>31</v>
      </c>
      <c r="D6" s="6" t="s">
        <v>32</v>
      </c>
      <c r="E6" s="7" t="s">
        <v>33</v>
      </c>
      <c r="F6" s="7" t="str">
        <f>VLOOKUP(N6,[1]Revistas!$B$2:$G$62863,2,FALSE)</f>
        <v>NO TIENE</v>
      </c>
      <c r="G6" s="7" t="str">
        <f>VLOOKUP(N6,[1]Revistas!$B$2:$G$62885,3,FALSE)</f>
        <v>NO TIENE</v>
      </c>
      <c r="H6" s="7" t="str">
        <f>VLOOKUP(N6,[1]Revistas!$B$2:$G$62885,4,FALSE)</f>
        <v>NO TIENE</v>
      </c>
      <c r="I6" s="7" t="str">
        <f>VLOOKUP(N6,[1]Revistas!$B$2:$G$62885,5,FALSE)</f>
        <v>NO TIENE</v>
      </c>
      <c r="J6" s="7" t="str">
        <f>VLOOKUP(N6,[1]Revistas!$B$2:$G$62885,6,FALSE)</f>
        <v>NO</v>
      </c>
      <c r="K6" s="7" t="s">
        <v>34</v>
      </c>
      <c r="L6" s="7" t="s">
        <v>35</v>
      </c>
      <c r="M6" s="7">
        <v>0</v>
      </c>
      <c r="N6" s="7" t="s">
        <v>36</v>
      </c>
      <c r="O6" s="7" t="s">
        <v>37</v>
      </c>
      <c r="P6" s="7">
        <v>2020</v>
      </c>
      <c r="Q6" s="7">
        <v>67</v>
      </c>
      <c r="R6" s="7">
        <v>8</v>
      </c>
      <c r="S6" s="7">
        <v>483</v>
      </c>
      <c r="T6" s="7">
        <v>484</v>
      </c>
    </row>
    <row r="7" spans="2:20" s="1" customFormat="1">
      <c r="B7" s="6" t="s">
        <v>38</v>
      </c>
      <c r="C7" s="6" t="s">
        <v>39</v>
      </c>
      <c r="D7" s="6" t="s">
        <v>40</v>
      </c>
      <c r="E7" s="7" t="s">
        <v>23</v>
      </c>
      <c r="F7" s="7">
        <f>VLOOKUP(N7,[1]Revistas!$B$2:$G$62863,2,FALSE)</f>
        <v>1.0609999999999999</v>
      </c>
      <c r="G7" s="7" t="str">
        <f>VLOOKUP(N7,[1]Revistas!$B$2:$G$62885,3,FALSE)</f>
        <v>Q4</v>
      </c>
      <c r="H7" s="7" t="str">
        <f>VLOOKUP(N7,[1]Revistas!$B$2:$G$62885,4,FALSE)</f>
        <v>DENTISTRY, ORAL SURGERY &amp; MEDICINE -- SCIE</v>
      </c>
      <c r="I7" s="7" t="str">
        <f>VLOOKUP(N7,[1]Revistas!$B$2:$G$62885,5,FALSE)</f>
        <v>81/91</v>
      </c>
      <c r="J7" s="7" t="str">
        <f>VLOOKUP(N7,[1]Revistas!$B$2:$G$62885,6,FALSE)</f>
        <v>NO</v>
      </c>
      <c r="K7" s="7" t="s">
        <v>41</v>
      </c>
      <c r="L7" s="7" t="s">
        <v>42</v>
      </c>
      <c r="M7" s="7">
        <v>4</v>
      </c>
      <c r="N7" s="7" t="s">
        <v>43</v>
      </c>
      <c r="O7" s="7" t="s">
        <v>44</v>
      </c>
      <c r="P7" s="7">
        <v>2020</v>
      </c>
      <c r="Q7" s="7">
        <v>58</v>
      </c>
      <c r="R7" s="7">
        <v>6</v>
      </c>
      <c r="S7" s="7">
        <v>723</v>
      </c>
      <c r="T7" s="7">
        <v>725</v>
      </c>
    </row>
    <row r="8" spans="2:20" s="1" customFormat="1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s="1" customFormat="1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 s="1" customFormat="1" hidden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 s="1" customFormat="1" hidden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 s="1" customFormat="1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2:20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2:20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2:20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2:20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2:20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2:20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2:20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2:20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2:20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2:20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2:20" s="8" customFormat="1" hidden="1">
      <c r="B1019" s="8" t="s">
        <v>4</v>
      </c>
      <c r="C1019" s="8" t="s">
        <v>4</v>
      </c>
      <c r="D1019" s="8" t="s">
        <v>4</v>
      </c>
      <c r="E1019" s="9" t="s">
        <v>5</v>
      </c>
      <c r="F1019" s="9" t="s">
        <v>4</v>
      </c>
      <c r="G1019" s="9" t="s">
        <v>6</v>
      </c>
      <c r="H1019" s="9" t="s">
        <v>45</v>
      </c>
      <c r="I1019" s="9" t="s">
        <v>4</v>
      </c>
      <c r="J1019" s="9" t="s">
        <v>9</v>
      </c>
      <c r="K1019" s="9" t="s">
        <v>46</v>
      </c>
      <c r="L1019" s="9"/>
      <c r="M1019" s="9"/>
      <c r="N1019" s="9"/>
      <c r="O1019" s="9"/>
      <c r="P1019" s="9"/>
      <c r="Q1019" s="9"/>
      <c r="R1019" s="9"/>
      <c r="S1019" s="9"/>
      <c r="T1019" s="9"/>
    </row>
    <row r="1020" spans="2:20" s="8" customFormat="1" hidden="1">
      <c r="B1020" s="8" t="s">
        <v>23</v>
      </c>
      <c r="C1020" s="8">
        <f>DCOUNTA(A4:T1013,C1019,B1019:B1020)</f>
        <v>2</v>
      </c>
      <c r="D1020" s="8" t="s">
        <v>23</v>
      </c>
      <c r="E1020" s="9">
        <f>DSUM(A4:T1014,F4,D1019:D1020)</f>
        <v>2.657</v>
      </c>
      <c r="F1020" s="9" t="s">
        <v>23</v>
      </c>
      <c r="G1020" s="9" t="s">
        <v>47</v>
      </c>
      <c r="H1020" s="9">
        <f>DCOUNTA(A4:T1014,G4,F1019:G1020)</f>
        <v>0</v>
      </c>
      <c r="I1020" s="9" t="s">
        <v>23</v>
      </c>
      <c r="J1020" s="9" t="s">
        <v>48</v>
      </c>
      <c r="K1020" s="9">
        <f>DCOUNTA(A4:T1014,J4,I1019:J1020)</f>
        <v>0</v>
      </c>
      <c r="L1020" s="9"/>
      <c r="M1020" s="9"/>
      <c r="N1020" s="9"/>
      <c r="O1020" s="9"/>
      <c r="P1020" s="9"/>
      <c r="Q1020" s="9"/>
      <c r="R1020" s="9"/>
      <c r="S1020" s="9"/>
      <c r="T1020" s="9"/>
    </row>
    <row r="1021" spans="2:20" s="8" customFormat="1" hidden="1"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</row>
    <row r="1022" spans="2:20" s="8" customFormat="1" hidden="1">
      <c r="B1022" s="8" t="s">
        <v>4</v>
      </c>
      <c r="D1022" s="8" t="s">
        <v>4</v>
      </c>
      <c r="E1022" s="9" t="s">
        <v>5</v>
      </c>
      <c r="F1022" s="9" t="s">
        <v>4</v>
      </c>
      <c r="G1022" s="9" t="s">
        <v>6</v>
      </c>
      <c r="H1022" s="9" t="s">
        <v>45</v>
      </c>
      <c r="I1022" s="9" t="s">
        <v>4</v>
      </c>
      <c r="J1022" s="9" t="s">
        <v>9</v>
      </c>
      <c r="K1022" s="9" t="s">
        <v>46</v>
      </c>
      <c r="L1022" s="9"/>
      <c r="M1022" s="9"/>
      <c r="N1022" s="9"/>
      <c r="O1022" s="9"/>
      <c r="P1022" s="9"/>
      <c r="Q1022" s="9"/>
      <c r="R1022" s="9"/>
      <c r="S1022" s="9"/>
      <c r="T1022" s="9"/>
    </row>
    <row r="1023" spans="2:20" s="8" customFormat="1" hidden="1">
      <c r="B1023" s="8" t="s">
        <v>33</v>
      </c>
      <c r="C1023" s="8">
        <f>DCOUNTA(A4:T1014,E4,B1022:B1023)</f>
        <v>1</v>
      </c>
      <c r="D1023" s="8" t="s">
        <v>33</v>
      </c>
      <c r="E1023" s="9">
        <f>DSUM(A4:T1014,E1022,D1022:D1023)</f>
        <v>0</v>
      </c>
      <c r="F1023" s="9" t="s">
        <v>33</v>
      </c>
      <c r="G1023" s="9" t="s">
        <v>47</v>
      </c>
      <c r="H1023" s="9">
        <f>DCOUNTA(A4:T1014,G4,F1022:G1023)</f>
        <v>0</v>
      </c>
      <c r="I1023" s="9" t="s">
        <v>33</v>
      </c>
      <c r="J1023" s="9" t="s">
        <v>48</v>
      </c>
      <c r="K1023" s="9">
        <f>DCOUNTA(A4:T1014,J4,I1022:J1023)</f>
        <v>0</v>
      </c>
      <c r="L1023" s="9"/>
      <c r="M1023" s="9"/>
      <c r="N1023" s="9"/>
      <c r="O1023" s="9"/>
      <c r="P1023" s="9"/>
      <c r="Q1023" s="9"/>
      <c r="R1023" s="9"/>
      <c r="S1023" s="9"/>
      <c r="T1023" s="9"/>
    </row>
    <row r="1024" spans="2:20" s="8" customFormat="1" hidden="1"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</row>
    <row r="1025" spans="2:20" s="8" customFormat="1" hidden="1">
      <c r="B1025" s="8" t="s">
        <v>4</v>
      </c>
      <c r="D1025" s="8" t="s">
        <v>4</v>
      </c>
      <c r="E1025" s="9" t="s">
        <v>5</v>
      </c>
      <c r="F1025" s="9" t="s">
        <v>4</v>
      </c>
      <c r="G1025" s="9" t="s">
        <v>6</v>
      </c>
      <c r="H1025" s="9" t="s">
        <v>45</v>
      </c>
      <c r="I1025" s="9" t="s">
        <v>4</v>
      </c>
      <c r="J1025" s="9" t="s">
        <v>9</v>
      </c>
      <c r="K1025" s="9" t="s">
        <v>46</v>
      </c>
      <c r="L1025" s="9"/>
      <c r="M1025" s="9"/>
      <c r="N1025" s="9"/>
      <c r="O1025" s="9"/>
      <c r="P1025" s="9"/>
      <c r="Q1025" s="9"/>
      <c r="R1025" s="9"/>
      <c r="S1025" s="9"/>
      <c r="T1025" s="9"/>
    </row>
    <row r="1026" spans="2:20" s="8" customFormat="1" hidden="1">
      <c r="B1026" s="8" t="s">
        <v>49</v>
      </c>
      <c r="C1026" s="8">
        <f>DCOUNTA(A4:T1014,E4,B1025:B1026)</f>
        <v>0</v>
      </c>
      <c r="D1026" s="8" t="s">
        <v>49</v>
      </c>
      <c r="E1026" s="9">
        <f>DSUM(A4:T1014,F4,D1025:D1026)</f>
        <v>0</v>
      </c>
      <c r="F1026" s="9" t="s">
        <v>49</v>
      </c>
      <c r="G1026" s="9" t="s">
        <v>47</v>
      </c>
      <c r="H1026" s="9">
        <f>DCOUNTA(A4:T1014,G4,F1025:G1026)</f>
        <v>0</v>
      </c>
      <c r="I1026" s="9" t="s">
        <v>49</v>
      </c>
      <c r="J1026" s="9" t="s">
        <v>48</v>
      </c>
      <c r="K1026" s="9">
        <f>DCOUNTA(A4:T1014,J4,I1025:J1026)</f>
        <v>0</v>
      </c>
      <c r="L1026" s="9"/>
      <c r="M1026" s="9"/>
      <c r="N1026" s="9"/>
      <c r="O1026" s="9"/>
      <c r="P1026" s="9"/>
      <c r="Q1026" s="9"/>
      <c r="R1026" s="9"/>
      <c r="S1026" s="9"/>
      <c r="T1026" s="9"/>
    </row>
    <row r="1027" spans="2:20" s="8" customFormat="1" hidden="1"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</row>
    <row r="1028" spans="2:20" s="8" customFormat="1" hidden="1">
      <c r="B1028" s="8" t="s">
        <v>4</v>
      </c>
      <c r="D1028" s="8" t="s">
        <v>4</v>
      </c>
      <c r="E1028" s="9" t="s">
        <v>5</v>
      </c>
      <c r="F1028" s="9" t="s">
        <v>4</v>
      </c>
      <c r="G1028" s="9" t="s">
        <v>6</v>
      </c>
      <c r="H1028" s="9" t="s">
        <v>45</v>
      </c>
      <c r="I1028" s="9" t="s">
        <v>4</v>
      </c>
      <c r="J1028" s="9" t="s">
        <v>9</v>
      </c>
      <c r="K1028" s="9" t="s">
        <v>46</v>
      </c>
      <c r="L1028" s="9"/>
      <c r="M1028" s="9"/>
      <c r="N1028" s="9"/>
      <c r="O1028" s="9"/>
      <c r="P1028" s="9"/>
      <c r="Q1028" s="9"/>
      <c r="R1028" s="9"/>
      <c r="S1028" s="9"/>
      <c r="T1028" s="9"/>
    </row>
    <row r="1029" spans="2:20" s="8" customFormat="1" hidden="1">
      <c r="B1029" s="8" t="s">
        <v>50</v>
      </c>
      <c r="C1029" s="8">
        <f>DCOUNTA(C4:T1014,E4,B1028:B1029)</f>
        <v>0</v>
      </c>
      <c r="D1029" s="8" t="s">
        <v>50</v>
      </c>
      <c r="E1029" s="9">
        <f>DSUM(A4:T1014,F4,D1028:D1029)</f>
        <v>0</v>
      </c>
      <c r="F1029" s="9" t="s">
        <v>50</v>
      </c>
      <c r="G1029" s="9" t="s">
        <v>47</v>
      </c>
      <c r="H1029" s="9">
        <f>DCOUNTA(A4:T1014,G4,F1028:G1029)</f>
        <v>0</v>
      </c>
      <c r="I1029" s="9" t="s">
        <v>50</v>
      </c>
      <c r="J1029" s="9" t="s">
        <v>48</v>
      </c>
      <c r="K1029" s="9">
        <f>DCOUNTA(A4:T1014,J4,I1028:J1029)</f>
        <v>0</v>
      </c>
      <c r="L1029" s="9"/>
      <c r="M1029" s="9"/>
      <c r="N1029" s="9"/>
      <c r="O1029" s="9"/>
      <c r="P1029" s="9"/>
      <c r="Q1029" s="9"/>
      <c r="R1029" s="9"/>
      <c r="S1029" s="9"/>
      <c r="T1029" s="9"/>
    </row>
    <row r="1030" spans="2:20" s="8" customFormat="1" hidden="1"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</row>
    <row r="1031" spans="2:20" s="8" customFormat="1" hidden="1"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</row>
    <row r="1032" spans="2:20" s="8" customFormat="1" hidden="1">
      <c r="B1032" s="8" t="s">
        <v>4</v>
      </c>
      <c r="D1032" s="8" t="s">
        <v>4</v>
      </c>
      <c r="E1032" s="9" t="s">
        <v>5</v>
      </c>
      <c r="F1032" s="9" t="s">
        <v>4</v>
      </c>
      <c r="G1032" s="9" t="s">
        <v>6</v>
      </c>
      <c r="H1032" s="9" t="s">
        <v>45</v>
      </c>
      <c r="I1032" s="9" t="s">
        <v>4</v>
      </c>
      <c r="J1032" s="9" t="s">
        <v>9</v>
      </c>
      <c r="K1032" s="9" t="s">
        <v>46</v>
      </c>
      <c r="L1032" s="9"/>
      <c r="M1032" s="9"/>
      <c r="N1032" s="9"/>
      <c r="O1032" s="9"/>
      <c r="P1032" s="9"/>
      <c r="Q1032" s="9"/>
      <c r="R1032" s="9"/>
      <c r="S1032" s="9"/>
      <c r="T1032" s="9"/>
    </row>
    <row r="1033" spans="2:20" s="8" customFormat="1" hidden="1">
      <c r="B1033" s="8" t="s">
        <v>51</v>
      </c>
      <c r="C1033" s="8">
        <f>DCOUNTA(A4:T1014,E4,B1032:B1033)</f>
        <v>0</v>
      </c>
      <c r="D1033" s="8" t="s">
        <v>51</v>
      </c>
      <c r="E1033" s="9">
        <f>DSUM(A4:T1014,F4,D1032:D1033)</f>
        <v>0</v>
      </c>
      <c r="F1033" s="9" t="s">
        <v>51</v>
      </c>
      <c r="G1033" s="9" t="s">
        <v>47</v>
      </c>
      <c r="H1033" s="9">
        <f>DCOUNTA(A4:T1014,G4,F1032:G1033)</f>
        <v>0</v>
      </c>
      <c r="I1033" s="9" t="s">
        <v>51</v>
      </c>
      <c r="J1033" s="9" t="s">
        <v>48</v>
      </c>
      <c r="K1033" s="9">
        <f>DCOUNTA(A4:T1014,J4,I1032:J1033)</f>
        <v>0</v>
      </c>
      <c r="L1033" s="9"/>
      <c r="M1033" s="9"/>
      <c r="N1033" s="9"/>
      <c r="O1033" s="9"/>
      <c r="P1033" s="9"/>
      <c r="Q1033" s="9"/>
      <c r="R1033" s="9"/>
      <c r="S1033" s="9"/>
      <c r="T1033" s="9"/>
    </row>
    <row r="1034" spans="2:20" s="8" customFormat="1" hidden="1"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</row>
    <row r="1035" spans="2:20" s="8" customFormat="1" hidden="1">
      <c r="B1035" s="8" t="s">
        <v>4</v>
      </c>
      <c r="D1035" s="8" t="s">
        <v>4</v>
      </c>
      <c r="E1035" s="9" t="s">
        <v>5</v>
      </c>
      <c r="F1035" s="9" t="s">
        <v>4</v>
      </c>
      <c r="G1035" s="9" t="s">
        <v>6</v>
      </c>
      <c r="H1035" s="9" t="s">
        <v>45</v>
      </c>
      <c r="I1035" s="9" t="s">
        <v>4</v>
      </c>
      <c r="J1035" s="9" t="s">
        <v>9</v>
      </c>
      <c r="K1035" s="9" t="s">
        <v>46</v>
      </c>
      <c r="L1035" s="9"/>
      <c r="M1035" s="9"/>
      <c r="N1035" s="9"/>
      <c r="O1035" s="9"/>
      <c r="P1035" s="9"/>
      <c r="Q1035" s="9"/>
      <c r="R1035" s="9"/>
      <c r="S1035" s="9"/>
      <c r="T1035" s="9"/>
    </row>
    <row r="1036" spans="2:20" s="8" customFormat="1" hidden="1">
      <c r="B1036" s="8" t="s">
        <v>52</v>
      </c>
      <c r="C1036" s="8">
        <f>DCOUNTA(B4:T1014,B1035,B1035:B1036)</f>
        <v>0</v>
      </c>
      <c r="D1036" s="8" t="s">
        <v>52</v>
      </c>
      <c r="E1036" s="9">
        <f>DSUM(A4:T1014,F4,D1035:D1036)</f>
        <v>0</v>
      </c>
      <c r="F1036" s="9" t="s">
        <v>52</v>
      </c>
      <c r="G1036" s="9" t="s">
        <v>47</v>
      </c>
      <c r="H1036" s="9">
        <f>DCOUNTA(A4:T1014,G4,F1035:G1036)</f>
        <v>0</v>
      </c>
      <c r="I1036" s="9" t="s">
        <v>52</v>
      </c>
      <c r="J1036" s="9" t="s">
        <v>48</v>
      </c>
      <c r="K1036" s="9">
        <f>DCOUNTA(A4:T1014,J4,I1035:J1036)</f>
        <v>0</v>
      </c>
      <c r="L1036" s="9"/>
      <c r="M1036" s="9"/>
      <c r="N1036" s="9"/>
      <c r="O1036" s="9"/>
      <c r="P1036" s="9"/>
      <c r="Q1036" s="9"/>
      <c r="R1036" s="9"/>
      <c r="S1036" s="9"/>
      <c r="T1036" s="9"/>
    </row>
    <row r="1037" spans="2:20" s="8" customFormat="1"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</row>
    <row r="1038" spans="2:20" s="8" customFormat="1" ht="15.75">
      <c r="C1038" s="10" t="s">
        <v>53</v>
      </c>
      <c r="D1038" s="10" t="s">
        <v>54</v>
      </c>
      <c r="E1038" s="10" t="s">
        <v>55</v>
      </c>
      <c r="F1038" s="10" t="s">
        <v>56</v>
      </c>
      <c r="G1038" s="10" t="s">
        <v>57</v>
      </c>
      <c r="H1038" s="9"/>
      <c r="I1038" s="9"/>
      <c r="J1038" s="9"/>
      <c r="K1038" s="9"/>
      <c r="L1038" s="9"/>
      <c r="M1038" s="9"/>
      <c r="N1038" s="9"/>
      <c r="O1038" s="11"/>
      <c r="P1038" s="9"/>
      <c r="Q1038" s="9"/>
      <c r="R1038" s="9"/>
      <c r="S1038" s="9"/>
      <c r="T1038" s="9"/>
    </row>
    <row r="1039" spans="2:20" s="8" customFormat="1" ht="15.75">
      <c r="C1039" s="12">
        <f>C1020</f>
        <v>2</v>
      </c>
      <c r="D1039" s="13" t="s">
        <v>58</v>
      </c>
      <c r="E1039" s="13">
        <f>E1020</f>
        <v>2.657</v>
      </c>
      <c r="F1039" s="12">
        <f>H1020</f>
        <v>0</v>
      </c>
      <c r="G1039" s="12">
        <f>K1020</f>
        <v>0</v>
      </c>
      <c r="H1039" s="9"/>
      <c r="I1039" s="9"/>
      <c r="J1039" s="9"/>
      <c r="K1039" s="9"/>
      <c r="L1039" s="9"/>
      <c r="M1039" s="9"/>
      <c r="N1039" s="9"/>
      <c r="O1039" s="11"/>
      <c r="P1039" s="9"/>
      <c r="Q1039" s="9"/>
      <c r="R1039" s="9"/>
      <c r="S1039" s="9"/>
      <c r="T1039" s="9"/>
    </row>
    <row r="1040" spans="2:20" s="8" customFormat="1" ht="15.75">
      <c r="C1040" s="12">
        <f>C1023</f>
        <v>1</v>
      </c>
      <c r="D1040" s="13" t="s">
        <v>59</v>
      </c>
      <c r="E1040" s="13">
        <f>E1023</f>
        <v>0</v>
      </c>
      <c r="F1040" s="12">
        <f>H1023</f>
        <v>0</v>
      </c>
      <c r="G1040" s="12">
        <f>K1023</f>
        <v>0</v>
      </c>
      <c r="H1040" s="9"/>
      <c r="I1040" s="9"/>
      <c r="J1040" s="9"/>
      <c r="K1040" s="9"/>
      <c r="L1040" s="9"/>
      <c r="M1040" s="9"/>
      <c r="N1040" s="9"/>
      <c r="O1040" s="11"/>
      <c r="P1040" s="9"/>
      <c r="Q1040" s="9"/>
      <c r="R1040" s="9"/>
      <c r="S1040" s="9"/>
      <c r="T1040" s="9"/>
    </row>
    <row r="1041" spans="3:20" s="8" customFormat="1" ht="15.75">
      <c r="C1041" s="12">
        <f>C1026</f>
        <v>0</v>
      </c>
      <c r="D1041" s="13" t="s">
        <v>60</v>
      </c>
      <c r="E1041" s="13">
        <f>E1026</f>
        <v>0</v>
      </c>
      <c r="F1041" s="12">
        <f>H1026</f>
        <v>0</v>
      </c>
      <c r="G1041" s="12">
        <f>K1026</f>
        <v>0</v>
      </c>
      <c r="H1041" s="9"/>
      <c r="I1041" s="9"/>
      <c r="J1041" s="9"/>
      <c r="K1041" s="9"/>
      <c r="L1041" s="9"/>
      <c r="M1041" s="9"/>
      <c r="N1041" s="9"/>
      <c r="O1041" s="11"/>
      <c r="P1041" s="9"/>
      <c r="Q1041" s="9"/>
      <c r="R1041" s="9"/>
      <c r="S1041" s="9"/>
      <c r="T1041" s="9"/>
    </row>
    <row r="1042" spans="3:20" s="8" customFormat="1" ht="15.75">
      <c r="C1042" s="12">
        <f>C1029</f>
        <v>0</v>
      </c>
      <c r="D1042" s="13" t="s">
        <v>61</v>
      </c>
      <c r="E1042" s="13">
        <f>E1029</f>
        <v>0</v>
      </c>
      <c r="F1042" s="12">
        <f>H1029</f>
        <v>0</v>
      </c>
      <c r="G1042" s="12">
        <f>K1029</f>
        <v>0</v>
      </c>
      <c r="H1042" s="9"/>
      <c r="I1042" s="9"/>
      <c r="J1042" s="9"/>
      <c r="K1042" s="9"/>
      <c r="L1042" s="9"/>
      <c r="M1042" s="9"/>
      <c r="N1042" s="9"/>
      <c r="O1042" s="11"/>
      <c r="P1042" s="9"/>
      <c r="Q1042" s="9"/>
      <c r="R1042" s="9"/>
      <c r="S1042" s="9"/>
      <c r="T1042" s="9"/>
    </row>
    <row r="1043" spans="3:20" s="8" customFormat="1" ht="15.75">
      <c r="C1043" s="12">
        <f>C1033</f>
        <v>0</v>
      </c>
      <c r="D1043" s="13" t="s">
        <v>51</v>
      </c>
      <c r="E1043" s="13">
        <f>E1033</f>
        <v>0</v>
      </c>
      <c r="F1043" s="12">
        <f>H1033</f>
        <v>0</v>
      </c>
      <c r="G1043" s="12">
        <f>K1033</f>
        <v>0</v>
      </c>
      <c r="H1043" s="9"/>
      <c r="I1043" s="9"/>
      <c r="J1043" s="9"/>
      <c r="K1043" s="9"/>
      <c r="L1043" s="9"/>
      <c r="M1043" s="9"/>
      <c r="N1043" s="9"/>
      <c r="O1043" s="11"/>
      <c r="P1043" s="9"/>
      <c r="Q1043" s="9"/>
      <c r="R1043" s="9"/>
      <c r="S1043" s="9"/>
      <c r="T1043" s="9"/>
    </row>
    <row r="1044" spans="3:20" s="8" customFormat="1" ht="15.75">
      <c r="C1044" s="12">
        <f>C1036</f>
        <v>0</v>
      </c>
      <c r="D1044" s="13" t="s">
        <v>62</v>
      </c>
      <c r="E1044" s="13">
        <f>E1036</f>
        <v>0</v>
      </c>
      <c r="F1044" s="12">
        <f>H1036</f>
        <v>0</v>
      </c>
      <c r="G1044" s="12">
        <f>K1036</f>
        <v>0</v>
      </c>
      <c r="H1044" s="9"/>
      <c r="I1044" s="9"/>
      <c r="J1044" s="9"/>
      <c r="K1044" s="9"/>
      <c r="L1044" s="9"/>
      <c r="M1044" s="9"/>
      <c r="N1044" s="9"/>
      <c r="O1044" s="11"/>
      <c r="P1044" s="9"/>
      <c r="Q1044" s="9"/>
      <c r="R1044" s="9"/>
      <c r="S1044" s="9"/>
      <c r="T1044" s="9"/>
    </row>
    <row r="1045" spans="3:20" s="8" customFormat="1" ht="15.75">
      <c r="C1045" s="14"/>
      <c r="D1045" s="10" t="s">
        <v>63</v>
      </c>
      <c r="E1045" s="10">
        <f>E1039</f>
        <v>2.657</v>
      </c>
      <c r="F1045" s="14"/>
      <c r="G1045" s="9"/>
      <c r="H1045" s="9"/>
      <c r="I1045" s="9"/>
      <c r="J1045" s="9"/>
      <c r="K1045" s="9"/>
      <c r="L1045" s="9"/>
      <c r="M1045" s="9"/>
      <c r="N1045" s="9"/>
      <c r="O1045" s="11"/>
      <c r="P1045" s="9"/>
      <c r="Q1045" s="9"/>
      <c r="R1045" s="9"/>
      <c r="S1045" s="9"/>
      <c r="T1045" s="9"/>
    </row>
    <row r="1046" spans="3:20" s="8" customFormat="1" ht="15.75">
      <c r="C1046" s="14"/>
      <c r="D1046" s="10" t="s">
        <v>64</v>
      </c>
      <c r="E1046" s="10">
        <f>E1039+E1040+E1041+E1042+E1043+E1044</f>
        <v>2.657</v>
      </c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</row>
    <row r="1047" spans="3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3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3:20" s="1" customFormat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3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3:20" s="1" customFormat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3:20" s="1" customFormat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3:20" s="1" customFormat="1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3:20" s="1" customFormat="1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3:20" s="1" customFormat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3:20" s="1" customFormat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5:20" s="1" customFormat="1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5:20" s="1" customFormat="1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5:20" s="1" customFormat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5:20" s="1" customFormat="1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5:20" s="1" customFormat="1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5:20" s="1" customForma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2021-02-17T22:46:52Z</dcterms:created>
  <dcterms:modified xsi:type="dcterms:W3CDTF">2021-02-17T22:47:15Z</dcterms:modified>
</cp:coreProperties>
</file>