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5" i="1"/>
  <c r="C1073" s="1"/>
  <c r="K1062"/>
  <c r="G1072" s="1"/>
  <c r="H1062"/>
  <c r="F1072" s="1"/>
  <c r="E1062"/>
  <c r="E1072" s="1"/>
  <c r="C1062"/>
  <c r="C1072" s="1"/>
  <c r="K1058"/>
  <c r="G1071" s="1"/>
  <c r="H1058"/>
  <c r="F1071" s="1"/>
  <c r="E1058"/>
  <c r="E1071" s="1"/>
  <c r="C1058"/>
  <c r="C1071" s="1"/>
  <c r="K1055"/>
  <c r="G1070" s="1"/>
  <c r="H1055"/>
  <c r="F1070" s="1"/>
  <c r="E1055"/>
  <c r="E1070" s="1"/>
  <c r="C1055"/>
  <c r="C1070" s="1"/>
  <c r="K1052"/>
  <c r="G1069" s="1"/>
  <c r="H1052"/>
  <c r="F1069" s="1"/>
  <c r="E1052"/>
  <c r="E1069" s="1"/>
  <c r="C1052"/>
  <c r="C1069" s="1"/>
  <c r="C1049"/>
  <c r="C1068" s="1"/>
  <c r="J7"/>
  <c r="I7"/>
  <c r="H7"/>
  <c r="G7"/>
  <c r="F7"/>
  <c r="J6"/>
  <c r="K1065" s="1"/>
  <c r="G1073" s="1"/>
  <c r="I6"/>
  <c r="H6"/>
  <c r="G6"/>
  <c r="H1065" s="1"/>
  <c r="F1073" s="1"/>
  <c r="F6"/>
  <c r="E1065" s="1"/>
  <c r="E1073" s="1"/>
  <c r="J5"/>
  <c r="K1049" s="1"/>
  <c r="G1068" s="1"/>
  <c r="I5"/>
  <c r="H5"/>
  <c r="G5"/>
  <c r="H1049" s="1"/>
  <c r="F1068" s="1"/>
  <c r="F5"/>
  <c r="E1049" s="1"/>
  <c r="E1068" s="1"/>
  <c r="E1074" l="1"/>
  <c r="E1075"/>
</calcChain>
</file>

<file path=xl/sharedStrings.xml><?xml version="1.0" encoding="utf-8"?>
<sst xmlns="http://schemas.openxmlformats.org/spreadsheetml/2006/main" count="151" uniqueCount="66">
  <si>
    <t>MECANISMOS MOLECULARES Y BIOMARCADORES DE LA ENFERMEDAD NEURODEGENERATIVA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</si>
  <si>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</si>
  <si>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</si>
  <si>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</si>
  <si>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</si>
  <si>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</si>
  <si>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</si>
  <si>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</si>
  <si>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</si>
  <si>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</si>
  <si>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</si>
  <si>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</si>
  <si>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</si>
  <si>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</si>
  <si>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</si>
  <si>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</si>
  <si>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</si>
  <si>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</si>
  <si>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</si>
  <si>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</si>
  <si>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Castro-Sanchez, S; Zaldivar-Diez, J; Luengo, E; Lopez, MG; Gil, C; Martinez, A; Lastres-Becker, I</t>
  </si>
  <si>
    <t>Cognitive enhancement, TAU phosphorylation reduction, and neuronal protection by the treatment of an LRRK2 inhibitor in a tauopathy mouse model</t>
  </si>
  <si>
    <t>NEUROBIOLOGY OF AGING</t>
  </si>
  <si>
    <t>Article</t>
  </si>
  <si>
    <t>[Gil, Carmen; Martinez, Ana; Lastres-Becker, Isabel] Ctr Invest Biomed Red Enfermedades Neurodegenerat, Madrid, Spain; [Castro-Sanchez, Sara; Lastres-Becker, Isabel] Inst Invest Biomed Alberto Sols UAM CSIC, Inst Invest Sanitaria La Paz IdiPaz, Madrid, Spain; [Castro-Sanchez, Sara; Lastres-Becker, Isabel] Univ Autonoma Madrid, Sch Med, Dept Biochem, Madrid, Spain; [Zaldivar-Diez, Josefa; Gil, Carmen; Martinez, Ana] Ctr Invest Biol CSIC, Madrid, Spain; [Luengo, Enrique; Lopez, Manuela G.] Univ Autonoma Madrid, Sch Med, Inst Teofilo Hernando Drug Discovery, Dept Pharmacol, Madrid, Spain</t>
  </si>
  <si>
    <t>Lastres-Becker, I (corresponding author), Inst Invest Biomed Alberto Sols UAM CSIC, C Arturo Duperier 4, Madrid 28029, Spain.</t>
  </si>
  <si>
    <t>0197-4580</t>
  </si>
  <si>
    <t>DEC</t>
  </si>
  <si>
    <t>Martin-Hurtado, A; Lastres-Becker, I; Cuadrado, A; Garcia-Gonzalo, FR</t>
  </si>
  <si>
    <t>NRF2 and Primary Cilia: An Emerging Partnership</t>
  </si>
  <si>
    <t>ANTIOXIDANTS</t>
  </si>
  <si>
    <t>Review</t>
  </si>
  <si>
    <t>[Martin-Hurtado, Ana; Lastres-Becker, Isabel; Cuadrado, Antonio; Garcia-Gonzalo, Francesc R.] UAM CSIC, Inst Invest Biomed Alberto Sols IIBM, Madrid 28029, Spain; [Martin-Hurtado, Ana; Lastres-Becker, Isabel; Cuadrado, Antonio; Garcia-Gonzalo, Francesc R.] Univ Autonoma Madrid UAM, Fac Med, Dept Bioquim, Madrid 28029, Spain; [Martin-Hurtado, Ana; Lastres-Becker, Isabel; Cuadrado, Antonio; Garcia-Gonzalo, Francesc R.] Hosp Univ La Paz IdiPAZ, Inst Invest, Madrid 28047, Spain; [Lastres-Becker, Isabel; Cuadrado, Antonio] ISCIII, Ctr Invest Biomed Red Enfermedades Neurodegenerat, Madrid 28013, Spain; [Martin-Hurtado, Ana] CSIC, Ctr Nacl Invest Oncol CNIO, Madrid 28029, Spain</t>
  </si>
  <si>
    <t>Garcia-Gonzalo, FR (corresponding author), UAM CSIC, Inst Invest Biomed Alberto Sols IIBM, Madrid 28029, Spain.; Garcia-Gonzalo, FR (corresponding author), Univ Autonoma Madrid UAM, Fac Med, Dept Bioquim, Madrid 28029, Spain.; Garcia-Gonzalo, FR (corresponding author), Hosp Univ La Paz IdiPAZ, Inst Invest, Madrid 28047, Spain.</t>
  </si>
  <si>
    <t>2076-3921</t>
  </si>
  <si>
    <t>JUN</t>
  </si>
  <si>
    <t>Galan-Ganga, M; del Rio, R; Jimenez-Moreno, N; Diaz-Guerra, M; Lastres-Becker, I</t>
  </si>
  <si>
    <t>Cannabinoid CB2 Receptor Modulation by the Transcription Factor NRF2 is Specific in Microglial Cells</t>
  </si>
  <si>
    <t>CELLULAR AND MOLECULAR NEUROBIOLOGY</t>
  </si>
  <si>
    <t>[Galan-Ganga, M.; Lastres-Becker, I.] UAM, Ctr Invest Biomed Red Enfermedades Neurodegenerat, Inst Invest Sanitaria La Paz IdiPaz, Inst Invest Biomed Alberto Sols,CSIC, C Arturo Duperier 4, Madrid 28029, Spain; [Galan-Ganga, M.; Lastres-Becker, I.] Univ Autonoma Madrid, Sch Med, Dept Biochem, Madrid, Spain; [Del Rio, R.; Diaz-Guerra, M.] UAM, CSIC, Inst Invest Biomed Alberto Sols, Madrid, Spain; [Jimenez-Moreno, N.] Univ Bristol, Sch Biochem, Med Sci Bldg, Bristol, Avon, England</t>
  </si>
  <si>
    <t>Lastres-Becker, I (corresponding author), UAM, Ctr Invest Biomed Red Enfermedades Neurodegenerat, Inst Invest Sanitaria La Paz IdiPaz, Inst Invest Biomed Alberto Sols,CSIC, C Arturo Duperier 4, Madrid 28029, Spain.; Lastres-Becker, I (corresponding author), Univ Autonoma Madrid, Sch Med, Dept Biochem, Madrid, Spain.</t>
  </si>
  <si>
    <t>0272-4340</t>
  </si>
  <si>
    <t>JAN</t>
  </si>
  <si>
    <t>1587-1599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</si>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</sst>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41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4.3470000000000004</v>
      </c>
      <c r="G5" s="7" t="str">
        <f>VLOOKUP(N5,[1]Revistas!$B$2:$G$62863,3,FALSE)</f>
        <v>Q1</v>
      </c>
      <c r="H5" s="7" t="str">
        <f>VLOOKUP(N5,[1]Revistas!$B$2:$G$62863,4,FALSE)</f>
        <v>GERIATRICS &amp; GERONTOLOGY -- SCIE</v>
      </c>
      <c r="I5" s="7" t="str">
        <f>VLOOKUP(N5,[1]Revistas!$B$2:$G$62863,4,FALSE)</f>
        <v>GERIATRICS &amp; GERONTOLOGY -- SCIE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96</v>
      </c>
      <c r="R5" s="7"/>
      <c r="S5" s="7">
        <v>148</v>
      </c>
      <c r="T5" s="7">
        <v>154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VLOOKUP(N6,[1]Revistas!$B$2:$G$62863,2,FALSE)</f>
        <v>5.0140000000000002</v>
      </c>
      <c r="G6" s="7" t="str">
        <f>VLOOKUP(N6,[1]Revistas!$B$2:$G$62863,3,FALSE)</f>
        <v>Q1</v>
      </c>
      <c r="H6" s="7" t="str">
        <f>VLOOKUP(N6,[1]Revistas!$B$2:$G$62863,4,FALSE)</f>
        <v>FOOD SCIENCE &amp; TECHNOLOGY -- SCIE</v>
      </c>
      <c r="I6" s="7" t="str">
        <f>VLOOKUP(N6,[1]Revistas!$B$2:$G$62863,4,FALSE)</f>
        <v>FOOD SCIENCE &amp; TECHNOLOGY -- SCIE</v>
      </c>
      <c r="J6" s="7" t="str">
        <f>VLOOKUP(N6,[1]Revistas!$B$2:$G$62863,6,FALSE)</f>
        <v>SI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2020</v>
      </c>
      <c r="Q6" s="7">
        <v>9</v>
      </c>
      <c r="R6" s="7">
        <v>6</v>
      </c>
      <c r="S6" s="7"/>
      <c r="T6" s="7">
        <v>475</v>
      </c>
    </row>
    <row r="7" spans="2:20" s="1" customFormat="1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VLOOKUP(N7,[1]Revistas!$B$2:$G$62863,2,FALSE)</f>
        <v>3.6059999999999999</v>
      </c>
      <c r="G7" s="7" t="str">
        <f>VLOOKUP(N7,[1]Revistas!$B$2:$G$62863,3,FALSE)</f>
        <v>Q2</v>
      </c>
      <c r="H7" s="7" t="str">
        <f>VLOOKUP(N7,[1]Revistas!$B$2:$G$62863,4,FALSE)</f>
        <v>NEUROSCIENCES -- SCIE</v>
      </c>
      <c r="I7" s="7" t="str">
        <f>VLOOKUP(N7,[1]Revistas!$B$2:$G$62863,4,FALSE)</f>
        <v>NEUROSCIENCES -- SCIE</v>
      </c>
      <c r="J7" s="7" t="str">
        <f>VLOOKUP(N7,[1]Revistas!$B$2:$G$62863,6,FALSE)</f>
        <v>NO</v>
      </c>
      <c r="K7" s="7" t="s">
        <v>39</v>
      </c>
      <c r="L7" s="7" t="s">
        <v>40</v>
      </c>
      <c r="M7" s="7">
        <v>3</v>
      </c>
      <c r="N7" s="7" t="s">
        <v>41</v>
      </c>
      <c r="O7" s="7" t="s">
        <v>42</v>
      </c>
      <c r="P7" s="7">
        <v>2020</v>
      </c>
      <c r="Q7" s="7">
        <v>40</v>
      </c>
      <c r="R7" s="7">
        <v>1</v>
      </c>
      <c r="S7" s="7">
        <v>167</v>
      </c>
      <c r="T7" s="7">
        <v>177</v>
      </c>
    </row>
    <row r="8" spans="2:20" s="1" customFormat="1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s="1" customFormat="1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s="1" customFormat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s="1" customFormat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 t="s">
        <v>43</v>
      </c>
      <c r="T13" s="2"/>
    </row>
    <row r="14" spans="2:20" s="1" customForma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7" spans="2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s="9" customFormat="1">
      <c r="B1048" s="9" t="s">
        <v>4</v>
      </c>
      <c r="C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44</v>
      </c>
      <c r="I1048" s="10" t="s">
        <v>4</v>
      </c>
      <c r="J1048" s="10" t="s">
        <v>9</v>
      </c>
      <c r="K1048" s="10" t="s">
        <v>45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>
      <c r="B1049" s="9" t="s">
        <v>23</v>
      </c>
      <c r="C1049" s="9">
        <f>DCOUNTA(A4:T1042,C1048,B1048:B1049)</f>
        <v>2</v>
      </c>
      <c r="D1049" s="9" t="s">
        <v>23</v>
      </c>
      <c r="E1049" s="10">
        <f>DSUM(A4:T1043,F4,D1048:D1049)</f>
        <v>7.9530000000000003</v>
      </c>
      <c r="F1049" s="10" t="s">
        <v>23</v>
      </c>
      <c r="G1049" s="10" t="s">
        <v>46</v>
      </c>
      <c r="H1049" s="10">
        <f>DCOUNTA(A4:T1043,G4,F1048:G1049)</f>
        <v>1</v>
      </c>
      <c r="I1049" s="10" t="s">
        <v>23</v>
      </c>
      <c r="J1049" s="10" t="s">
        <v>47</v>
      </c>
      <c r="K1049" s="10">
        <f>DCOUNTA(A4:T1043,J4,I1048:J1049)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44</v>
      </c>
      <c r="I1051" s="10" t="s">
        <v>4</v>
      </c>
      <c r="J1051" s="10" t="s">
        <v>9</v>
      </c>
      <c r="K1051" s="10" t="s">
        <v>45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>
      <c r="B1052" s="9" t="s">
        <v>48</v>
      </c>
      <c r="C1052" s="9">
        <f>DCOUNTA(A4:T1043,E4,B1051:B1052)</f>
        <v>0</v>
      </c>
      <c r="D1052" s="9" t="s">
        <v>48</v>
      </c>
      <c r="E1052" s="10">
        <f>DSUM(A4:T1043,E1051,D1051:D1052)</f>
        <v>0</v>
      </c>
      <c r="F1052" s="10" t="s">
        <v>48</v>
      </c>
      <c r="G1052" s="10" t="s">
        <v>46</v>
      </c>
      <c r="H1052" s="10">
        <f>DCOUNTA(A4:T1043,G4,F1051:G1052)</f>
        <v>0</v>
      </c>
      <c r="I1052" s="10" t="s">
        <v>48</v>
      </c>
      <c r="J1052" s="10" t="s">
        <v>47</v>
      </c>
      <c r="K1052" s="10">
        <f>DCOUNTA(A4:T1043,J4,I1051:J1052)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44</v>
      </c>
      <c r="I1054" s="10" t="s">
        <v>4</v>
      </c>
      <c r="J1054" s="10" t="s">
        <v>9</v>
      </c>
      <c r="K1054" s="10" t="s">
        <v>45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>
      <c r="B1055" s="9" t="s">
        <v>49</v>
      </c>
      <c r="C1055" s="9">
        <f>DCOUNTA(A4:T1043,E4,B1054:B1055)</f>
        <v>0</v>
      </c>
      <c r="D1055" s="9" t="s">
        <v>49</v>
      </c>
      <c r="E1055" s="10">
        <f>DSUM(A4:T1043,F4,D1054:D1055)</f>
        <v>0</v>
      </c>
      <c r="F1055" s="10" t="s">
        <v>49</v>
      </c>
      <c r="G1055" s="10" t="s">
        <v>46</v>
      </c>
      <c r="H1055" s="10">
        <f>DCOUNTA(A4:T1043,G4,F1054:G1055)</f>
        <v>0</v>
      </c>
      <c r="I1055" s="10" t="s">
        <v>49</v>
      </c>
      <c r="J1055" s="10" t="s">
        <v>47</v>
      </c>
      <c r="K1055" s="10">
        <f>DCOUNTA(A4:T1043,J4,I1054:J1055)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51" s="9" customFormat="1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44</v>
      </c>
      <c r="I1057" s="10" t="s">
        <v>4</v>
      </c>
      <c r="J1057" s="10" t="s">
        <v>9</v>
      </c>
      <c r="K1057" s="10" t="s">
        <v>45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51" s="9" customFormat="1" hidden="1">
      <c r="B1058" s="9" t="s">
        <v>50</v>
      </c>
      <c r="C1058" s="9">
        <f>DCOUNTA(C4:T1043,E4,B1057:B1058)</f>
        <v>0</v>
      </c>
      <c r="D1058" s="9" t="s">
        <v>50</v>
      </c>
      <c r="E1058" s="10">
        <f>DSUM(A4:T1043,F4,D1057:D1058)</f>
        <v>0</v>
      </c>
      <c r="F1058" s="10" t="s">
        <v>50</v>
      </c>
      <c r="G1058" s="10" t="s">
        <v>46</v>
      </c>
      <c r="H1058" s="10">
        <f>DCOUNTA(A4:T1043,G4,F1057:G1058)</f>
        <v>0</v>
      </c>
      <c r="I1058" s="10" t="s">
        <v>50</v>
      </c>
      <c r="J1058" s="10" t="s">
        <v>47</v>
      </c>
      <c r="K1058" s="10">
        <f>DCOUNTA(A4:T1043,J4,I1057:J1058)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51" s="9" customFormat="1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51" s="9" customFormat="1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51" s="9" customFormat="1" hidden="1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44</v>
      </c>
      <c r="I1061" s="10" t="s">
        <v>4</v>
      </c>
      <c r="J1061" s="10" t="s">
        <v>9</v>
      </c>
      <c r="K1061" s="10" t="s">
        <v>45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51" s="9" customFormat="1" hidden="1">
      <c r="B1062" s="9" t="s">
        <v>51</v>
      </c>
      <c r="C1062" s="9">
        <f>DCOUNTA(A4:T1043,E4,B1061:B1062)</f>
        <v>0</v>
      </c>
      <c r="D1062" s="9" t="s">
        <v>51</v>
      </c>
      <c r="E1062" s="10">
        <f>DSUM(A4:T1043,F4,D1061:D1062)</f>
        <v>0</v>
      </c>
      <c r="F1062" s="10" t="s">
        <v>51</v>
      </c>
      <c r="G1062" s="10" t="s">
        <v>46</v>
      </c>
      <c r="H1062" s="10">
        <f>DCOUNTA(A4:T1043,G4,F1061:G1062)</f>
        <v>0</v>
      </c>
      <c r="I1062" s="10" t="s">
        <v>51</v>
      </c>
      <c r="J1062" s="10" t="s">
        <v>47</v>
      </c>
      <c r="K1062" s="10">
        <f>DCOUNTA(A4:T1043,J4,I1061:J1062)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51" s="9" customFormat="1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51" s="9" customFormat="1" hidden="1">
      <c r="B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44</v>
      </c>
      <c r="I1064" s="10" t="s">
        <v>4</v>
      </c>
      <c r="J1064" s="10" t="s">
        <v>9</v>
      </c>
      <c r="K1064" s="10" t="s">
        <v>45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51" s="9" customFormat="1" hidden="1">
      <c r="B1065" s="9" t="s">
        <v>31</v>
      </c>
      <c r="C1065" s="9">
        <f>DCOUNTA(B4:T1043,B1064,B1064:B1065)</f>
        <v>1</v>
      </c>
      <c r="D1065" s="9" t="s">
        <v>31</v>
      </c>
      <c r="E1065" s="10">
        <f>DSUM(A4:T1043,F4,D1064:D1065)</f>
        <v>5.0140000000000002</v>
      </c>
      <c r="F1065" s="10" t="s">
        <v>31</v>
      </c>
      <c r="G1065" s="10" t="s">
        <v>46</v>
      </c>
      <c r="H1065" s="10">
        <f>DCOUNTA(A4:T1043,G4,F1064:G1065)</f>
        <v>1</v>
      </c>
      <c r="I1065" s="10" t="s">
        <v>31</v>
      </c>
      <c r="J1065" s="10" t="s">
        <v>47</v>
      </c>
      <c r="K1065" s="10">
        <f>DCOUNTA(A4:T1043,J4,I1064:J1065)</f>
        <v>1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51" s="9" customFormat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51" s="9" customFormat="1" ht="15.75">
      <c r="C1067" s="11" t="s">
        <v>52</v>
      </c>
      <c r="D1067" s="11" t="s">
        <v>53</v>
      </c>
      <c r="E1067" s="11" t="s">
        <v>54</v>
      </c>
      <c r="F1067" s="11" t="s">
        <v>55</v>
      </c>
      <c r="G1067" s="11" t="s">
        <v>56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AX1067" s="9" t="s">
        <v>57</v>
      </c>
      <c r="AY1067" s="9" t="s">
        <v>58</v>
      </c>
    </row>
    <row r="1068" spans="2:51" s="9" customFormat="1" ht="15.75">
      <c r="C1068" s="13">
        <f>C1049</f>
        <v>2</v>
      </c>
      <c r="D1068" s="14" t="s">
        <v>59</v>
      </c>
      <c r="E1068" s="14">
        <f>E1049</f>
        <v>7.9530000000000003</v>
      </c>
      <c r="F1068" s="13">
        <f>H1049</f>
        <v>1</v>
      </c>
      <c r="G1068" s="13">
        <f>K1049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2:51" s="9" customFormat="1" ht="15.75">
      <c r="C1069" s="13">
        <f>C1052</f>
        <v>0</v>
      </c>
      <c r="D1069" s="14" t="s">
        <v>60</v>
      </c>
      <c r="E1069" s="14">
        <f>E1052</f>
        <v>0</v>
      </c>
      <c r="F1069" s="13">
        <f>H1052</f>
        <v>0</v>
      </c>
      <c r="G1069" s="13">
        <f>K1052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2:51" s="9" customFormat="1" ht="15.75">
      <c r="C1070" s="13">
        <f>C1055</f>
        <v>0</v>
      </c>
      <c r="D1070" s="14" t="s">
        <v>61</v>
      </c>
      <c r="E1070" s="14">
        <f>E1055</f>
        <v>0</v>
      </c>
      <c r="F1070" s="13">
        <f>H1055</f>
        <v>0</v>
      </c>
      <c r="G1070" s="13">
        <f>K1055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2:51" s="9" customFormat="1" ht="15.75">
      <c r="C1071" s="13">
        <f>C1058</f>
        <v>0</v>
      </c>
      <c r="D1071" s="14" t="s">
        <v>62</v>
      </c>
      <c r="E1071" s="14">
        <f>E1058</f>
        <v>0</v>
      </c>
      <c r="F1071" s="13">
        <f>H1058</f>
        <v>0</v>
      </c>
      <c r="G1071" s="13">
        <f>K1058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2:51" s="9" customFormat="1" ht="15.75">
      <c r="C1072" s="13">
        <f>C1062</f>
        <v>0</v>
      </c>
      <c r="D1072" s="14" t="s">
        <v>51</v>
      </c>
      <c r="E1072" s="14">
        <f>E1062</f>
        <v>0</v>
      </c>
      <c r="F1072" s="13">
        <f>H1062</f>
        <v>0</v>
      </c>
      <c r="G1072" s="13">
        <f>K1062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C1065</f>
        <v>1</v>
      </c>
      <c r="D1073" s="14" t="s">
        <v>63</v>
      </c>
      <c r="E1073" s="14">
        <f>E1065</f>
        <v>5.0140000000000002</v>
      </c>
      <c r="F1073" s="13">
        <f>H1065</f>
        <v>1</v>
      </c>
      <c r="G1073" s="13">
        <f>K1065</f>
        <v>1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5"/>
      <c r="D1074" s="11" t="s">
        <v>64</v>
      </c>
      <c r="E1074" s="11">
        <f>E1068</f>
        <v>7.9530000000000003</v>
      </c>
      <c r="F1074" s="15"/>
      <c r="G1074" s="10"/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5"/>
      <c r="D1075" s="11" t="s">
        <v>65</v>
      </c>
      <c r="E1075" s="11">
        <f>E1068+E1069+E1070+E1071+E1072+E1073</f>
        <v>12.967000000000001</v>
      </c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</row>
    <row r="1076" spans="3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3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3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3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2021-02-17T22:21:20Z</dcterms:created>
  <dcterms:modified xsi:type="dcterms:W3CDTF">2021-02-17T22:21:51Z</dcterms:modified>
</cp:coreProperties>
</file>