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<sst xmlns="http://schemas.openxmlformats.org/spreadsheetml/2006/main" count="547" uniqueCount="291">
  <si>
    <t>NEUROLOGÍA Y ENFERMEDADES CEREBROVASCULARES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</si>
  <si>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</si>
  <si>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</si>
  <si>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</si>
  <si>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</si>
  <si>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</si>
  <si>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</si>
  <si>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</si>
  <si>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</si>
  <si>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</si>
  <si>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</si>
  <si>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</si>
  <si>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</si>
  <si>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</si>
  <si>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</si>
  <si>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</si>
  <si>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</si>
  <si>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</si>
  <si>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</si>
  <si>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</si>
  <si>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Garcia Feijoo, P; Carceller Benito, FE; Kalra, N; Paucar Cardenas, G; Saez Alegre, M; Vivancos Sanchez, C; Rodriguez Dominguez, V; Roda Frade, JM</t>
  </si>
  <si>
    <t>Seven Microaneurysms: Description of an Experimental Rodent Model for Neurovascular Training</t>
  </si>
  <si>
    <t>TURKISH NEUROSURGERY</t>
  </si>
  <si>
    <t>Article</t>
  </si>
  <si>
    <t>[Garcia Feijoo, Pablo; Carceller Benito, Fernando Eliseo; Saez Alegre, Miguel; Vivancos Sanchez, Catalina; Rodriguez Dominguez, Victor; Roda Frade, Jose Maria] La Paz Univ Hosp, Dept Neurosurg, Madrid, Spain; [Kalra, Neeraj] Leeds Gen Infirm, Dept Neurosurg, Leeds, W Yorkshire, England; [Paucar Cardenas, German] Hosp Nacl Alberto Sabogal Sologuren, Dept Neurosurg, Lima, Peru</t>
  </si>
  <si>
    <t>Garcia Feijoo, P (corresponding author), La Paz Univ Hosp, Dept Neurosurg, Madrid, Spain.</t>
  </si>
  <si>
    <t>1019-5149</t>
  </si>
  <si>
    <t/>
  </si>
  <si>
    <t>Ruiz-Ares, G; Jimenez-Valero, S; Fernandez-Prieto, A; Arbas-Redondo, E; Diaz-Pollan, B; Navia, P; Meras, P; de Lecinana, MA; de Donebun, JRP; Rigual, R; Fuentes, B; Diez-Tejedor, E</t>
  </si>
  <si>
    <t>Concurrent Stroke and Myocardial Infarction After Mild COVID-19 Infection</t>
  </si>
  <si>
    <t>NEUROLOGIST</t>
  </si>
  <si>
    <t>[Ruiz-Ares, Gerardo; Alonso de Lecinana, Maria; de Donebun, Jorge R. P.; Rigual, Ricardo; Fuentes, Blanca; Diez-Tejedor, Exuperio] Univ Autonoma Madrid, Dept Neurol, Stroke Ctr, Madrid, Spain; [Jimenez-Valero, Santiago; Arbas-Redondo, Emilio; Meras, Pablo] Univ Autonoma Madrid, Dept Cardiol, Madrid, Spain; [Fernandez-Prieto, Andres; Navia, Pedro] Univ Autonoma Madrid, Sect Neuro Radiol, Madrid, Spain; [Diaz-Pollan, Beatriz] Univ Autonoma Madrid, Internal Med Serv, Infect Dis Unit, Madrid, Spain; [Diaz-Pollan, Beatriz] Univ Autonoma Madrid, La Paz Univ Hosp, IdiPaz Hlth Res Inst, Madrid, Spain</t>
  </si>
  <si>
    <t>Ruiz-Ares, G (corresponding author), Univ Autonoma Madrid, La Paz Univ Hosp, Dept Neurol, Stroke Ctr, Paseo Castellana 261, Madrid 28046, Spain.</t>
  </si>
  <si>
    <t>1074-7931</t>
  </si>
  <si>
    <t>MAY</t>
  </si>
  <si>
    <t>Miranda-Barrios, J; Bravo-Queipo-de-Llano, B; Baquero-Artigao, F; Granados-Fernandez, M; Noval, S; Rabanal, I; Mendez-Echevarria, A; del Rosal, T; Sainz, T; Aracil, J; Calvo, C</t>
  </si>
  <si>
    <t>Preseptal Versus Orbital Cellulitis in Children: An Observational Study</t>
  </si>
  <si>
    <t>PEDIATRIC INFECTIOUS DISEASE JOURNAL</t>
  </si>
  <si>
    <t>[Miranda-Barrios, Javier; Bravo-Queipo-de-Llano, Blanca] Hosp Univ La Paz, Dept Pediat, Paseo Castellana 261, Madrid 28046, Spain; [Baquero-Artigao, Fernando; Mendez-Echevarria, Ana; del Rosal, Teresa; Sainz, Talia; Aracil, Javier; Calvo, Cristina] Hosp Univ La Paz, Dept Infect Dis, Madrid, Spain; [Baquero-Artigao, Fernando; Mendez-Echevarria, Ana; del Rosal, Teresa; Sainz, Talia; Calvo, Cristina] Hosp Univ La Paz, La Paz Res Inst IdiPAZ, Madrid, Spain; [Baquero-Artigao, Fernando; del Rosal, Teresa; Sainz, Talia; Calvo, Cristina] Translat Res Network Pediat Infect Dis RITIP, Madrid, Spain; [Granados-Fernandez, Maria; Noval, Susana] Hosp Univ La Paz, Pediat Ophthalmol Dept, Madrid, Spain; [Rabanal, Ignacio] Hosp Univ La Paz, Pediat Otorhinolaryngol Dept, Madrid, Spain; [Mendez-Echevarria, Ana; Aracil, Javier; Calvo, Cristina] Autonomous Univ Madrid UAM, Madrid, Spain</t>
  </si>
  <si>
    <t>Bravo-Queipo-de-Llano, B (corresponding author), Hosp Univ La Paz, Dept Pediat, Paseo Castellana 261, Madrid 28046, Spain.</t>
  </si>
  <si>
    <t>0891-3668</t>
  </si>
  <si>
    <t>NOV</t>
  </si>
  <si>
    <t>de Celis-Ruiz, E; Fuentes, B; Moniche, F; Montaner, J; Borobia, AM; Gutierrez-Fernandez, M; Diez-Tejedor, E</t>
  </si>
  <si>
    <t>Allogeneic adipose tissue-derived mesenchymal stem cells in ischaemic stroke (AMASCIS-02): a phase IIb, multicentre, double-blind, placebo-controlled clinical trial protocol</t>
  </si>
  <si>
    <t>BMJ OPEN</t>
  </si>
  <si>
    <t>[de Celis-Ruiz, Elena; Fuentes, Blanca; Gutierrez-Fernandez, Maria; Diez-Tejedor, Exuperio] Univ Autonoma Madrid, Dept Neurol, Neurosci Area, Hosp La Paz Inst Hlth Res IdiPAZ,La Paz Univ Hosp, Madrid, Spain; [de Celis-Ruiz, Elena; Fuentes, Blanca; Gutierrez-Fernandez, Maria; Diez-Tejedor, Exuperio] Univ Autonoma Madrid, Stroke Ctr, Neurosci Area, Hosp La Paz Inst Hlth Res IdiPAZ,La Paz Univ Hosp, Madrid, Spain; [Moniche, Francisco] Univ Seville, Dept Neurol, Hosp Univ Virgen del Rocio,CSIC, Inst Biomed Seville,IBis,Hosp Univ Virgen del Roc, Madrid, Spain; [Moniche, Francisco] Univ Seville, Stroke Res Program, Hosp Univ Virgen del Rocio,CSIC, Inst Biomed Seville,IBis,Hosp Univ Virgen del Roc, Madrid, Spain; [Montaner, Joan] Univ Seville, Dept Neurol, Hosp Univ Virgen Macarena,CSIC, Inst Biomed Seville,IBis,Hosp Univ Virgen del Roc, Madrid, Spain; [Montaner, Joan] Univ Seville, Stroke Res Program, Hosp Univ Virgen Macarena,CSIC, Inst Biomed Seville,IBis,Hosp Univ Virgen del Roc, Madrid, Spain; [Borobia, Alberto M.] Univ Autonoma Madrid, Dept Clin Pharmacol, Hosp La Paz Inst Hlth Res IdiPAZ, La Paz Univ Hosp, Madrid, Spain</t>
  </si>
  <si>
    <t>Fuentes, B (corresponding author), Univ Autonoma Madrid, Dept Neurol, Neurosci Area, Hosp La Paz Inst Hlth Res IdiPAZ,La Paz Univ Hosp, Madrid, Spain.; Fuentes, B (corresponding author), Univ Autonoma Madrid, Stroke Ctr, Neurosci Area, Hosp La Paz Inst Hlth Res IdiPAZ,La Paz Univ Hosp, Madrid, Spain.</t>
  </si>
  <si>
    <t>2044-6055</t>
  </si>
  <si>
    <t>e051790</t>
  </si>
  <si>
    <t>de Antonio, LAR; Castanon, IG; Prior, MJAA; Puertas, I; Suarez, IG; Guevara, CO</t>
  </si>
  <si>
    <t>Non-inflammatory causes of emergency consultation in patients with multiple sclerosis</t>
  </si>
  <si>
    <t>NEUROLOGIA</t>
  </si>
  <si>
    <t>[Rodriguez de Antonio, L. A.; Garcia Castanon, I] Hosp Univ Fuenlabrada, Serv Neurol, Madrid, Spain; [Aguilar-Amat Prior, M. J.; Puertas, I] Hosp Univ La Paz, Serv Neurol, Madrid, Spain; [Gonzalez Suarez, I] Complejo Hosp Univ Vigo, Serv Neurol, Vigo, Pontevedra, Spain; [Oreja Guevara, C.] Hosp Clin Univ San Carlos, Serv Neurol, Madrid, Spain</t>
  </si>
  <si>
    <t>de Antonio, LAR (corresponding author), Hosp Univ Fuenlabrada, Serv Neurol, Madrid, Spain.</t>
  </si>
  <si>
    <t>0213-4853</t>
  </si>
  <si>
    <t>JUL-AUG</t>
  </si>
  <si>
    <t>Rodriguez-Yanez, M; Gomez-Choco, M; Lopez-Cancio, E; Amaro, S; de Lecinana, MA; Arenillas, JF; Ayo-Martin, O; Castellanos, M; Freijo, MM; Garcia-Pastor, A; Gomis, M; Sanchez, PM; Morales, A; Palacio-Portilla, EJ; Roquer, J; Segura, T; Serena, J; Vivancos-Mora, J; Fuentes, B</t>
  </si>
  <si>
    <t>Stroke prevention in patients with arterial hypertension: Recommendations of the Spanish Society of Neurology's Stroke Study Group</t>
  </si>
  <si>
    <t>[Rodriguez-Yanez, M.] Hosp Univ Santiago de Compostela, Serv Neurol, La Coruna, Spain; [Gomez-Choco, M.] Hosp St Joan Despi Moises Broggi, Serv Neurol, Barcelona, Spain; [Lopez-Cancio, E.] Hosp Univ Cent Asturias, Serv Neurol, Oviedo, Spain; [Amaro, S.] Hosp Clin &amp; Univ, Serv Neurol, Barcelona, Spain; [Amaro, S.] Univ Barcelona, Dept Med, Inst Invest Biomed August Pi &amp; Sunyer IDIBAPS, Barcelona, Spain; [Alonso de Lecinana, M.; Fuentes, B.] Hosp Univ La Paz, Serv Neurol, Madrid, Spain; [Alonso de Lecinana, M.; Fuentes, B.] Univ Autonoma Madrid, Dept Med, Area Neurociencias, Inst Invest IdiPAZ, Madrid, Spain; [Arenillas, J. F.] Hosp Clin Univ Valladolid, Serv Neurol, Valladolid, Spain; [Ayo-Martin, O.; Segura, T.] Complejo Hosp Univ Albacete, Serv Neurol, Albacete, Spain; [Castellanos, M.] Complejo Hosp Univ A Coruna, Serv Neurol, La Coruna, Spain; [Castellanos, M.] Inst Invest Biomed A Coruna, La Coruna, Spain; [Freijo, M. M.] Hosp Univ Cruces, Serv Neurol, Biocruces Bizkaia Hlth Res Inst, Baracaldo, Vizcaya, Spain; [Garcia-Pastor, A.] Hosp Univ Gregorio Maranon, Serv Neurol, Madrid, Spain; [Garcia-Pastor, A.] Univ Complutense Madrid, Madrid, Spain; [Gomis, M.] Univ Autonoma Barcelona, Hosp Univ Germans Trias &amp; Pujol, Serv Neurol, Barcelona, Spain; [Martinez Sanchez, P.] Hosp Torrecardenas, Serv Neurol, Almeria, Spain; [Morales, A.] Hosp Clin Univ Virgen Arrixaca, Serv Neurol, Murcia, Spain; [Morales, A.] Inst Murciano Invest Biomed IMIB, Murcia, Spain; [Palacio-Portilla, E. J.] Univ Cantabria, Hosp Univ Marques de Valdecilla, Serv Neurol, IDIVAL, Santander, Spain; [Roquer, J.] Hosp Mar, Serv Neurol, Barcelona, Spain; [Serena, J.] Hosp Univ Doctor Josep Trueta, Serv Neurol, Girona, Spain; [Serena, J.] Hosp Univ Doctor Josep Trueta, Biomed Res Inst Girona, Girona, Spain; [Vivancos-Mora, J.] Univ Autonoma Madrid, Serv Neurol, Hosp Univ La Princesa, Madrid, Spain; [Vivancos-Mora, J.] Univ Autonoma Madrid, Inst Invest Sanitaria Princesa, Madrid, Spain</t>
  </si>
  <si>
    <t>Rodriguez-Yanez, M (corresponding author), Hosp Univ Santiago de Compostela, Serv Neurol, La Coruna, Spain.; Gomez-Choco, M (corresponding author), Hosp St Joan Despi Moises Broggi, Serv Neurol, Barcelona, Spain.</t>
  </si>
  <si>
    <t>Pastor, AG; Martinez, ELC; Rodriguez-Yanez, M; de Lecinana, MA; Amaro, S; Arenillas, JF; Ayo-Martin, O; Castellanos, M; Fuentes, B; Freijo, MM; Gomis, M; Choco, MG; Sanchez, PM; Morales, A; Palacio-Portilla, EJ; Segura, T; Serena, J; Vivancos-Mora, J; Roquer, J</t>
  </si>
  <si>
    <t>Recommendations of the Spanish Society of Neurology for the prevention of stroke. Interventions on lifestyle and air pollution</t>
  </si>
  <si>
    <t>[Garcia Pastor, A.; Lopez-Cancio Martinez, E.] Hosp Univ Gregorio Maranon, Serv Neurol, Madrid, Spain; [Garcia Pastor, A.; Lopez-Cancio Martinez, E.] Hosp Univ Cent Asturias, Serv Neurol, Oviedo, Spain; [Rodriguez-Yanez, M.] Hosp Univ Santiago de Compostela, Serv Neurol, La Coruna, Spain; [de Lecinana, M. Alonso; Fuentes, B.] Hosp Univ La Paz, Serv Neurol, Madrid, Spain; [Amaro, S.] Hosp Clin &amp; Univ, Serv Neurol, Barcelona, Spain; [Arenillas, J. F.] Hosp Clin Univ Valladolid, Serv Neurol, Valladolid, Spain; [Ayo-Martin, O.; Segura, T.] Complejo Hosp Univ Albacete, Serv Neurol, Albacete, Spain; [Castellanos, M.] Complejo Hosp Univ A Coruna, Serv Neurol, La Coruna, Spain; [Freijo, M. M.] Hosp Univ Cruces, Serv Neurol, Baracaldo, Spain; [Gomis, M.] Hosp Univ Germans Trias i Pujol, Serv Neurol, Barcelona, Spain; [Gomez Choco, M.] Hosp St Joan Despi Moises Broogi, Serv Neurol, Barcelona, Spain; [Martinez Sanchez, P.] Hosp Torrecardenas, Serv Neurol, Almeria, Spain; [Morales, A.] Hosp Clin Univ Virgen de la Arrixaca, Serv Neurol, Murcia, Spain; [Palacio-Portilla, E. J.] Hosp Univ Marques de Valdecilla, Serv Neurol, Santander, Spain; [Serena, J.] Biomed Res Inst Girona, Serv Neurol, Girona, Spain; [Vivancos-Mora, J.] Hosp Univ La Princesa, Serv Neurol, Madrid, Spain; [Roquer, J.] IMIM Hosp del Mar, Serv Neurol, Barcelona, Spain</t>
  </si>
  <si>
    <t>Pastor, AG; Martinez, ELC (corresponding author), Hosp Univ Gregorio Maranon, Serv Neurol, Madrid, Spain.; Pastor, AG; Martinez, ELC (corresponding author), Hosp Univ Cent Asturias, Serv Neurol, Oviedo, Spain.</t>
  </si>
  <si>
    <t>JUN</t>
  </si>
  <si>
    <t>Fuentes, B; Amaro, S; de Lecinana, MA; Arenillas, JF; Ayo-Martin, O; Castellanos, M; Freijo, M; Garcia-Pastor, A; Gomis, M; Choco, MG; Lopez-Cancio, E; Sanchez, PM; Morales, A; Palacio-Portilla, EJ; Rodriguez-Yanez, M; Roquer, J; Segura, T; Serena, J; Vivancos-Mora, J</t>
  </si>
  <si>
    <t>Stroke prevention in patients with type 2 diabetes or prediabetes. Recommendations from the Cerebrovascular Diseases Study Group, Spanish Society of Neurology</t>
  </si>
  <si>
    <t>[Fuentes, B.; Alonso de Lecinana, M.] Hosp Univ La Paz, Serv Neurol, Madrid, Spain; [Fuentes, B.; Alonso de Lecinana, M.] Univ Autonoma Madrid, Dept Med, Area Neurociencias, Inst Invest IdiPAZ, Madrid, Spain; [Amaro, S.] Hosp Clin &amp; Univ, Serv Neurol, Barcelona, Spain; [Amaro, S.] Univ Barcelona, Dept Med, Inst Invest Biomed Augut Pi &amp; Sunyer IDIBAPS, Barcelona, Spain; [Arenillas, J. F.] Hosp Clin Univ Valladolid, Serv Neurol, Valladolid, Spain; [Ayo-Martin, O.; Segura, T.] Complejo Hosp Univ Albacete, Serv Neurol, Albacete, Spain; [Castellanos, M.] Complejo Hosp Univ A Coruna, Inst Invest Biomed A Coruna, Serv Neurol, La Coruna, Spain; [Freijo, M.] Hosp Univ Cruces, Inst Invest Biocruces Bizkaia, Serv Neurol, Baracaldo, Spain; [Garcia-Pastor, A.] Univ Complutense Madrid, Hosp Univ Gregorio Maranon, Serv Neurol, Madrid, Spain; [Gomis, M.] Univ Autonoma Barcelona, Hosp Univ Germans Trias &amp; Pujol, Serv Neurol, Badalona, Spain; [Gomez Choco, M.] Hosp St Joan Despi Moises Broogi, Serv Neurol, Barcelona, Spain; [Lopez-Cancio, E.] Hosp Univ Cent Asturias, Serv Neurol, Oviedo, Spain; [Martinez Sanchez, P.] Hosp Torrecardenas, Serv Neurol, Almeria, Spain; [Morales, A.] Hosp Clin Univ Virgen de la Arrixaca, Inst Murciano Invest Biomed IMIB, Serv Neurol, Murcia, Spain; [Palacio-Portilla, E. J.] Univ Cantabria, Hosp Univ Marques Valdecilla, Serv Neurol, IDIVAL, Santander, Spain; [Rodriguez-Yanez, M.] Hosp Univ Santiago de Compostela, Serv Neurol, Santiago De Compostela, Spain; [Roquer, J.] Hosp del Mar, Serv Neurol, Barcelona, Spain; [Serena, J.] Hosp Univ Doctor Josep Trueta, Biomed Res Inst Girona, Serv Neurol, Girona, Spain; [Vivancos-Mora, J.] Univ Autonoma Madrid, Inst Invest Sanitaria Princesa, Hosp Univ La Princesa, Serv Neurol, Madrid, Spain</t>
  </si>
  <si>
    <t>Fuentes, B (corresponding author), Hosp Univ La Paz, Serv Neurol, Madrid, Spain.; Fuentes, B (corresponding author), Univ Autonoma Madrid, Dept Med, Area Neurociencias, Inst Invest IdiPAZ, Madrid, Spain.; Amaro, S (corresponding author), Hosp Clin &amp; Univ, Serv Neurol, Barcelona, Spain.; Amaro, S (corresponding author), Univ Barcelona, Dept Med, Inst Invest Biomed Augut Pi &amp; Sunyer IDIBAPS, Barcelona, Spain.</t>
  </si>
  <si>
    <t>Ruiz-Ares, G; Fuentes, B; de Donlebun, JRP; de Lecinana, MA; Gutierrez-Zuniga, R; Rigual, R; Diez-Tejedor, E</t>
  </si>
  <si>
    <t>Usefulness of orbital colour Doppler ultrasound in vascular-related monocular vision loss</t>
  </si>
  <si>
    <t>VASCULAR MEDICINE</t>
  </si>
  <si>
    <t>[Ruiz-Ares, Gerardo; Fuentes, Blanca; Rodriguez-Pardo de Donlebun, Jorge; Alonso de Lecinana, Maria; Gutierrez-Zuniga, Raquel; Rigual, Ricardo; Diez-Tejedor, Exuperio] Univ Autonoma Madrid, La Paz Univ Hosp, IdiPAZ Hlth Res Inst, Dept Neurol,Stroke Ctr, Madrid, Spain</t>
  </si>
  <si>
    <t>Ruiz-Ares, G (corresponding author), Univ Autonoma Madrid, La Paz Univ Hosp, Dept Neurol, Paseo Castellana 261, Madrid 28046, Spain.; Ruiz-Ares, G (corresponding author), Univ Autonoma Madrid, La Paz Univ Hosp, Stroke Ctr, Paseo Castellana 261, Madrid 28046, Spain.</t>
  </si>
  <si>
    <t>1358-863X</t>
  </si>
  <si>
    <t>Pastor, S; de Celis, E; Garcia, IL; de Lecinana, MA; Fuentes, B; Diez-Tejedor, E</t>
  </si>
  <si>
    <t>Development of the Madrid Stroke Programme: Milestones and Changes in Stroke Trends and Mortality from 1997 to 2017</t>
  </si>
  <si>
    <t>NEUROEPIDEMIOLOGY</t>
  </si>
  <si>
    <t>[Pastor, Silvia; de Celis, Elena; Alonso de Lecinana, Maria; Fuentes, Blanca; Diez-Tejedor, Exuperio] Univ Autonoma Madrid, Hosp Univ La Paz, Inst Hlth Res IdiPAZ, Hosp La Paz,Dept Neurol, Paseo Castellana 261, ES-28046 Madrid, Spain; [Pastor, Silvia; de Celis, Elena; Alonso de Lecinana, Maria; Fuentes, Blanca; Diez-Tejedor, Exuperio] Univ Autonoma Madrid, Hosp Univ La Paz, Inst Hlth Res IdiPAZ, Hosp La Paz,Stroke Ctr, Paseo Castellana 261, ES-28046 Madrid, Spain; [Losantos Garcia, Itsaso] Univ Autonoma Madrid, Hosp Univ La Paz, Inst Hlth Res IdiPAZ, Dept Biostat,Hosp La Paz, Madrid, Spain</t>
  </si>
  <si>
    <t>Diez-Tejedor, E (corresponding author), Univ Autonoma Madrid, Hosp Univ La Paz, Inst Hlth Res IdiPAZ, Hosp La Paz,Dept Neurol, Paseo Castellana 261, ES-28046 Madrid, Spain.; Diez-Tejedor, E (corresponding author), Univ Autonoma Madrid, Hosp Univ La Paz, Inst Hlth Res IdiPAZ, Hosp La Paz,Stroke Ctr, Paseo Castellana 261, ES-28046 Madrid, Spain.</t>
  </si>
  <si>
    <t>0251-5350</t>
  </si>
  <si>
    <t>APR</t>
  </si>
  <si>
    <t>Diaz-de-Teran, J; Membrilla, JA; Paz-Solis, J; de Lorenzo, I; Roa, J; Lara-Lara, M; Gil-Martinez, A; Diez-Tejedor, E</t>
  </si>
  <si>
    <t>Occipital Nerve Stimulation for Pain Modulation in Drug-Resistant Chronic Cluster Headache</t>
  </si>
  <si>
    <t>BRAIN SCIENCES</t>
  </si>
  <si>
    <t>[Diaz-de-Teran, Javier; Membrilla, Javier A.; de Lorenzo, Inigo; Roa, Javier; Lara-Lara, Manuel; Diez-Tejedor, Exuperio] Univ Hosp La Paz, Neurol Dept, Madrid 28046, Spain; [Diaz-de-Teran, Javier; Gil-Martinez, Alfonso] Ctr Super Estudios Univ La Salle UAM, Dept Fisioterapia, CranioSPain Res Grp, La Salle Campus Madrid, Madrid 28023, Spain; [Diaz-de-Teran, Javier; Paz-Solis, Jose; Lara-Lara, Manuel; Gil-Martinez, Alfonso; Diez-Tejedor, Exuperio] La Paz Inst Hlth Res IdiPAZ, Madrid 28046, Spain; [Paz-Solis, Jose] Univ Hosp La Paz, Neurosurg Dept, Madrid 28046, Spain; [Gil-Martinez, Alfonso] Univ Hosp La Paz, Unit Physiotherapy, Madrid 28046, Spain</t>
  </si>
  <si>
    <t>Gil-Martinez, A (corresponding author), Ctr Super Estudios Univ La Salle UAM, Dept Fisioterapia, CranioSPain Res Grp, La Salle Campus Madrid, Madrid 28023, Spain.; Gil-Martinez, A (corresponding author), La Paz Inst Hlth Res IdiPAZ, Madrid 28046, Spain.; Gil-Martinez, A (corresponding author), Univ Hosp La Paz, Unit Physiotherapy, Madrid 28046, Spain.</t>
  </si>
  <si>
    <t>2076-3425</t>
  </si>
  <si>
    <t>FEB</t>
  </si>
  <si>
    <t>Kristen, H; Sastre, I; Aljama, S; Fuentes, M; Recuero, M; Frank-Garcia, A; Martin, A; Sanchez-Juan, P; Lage, C; Bullido, MJ; Aldudo, J</t>
  </si>
  <si>
    <t>LAMP2 deficiency attenuates the neurodegeneration markers induced by HSV-1 infection</t>
  </si>
  <si>
    <t>NEUROCHEMISTRY INTERNATIONAL</t>
  </si>
  <si>
    <t>[Kristen, Henrike; Sastre, Isabel; Aljama, Sara; Fuentes, Maria; Recuero, Maria; Bullido, Maria J.; Aldudo, Jesus] Univ Autonoma Madrid, Ctr Biol Mol Severo Ochoa CSIC UAM, C Nicolas Cabrera 1, Madrid 28049, Spain; [Kristen, Henrike; Sastre, Isabel; Recuero, Maria; Frank-Garcia, Ana; Martin, Angel; Sanchez-Juan, Pascual; Lage, Carmen; Bullido, Maria J.; Aldudo, Jesus] Ctr Invest Biomed Red Enfermedades Neurodegenerat, Madrid, Spain; [Recuero, Maria; Frank-Garcia, Ana; Martin, Angel; Bullido, Maria J.; Aldudo, Jesus] Univ Autonoma Madrid, Inst Invest Sanitaria Hosp Univ La Paz, IdiPAZ Hosp Univ La Paz, Madrid, Spain; [Sanchez-Juan, Pascual; Lage, Carmen] Hosp Univ Marques de Valdecilla IDIVAL UC, Santander, Spain</t>
  </si>
  <si>
    <t>Bullido, MJ; Aldudo, J (corresponding author), Univ Autonoma Madrid, Ctr Biol Mol Severo Ochoa CSIC UAM, C Nicolas Cabrera 1, Madrid 28049, Spain.</t>
  </si>
  <si>
    <t>0197-0186</t>
  </si>
  <si>
    <t>Gomez-de Frutos, MC; Garcia-Suarez, I; Laso-Garcia, F; Diekhorst, L; Otero-Ortega, L; de Lecinana, MA; Fuentes, B; Gutierrez-Fernandez, M; Diez-Tejedor, E; Ruiz-Ares, G</t>
  </si>
  <si>
    <t>B-Mode Ultrasound, a Reliable Tool for Monitoring Experimental Intracerebral Hemorrhage</t>
  </si>
  <si>
    <t>FRONTIERS IN NEUROLOGY</t>
  </si>
  <si>
    <t>[Gomez-de Frutos, Mari Carmen; Garcia-Suarez, Ivan; Laso-Garcia, Fernando; Diekhorst, Luke; Otero-Ortega, Laura; Alonso de Lecinana, Maria; Fuentes, Blanca; Gutierrez-Fernandez, Maria; Diez-Tejedor, Exuperio; Ruiz-Ares, Gerardo] Univ Autonoma Madrid, La Paz Univ Hosp, Neurol Sci &amp; Cerebrovasc Res Lab, Dept Neurol, Madrid, Spain; [Gomez-de Frutos, Mari Carmen; Garcia-Suarez, Ivan; Laso-Garcia, Fernando; Diekhorst, Luke; Otero-Ortega, Laura; Alonso de Lecinana, Maria; Fuentes, Blanca; Gutierrez-Fernandez, Maria; Diez-Tejedor, Exuperio; Ruiz-Ares, Gerardo] Univ Autonoma Madrid, La Paz Univ Hosp, Stroke Ctr, Neurosci Area IdiPAZ Hlth Res Inst, Madrid, Spain; [Garcia-Suarez, Ivan] Univ San Agustin, San Agustin Hosp, Dept Emergency Serv, Asturias, Spain</t>
  </si>
  <si>
    <t>Gutierrez-Fernandez, M; Ruiz-Ares, G (corresponding author), Univ Autonoma Madrid, La Paz Univ Hosp, Neurol Sci &amp; Cerebrovasc Res Lab, Dept Neurol, Madrid, Spain.; Gutierrez-Fernandez, M; Ruiz-Ares, G (corresponding author), Univ Autonoma Madrid, La Paz Univ Hosp, Stroke Ctr, Neurosci Area IdiPAZ Hlth Res Inst, Madrid, Spain.</t>
  </si>
  <si>
    <t>1664-2295</t>
  </si>
  <si>
    <t>DEC 23</t>
  </si>
  <si>
    <t>Otero-Ortega, L; Gutierrez-Fernandez, M; Diez-Tejedor, E</t>
  </si>
  <si>
    <t>Recovery After Stroke: New Insight to Promote Brain Plasticity</t>
  </si>
  <si>
    <t>Editorial Material</t>
  </si>
  <si>
    <t>[Gutierrez-Fernandez, Maria; Diez-Tejedor, Exuperio] Univ Autonoma Madrid, La Paz Univ Hosp, Neurosci Area Hosp La Paz Inst Hlth Res IdiPAZ, Neurol Sci &amp; Cerebrovasc Res Lab,Dept Neurol, Madrid, Spain; [Gutierrez-Fernandez, Maria; Diez-Tejedor, Exuperio] Univ Autonoma Madrid, La Paz Univ Hosp, Neurosci Area Hosp La Paz Inst Hlth Res IdiPAZ, Stroke Ctr, Madrid, Spain</t>
  </si>
  <si>
    <t>Gutierrez-Fernandez, M; Diez-Tejedor, E (corresponding author), Univ Autonoma Madrid, La Paz Univ Hosp, Neurosci Area Hosp La Paz Inst Hlth Res IdiPAZ, Neurol Sci &amp; Cerebrovasc Res Lab,Dept Neurol, Madrid, Spain.; Gutierrez-Fernandez, M; Diez-Tejedor, E (corresponding author), Univ Autonoma Madrid, La Paz Univ Hosp, Neurosci Area Hosp La Paz Inst Hlth Res IdiPAZ, Stroke Ctr, Madrid, Spain.</t>
  </si>
  <si>
    <t>NOV 19</t>
  </si>
  <si>
    <t>Soto-Anari, M; Lopez, N; Rivera-Fernandez, C; Belon-Hercilla, V; Fernandez-Guinea, S</t>
  </si>
  <si>
    <t>Literacy Level and Executive Control in Healthy Older Peruvian Adults</t>
  </si>
  <si>
    <t>[Soto-Anari, Marcio; Belon-Hercilla, Veronica] Univ Catolica San Pablo, Dept Psicol, Lab Neurociencia, Arequipa, Peru; [Lopez, Norman] Univ Costa, Barranquilla, Colombia; [Rivera-Fernandez, Claudia] Univ Nacl San Agustin Arequipa, Arequipa, Peru; [Fernandez-Guinea, Sara] Univ Complutense Madrid, Fac Psicol, Dept Psicol Expt, Madrid, Spain</t>
  </si>
  <si>
    <t>Soto-Anari, M (corresponding author), Univ Catolica San Pablo, Dept Psicol, Lab Neurociencia, Arequipa, Peru.</t>
  </si>
  <si>
    <t>AUG 26</t>
  </si>
  <si>
    <t>Haro-Martinez, A; Perez-Araujo, CM; Sanchez-Caro, JM; Fuentes, B; Diez-Tejedor, E</t>
  </si>
  <si>
    <t>Melodic Intonation Therapy for Post-stroke Non-fluent Aphasia: Systematic Review and Meta-Analysis</t>
  </si>
  <si>
    <t>Review</t>
  </si>
  <si>
    <t>[Haro-Martinez, Ana] Univ Autonoma Madrid, Dept Med, Doctoral Programme, Madrid, Spain; [Perez-Araujo, Carmen M.] Hosp Hestia Madrid, Brain Injury &amp; Stroke Unit, Madrid, Spain; [Sanchez-Caro, Juan M.; Fuentes, Blanca; Diez-Tejedor, Exuperio] Univ Autonoma Madrid, IdiPAZ Hlth Res Inst, Hosp Univ La Paz, Dept Med,Dept Neurol, Madrid, Spain; [Sanchez-Caro, Juan M.; Fuentes, Blanca; Diez-Tejedor, Exuperio] Univ Autonoma Madrid, IdiPAZ Hlth Res Inst, Hosp Univ La Paz, Stroke Ctr, Madrid, Spain</t>
  </si>
  <si>
    <t>Haro-Martinez, A (corresponding author), Univ Autonoma Madrid, Dept Med, Doctoral Programme, Madrid, Spain.; Fuentes, B (corresponding author), Univ Autonoma Madrid, IdiPAZ Hlth Res Inst, Hosp Univ La Paz, Dept Med,Dept Neurol, Madrid, Spain.; Fuentes, B (corresponding author), Univ Autonoma Madrid, IdiPAZ Hlth Res Inst, Hosp Univ La Paz, Stroke Ctr, Madrid, Spain.</t>
  </si>
  <si>
    <t>AUG 4</t>
  </si>
  <si>
    <t>Fuentes, B; Ntaios, G; Putaala, J</t>
  </si>
  <si>
    <t>Editorial: Current Challenges in Cardioembolic Stroke</t>
  </si>
  <si>
    <t>[Fuentes, Blanca] La Paz Univ Hosp, Dept Neurol, Madrid, Spain; [Fuentes, Blanca] La Paz Univ Hosp, Stroke Ctr, Madrid, Spain; [Fuentes, Blanca] Univ Autonoma Madrid, Madrid, Spain; [Ntaios, George] Univ Thessaly, Sch Hlth Sci, Fac Med, Dept Internal Med, Larisa, Greece; [Putaala, Jukka] Helsinki Univ Hosp, Dept Neurol, Helsinki, Finland; [Putaala, Jukka] Univ Helsinki, Helsinki, Finland</t>
  </si>
  <si>
    <t>Fuentes, B (corresponding author), La Paz Univ Hosp, Dept Neurol, Madrid, Spain.; Fuentes, B (corresponding author), La Paz Univ Hosp, Stroke Ctr, Madrid, Spain.; Fuentes, B (corresponding author), Univ Autonoma Madrid, Madrid, Spain.</t>
  </si>
  <si>
    <t>APR 27</t>
  </si>
  <si>
    <t>Zuniga, RG; de Lecinana, MA; Diez, A; Iglesias, GT; Pascual, A; Higashi, A; Pardo, JR; Herrero, DH; Fuentes, B; Tejedor, ED</t>
  </si>
  <si>
    <t>A New Software for Quantifying Motor Deficit After Stroke: A Case-Control Feasibility Pilot Study</t>
  </si>
  <si>
    <t>[Gutierrez Zuniga, Raquel; Alonso de Lecinana, Maria; Torres Iglesias, Gabriel; Rodriguez Pardo, Jorge; Fuentes, Blanca; Diez Tejedor, Exuperio] Univ Autonoma Madrid, Dept Neurol, Hosp La Paz Inst Hlth Res IdiPAZ, La Paz Univ Hosp, Madrid, Spain; [Gutierrez Zuniga, Raquel; Alonso de Lecinana, Maria; Torres Iglesias, Gabriel; Rodriguez Pardo, Jorge; Fuentes, Blanca; Diez Tejedor, Exuperio] Univ Autonoma Madrid, Stroke Ctr, Hosp La Paz Inst Hlth Res IdiPAZ, La Paz Univ Hosp, Madrid, Spain; [Diez, Alejandro; Higashi, Ariaki] Syst Friend Inc, Hiroshima, Japan; [Pascual, Alejandro] Univ Politecn Madrid, Escuela Tecn Super Ingenieros Telecomunicac, Madrid, Spain; [Hernandez Herrero, David] Univ Autonoma Madrid, Dept Rehabil, Hosp La Paz Inst Hlth Res IdiPAZ, La Paz Univ Hosp, Madrid, Spain</t>
  </si>
  <si>
    <t>de Lecinana, MA; Tejedor, ED (corresponding author), Univ Autonoma Madrid, Dept Neurol, Hosp La Paz Inst Hlth Res IdiPAZ, La Paz Univ Hosp, Madrid, Spain.; de Lecinana, MA; Tejedor, ED (corresponding author), Univ Autonoma Madrid, Stroke Ctr, Hosp La Paz Inst Hlth Res IdiPAZ, La Paz Univ Hosp, Madrid, Spain.</t>
  </si>
  <si>
    <t>FEB 11</t>
  </si>
  <si>
    <t>Nieves-Moreno, M; Noval, S; Peralta, J; Palomares-Bralo, M; del Pozo, A; Garcia-Minaur, S; Santos-Simarro, F; Vallespin, E</t>
  </si>
  <si>
    <t>Expanding the Phenotypic Spectrum of PAX6 Mutations: From Congenital Cataracts to Nystagmus</t>
  </si>
  <si>
    <t>GENES</t>
  </si>
  <si>
    <t>[Nieves-Moreno, Maria; Noval, Susana; Peralta, Jesus] Hosp Univ La Paz, Dept Ophthalmol, Madrid 28046, Spain; [Palomares-Bralo, Maria] Hosp Univ La Paz, Dept Mol Dev Disorders, CIBERER, Med &amp; Mol Genet Institue INGEMM IdiPaz, Madrid 28046, Spain; [del Pozo, Angela] Hosp Univ La Paz, Dept Bioinformat, CIBERER, Med &amp; Mol Genet Institue INGEMM IdiPaz, Madrid 28046, Spain; [Garcia-Minaur, Sixto; Santos-Simarro, Fernando] Hosp Univ La Paz, Dept Clin Genet, CIBERER, Med &amp; Mol Genet Institue INGEMM IdiPaz, Madrid 28046, Spain; [Vallespin, Elena] Hosp Univ La Paz, Dept Mol Ophthalmol, CIBERER, Med &amp; Mol Genet Institue INGEMM IdiPaz, Madrid 28046, Spain</t>
  </si>
  <si>
    <t>Nieves-Moreno, M (corresponding author), Hosp Univ La Paz, Dept Ophthalmol, Madrid 28046, Spain.</t>
  </si>
  <si>
    <t>2073-4425</t>
  </si>
  <si>
    <t>Fernandez-Alcalde, C; Nieves-Moreno, M; Noval, S; Peralta, JM; Montano, VEE; del Pozo, A; Santos-Simarro, F; Vallespin, E</t>
  </si>
  <si>
    <t>Molecular and Genetic Mechanism of Non-Syndromic Congenital Cataracts. Mutation Screening in Spanish Families</t>
  </si>
  <si>
    <t>[Fernandez-Alcalde, Celia; Nieves-Moreno, Maria; Noval, Susana; Peralta, Jesus M.] Hosp Univ La Paz, Dept Ophthalmol, Madrid 28046, Spain; [Montano, Victoria E. E.; Vallespin, Elena] Hosp Univ La Paz, Med &amp; Mol Genet Inst INGEMM IdiPaz, Dept Mol Ophthalmol, CIBERER, Madrid 28046, Spain; [del Pozo, Angela] Hosp Univ La Paz, Med &amp; Mol Genet Inst INGEMM IdiPaz, Dept Clin Bioinformat, CIBERER, Madrid 28046, Spain; [Santos-Simarro, Fernando] Hosp Univ La Paz, Med &amp; Mol Genet Inst INGEMM IdiPaz, Dept Clin Genet, CIBERER, Madrid 28046, Spain</t>
  </si>
  <si>
    <t>Fernandez-Alcalde, C (corresponding author), Hosp Univ La Paz, Dept Ophthalmol, Madrid 28046, Spain.</t>
  </si>
  <si>
    <t>Natera-de Benito, D; Aguilera-Albesa, S; Costa-Comellas, L; Garcia-Romero, M; Miranda-Herrero, MC; Olives, JR; Garcia-Campos, O; del Val, EM; Garcia, MJM; Martinez, IM; Cancho-Candela, R; Fernandez-Garcia, MA; Pascual-Pascual, SI; Gomez-Andres, D; Nascimento, A</t>
  </si>
  <si>
    <t>COVID-19 in children with neuromuscular disorders</t>
  </si>
  <si>
    <t>JOURNAL OF NEUROLOGY</t>
  </si>
  <si>
    <t>[Natera-de Benito, Daniel; Nascimento, Andres] Hosp St Joan de Deu, Dept Pediat Neurol, Neuromuscular Unit, 2Esplugues Llobregat, Barcelona 08950, Spain; [Natera-de Benito, Daniel; Nascimento, Andres] Inst Recerca St Joan de Deu, 2Esplugues Llobregat, Barcelona 08950, Spain; [Aguilera-Albesa, Sergio] Complejo Hosp Navarra, Dept Pediat, Pediat Neurol Unit, Pamplona, Spain; [Costa-Comellas, Laura; Gomez-Andres, David] Vall dHebron Univ Hosp, Pediat Neurol, Pediat Neuromuscular Disorders Unit, Barcelona, Spain; [Costa-Comellas, Laura; Gomez-Andres, David] Vall dHebron Inst Res VHIR, Barcelona, Spain; [Garcia-Romero, Mar; Pascual-Pascual, Samuel Ignacio] Hosp Paz, Dept Pediat Neurol, Madrid, Spain; [Miranda-Herrero, Maria Concepcion] Hosp Gen Univ Gregorio Maranon, Dept Pediat Neurol, Madrid, Spain; [Rubies Olives, Julia] Hosp Univ Son Espases, Dept Pediat Neurol, Palma De Mallorca, Spain; [Garcia-Campos, Oscar] Univ Toledo, Dept Pediat Neurol, Gen Hosp, Toledo, Spain; [Martinez del Val, Elena] Hosp Univ Fdn Alcorcon, Dept Pediat, Madrid, Spain; [Martinez Garcia, Maria Josefa] Hosp Virgen Arrixaca, Dept Pediat, Pediat Neurol Unit, Murcia, Spain; [Medina Martinez, Inmaculada] Hosp Univ Virgen Nieves, Dept Pediat, Granada, Spain; [Cancho-Candela, Ramon] Hosp Univ Rio Hortega, Dept Pediat, Valladolid, Spain; [Fernandez-Garcia, Miguel A.] Guys &amp; St Thomas Hosp NHS Fdn Trust, Evelina Childrens Hosp, Dept Paediat Neurol, Neuromuscular Serv, London, England; [Nascimento, Andres] ISCIII, Ctr Biomed Res Network Rare Dis CIBERER, Madrid, Spain</t>
  </si>
  <si>
    <t>Natera-de Benito, D (corresponding author), Hosp St Joan de Deu, Dept Pediat Neurol, Neuromuscular Unit, 2Esplugues Llobregat, Barcelona 08950, Spain.; Natera-de Benito, D (corresponding author), Inst Recerca St Joan de Deu, 2Esplugues Llobregat, Barcelona 08950, Spain.</t>
  </si>
  <si>
    <t>0340-5354</t>
  </si>
  <si>
    <t>SEP</t>
  </si>
  <si>
    <t>de Rojas, I; Hernandez, I; Montrreal, L; Quintela, I; Calero, M; Royo, JL; Vilas, RH; Gonzalez-Perez, A; Franco-Macias, E; Macias, J; Menendez-Gonzalez, M; Frank-Garcia, A; Diez-Fairen, M; Lage, C; Garcia-Madrona, S; Aguilera, N; Garcia-Gonzalez, P; Puerta, R; Sotolongo-Grau, O; Alonso-Lana, S; Rabano, A; Pastor, AA; Pastor, AB; Corma-Gomez, A; Montes, AM; Rodriguez, CM; Buiza-Rueda, D; Perinan, MT; Rodriguez-Rodriguez, E; Alvarez, I; Allende, IR; Pineda, JAA; Sanchez-Arjona, MB; Fernandez-Fuertes, M; Mendoza, S; del Ser, T; Garcia-Ribas, G; Sanchez-Juan, P; Pastor, P; Bullido, MJ; Alvarez, V; Real, LMM; Mir, P; Pinol-Ripoll, G; Garcia-Alberca, JM; Medina, M; Orellana, A; Butler, CRR; Marquie, M; Saez, ME; Carracedo, A; Tarraga, L; Boada, M; Ruiz, A</t>
  </si>
  <si>
    <t>Genomic Characterization of Host Factors Related to SARS-CoV-2 Infection in People with Dementia and Control Populations: The GR@ACE/DEGESCO Study</t>
  </si>
  <si>
    <t>JOURNAL OF PERSONALIZED MEDICINE</t>
  </si>
  <si>
    <t>[de Rojas, Itziar; Hernandez, Isabel; Montrreal, Laura; Aguilera, Nuria; Garcia-Gonzalez, Pablo; Puerta, Raquel; Sotolongo-Grau, Oscar; Alonso-Lana, Silvia; Orellana, Adelina; Butler, Chris R. R.; Marquie, Marta; Tarraga, Lluis; Boada, Merce; Ruiz, Agustin] Univ Int Catalunya, Ace Alzheimer Ctr Barcelona, Res Ctr &amp; Mem Clin, Barcelona 08017, Spain; [de Rojas, Itziar; Hernandez, Isabel; Calero, Miguel; Frank-Garcia, Ana; Lage, Carmen; Garcia-Gonzalez, Pablo; Rabano, Alberto; Martin Montes, Angel; Buiza-Rueda, Dolores; Perinan, Maria Teresa; Rodriguez-Rodriguez, Eloy; Sanchez-Juan, Pascual; Mir, Pablo; Garcia-Alberca, Jose Maria; Medina, Miguel; Orellana, Adelina; Tarraga, Lluis; Boada, Merce; Ruiz, Agustin] Natl Inst Hlth Carlos III, CIBERNED, Network Ctr Biomed Res Neurodegenerat Dis, Madrid 28220, Spain; [Quintela, Ines; Carracedo, Angel] Univ Santiago Compostela, Grp Med Xenom, Ctr Nacl Genotipado CEGEN PRB3 ISCIII, Santiago De Compostela 15705, Spain; [Calero, Miguel] Inst Salud Carlos III, UFIEC, Madrid 28220, Spain; [Calero, Miguel; Pastor, Ana Belen; Medina, Miguel] CIEN Fdn, Queen Sofia Fdn Alzheimer Ctr, Madrid 28220, Spain; [Royo, Jose Luis] Univ Malaga, Fac Med, Dept Especialidades Quirurg Bioquim &amp; Inmunol, Malaga 29016, Spain; [Huerto Vilas, Raquel; Arias Pastor, Alfonso; Pinol-Ripoll, Gerard] Hosp Univ Santa Maria Lleida, Unitat Trastorns Cognitius, Lleida 25198, Spain; [Huerto Vilas, Raquel; Pinol-Ripoll, Gerard] Inst Recerca Biomed Lleida IRBLLeida, Lleida 25198, Spain; [Gonzalez-Perez, Antonio; Saez, Maria Eugenia] CAEBI, Ctr Andaluz Estudios Bioinformat, Seville 41013, Spain; [Franco-Macias, Emilio; Bernal Sanchez-Arjona, Maria] Univ Seville, Hosp Univ Virgen Rocio, Inst Biomed Sevilla IBiS, Serv Neurol &amp; Neurofisiol,Unidad Demencias,CSIC, Seville 41013, Spain; [Macias, Juan; Corma-Gomez, Anais; Pineda, Juan A. A.; Fernandez-Fuertes, Marta; Real, Luis M. M.] Hosp Univ Valme, Unidad Clin Enfermedades Infecciosas &amp; Microbiol, Seville 41013, Spain; [Menendez-Gonzalez, Manuel] Hosp Univ Cent Asturias, Serv Neurol, Oviedo 33011, Spain; [Menendez-Gonzalez, Manuel; Martinez Rodriguez, Carmen; Allende, Irene Rosas; Alvarez, Victoria] Inst Invest Sanitaria Principado Asturias ISPA, Asturias 33011, Spain; [Menendez-Gonzalez, Manuel] Univ Oviedo, Dept Med, Oviedo 33011, Spain; [Frank-Garcia, Ana; Martin Montes, Angel] Univ Autonoma Madrid, Univ Hosp La Paz, Dept Neurol, Madrid 28046, Spain; [Martin Montes, Angel] Univ Hosp Paz Res Inst IdiPaz, Madrid 28029, Spain; [Diez-Fairen, Monica; Alvarez, Ignacio; Pastor, Pau] Fundacio Docencia Recerca MutuaTerrassa, Terrassa 08221, Spain; [Diez-Fairen, Monica; Alvarez, Ignacio; Pastor, Pau] Hosp Univ Mutua Terrassa, Mem Disorders Unit, Dept Neurol, Terrassa 08221, Spain; [Lage, Carmen; Rodriguez-Rodriguez, Eloy; Sanchez-Juan, Pascual] Univ Cantabria &amp; IDIVAL, Marques Valdecilla Univ Hosp, Neurol Serv, Santander 39008, Spain; [Garcia-Madrona, Sebastian; Garcia-Ribas, Guillermo] IRYCIS, Hosp Univ Ramon &amp; Cajal, Madrid 28034, Spain; [Rabano, Alberto; Pastor, Ana Belen] Banco Tejidos Fdn CIEN, Madrid 28034, Spain; [Martinez Rodriguez, Carmen] Hosp Cabuenes, Gijon 33394, Spain; [Buiza-Rueda, Dolores; Perinan, Maria Teresa; Mir, Pablo] Univ Seville, Hosp Univ Virgen Rocio, Inst Biomed Sevilla IBiS,CSIC, Unidad Trastornos Movimiento,Serv Neurol &amp; Neurof, Seville 41013, Spain; [Allende, Irene Rosas; Alvarez, Victoria] Hosp Univ Cent Asturias, Lab Genet, Oviedo 33011, Spain; [Mendoza, Silvia; Garcia-Alberca, Jose Maria] Andalusian Inst Neurosci, Alzheimer Res Ctr &amp; Mem Clin, Malaga 29012, Spain; [del Ser, Teodoro] Queen Sofia Fdn Alzheimer Ctr, CIEN Fdn, Dept Neurol, Madrid 28220, Spain; [Bullido, Maria J.] UAM CSIC, Ctr Biol Mol Severo Ochoa, Madrid 28049, Spain; [Bullido, Maria J.] Inst Invest Sanitaria Hosp Paz IdIPaz, Madrid 28029, Spain; [Bullido, Maria J.] Univ Autonoma Madrid, Madrid 28049, Spain; [Butler, Chris R. R.] Imperial Coll, Dept Brain Sci, London SW7 2BX, England; [Butler, Chris R. R.] Pontificia Univ Catolica, Dept Neurol, Santiago 340, Chile; [Carracedo, Angel] Fdn Publ Galega Med Xenom CIBERER IDIS, Santiago De Compostela 15705, Spain</t>
  </si>
  <si>
    <t>Ruiz, A (corresponding author), Univ Int Catalunya, Ace Alzheimer Ctr Barcelona, Res Ctr &amp; Mem Clin, Barcelona 08017, Spain.; Ruiz, A (corresponding author), Natl Inst Hlth Carlos III, CIBERNED, Network Ctr Biomed Res Neurodegenerat Dis, Madrid 28220, Spain.</t>
  </si>
  <si>
    <t>2075-4426</t>
  </si>
  <si>
    <t>DEC</t>
  </si>
  <si>
    <t>Gutierrez-Fernandez, M; de la Cuesta, F; Tallon, A; Cuesta, I; Fernandez-Fournier, M; Laso-Garcia, F; Gomez-de Frutos, MC; Diez-Tejedor, E; Otero-Ortega, L</t>
  </si>
  <si>
    <t>Potential Roles of Extracellular Vesicles as Biomarkers and a Novel Treatment Approach in Multiple Sclerosis</t>
  </si>
  <si>
    <t>INTERNATIONAL JOURNAL OF MOLECULAR SCIENCES</t>
  </si>
  <si>
    <t>[Gutierrez-Fernandez, Maria; Tallon, Antonio; Cuesta, Inmaculada; Fernandez-Fournier, Mireya; Laso-Garcia, Fernando; Carmen Gomez-de Frutos, Mari; Diez-Tejedor, Exuperio; Otero-Ortega, Laura] Univ Autonoma Madrid, La Paz Univ Hosp, Neurosci Area, Dept Neurol,IdiPAZ Hlth Res Inst,Neurol Sci &amp; Cer, Madrid 28046, Spain; [de la Cuesta, Fernando] Univ Autonoma Madrid, Sch Med, Dept Pharmacol &amp; Therapeut, Madrid 28046, Spain</t>
  </si>
  <si>
    <t>Diez-Tejedor, E; Otero-Ortega, L (corresponding author), Univ Autonoma Madrid, La Paz Univ Hosp, Neurosci Area, Dept Neurol,IdiPAZ Hlth Res Inst,Neurol Sci &amp; Cer, Madrid 28046, Spain.</t>
  </si>
  <si>
    <t>1422-0067</t>
  </si>
  <si>
    <t>AUG</t>
  </si>
  <si>
    <t>Lastres-Becker, I; Porras, G; Arribas-Blazquez, M; Maestro, I; Borrego-Hernandez, D; Boya, P; Cerdan, S; Garcia-Redondo, A; Martinez, A; Martin-Requero, A</t>
  </si>
  <si>
    <t>Molecular Alterations in Sporadic and SOD1-ALS Immortalized Lymphocytes: Towards a Personalized Therapy</t>
  </si>
  <si>
    <t>[Lastres-Becker, Isabel; Arribas-Blazquez, Marina; Cerdan, Sebastian] UAM, CSIC, Inst Invest Biomed Alberto Sols UAM, Madrid 28029, Spain; [Lastres-Becker, Isabel; Arribas-Blazquez, Marina] Univ Autonoma Madrid, Sch Med, Dept Biochem, Arturo Duperier 4, Madrid 28029, Spain; [Lastres-Becker, Isabel; Arribas-Blazquez, Marina; Martinez, Ana; Martin-Requero, Angeles] Inst Salud Carlos III, Ctr Invest Biomed Red Enfermedades Neurodegenerat, Madrid 28031, Spain; [Lastres-Becker, Isabel] Univ Autonoma Madrid, Inst Teofilo Hernando Drug Discovery, Madrid 28029, Spain; [Porras, Gracia; Maestro, Ines; Boya, Patricia; Martinez, Ana; Martin-Requero, Angeles] CSIC, Ctr Invest Biol, Ramiro Maetzu 9, Madrid 28031, Spain; [Borrego-Hernandez, Daniel; Garcia-Redondo, Alberto] Hosp 12 Octubre, Res Inst I 12, ALS Unit, Madrid 28041, Spain; [Garcia-Redondo, Alberto] Inst Salud Carlos III, Ctr Invest Biomed Red Enfermedades Raras CIBERER, Madrid 28029, Spain</t>
  </si>
  <si>
    <t>Lastres-Becker, I (corresponding author), UAM, CSIC, Inst Invest Biomed Alberto Sols UAM, Madrid 28029, Spain.; Lastres-Becker, I (corresponding author), Univ Autonoma Madrid, Sch Med, Dept Biochem, Arturo Duperier 4, Madrid 28029, Spain.; Lastres-Becker, I; Martin-Requero, A (corresponding author), Inst Salud Carlos III, Ctr Invest Biomed Red Enfermedades Neurodegenerat, Madrid 28031, Spain.; Lastres-Becker, I (corresponding author), Univ Autonoma Madrid, Inst Teofilo Hernando Drug Discovery, Madrid 28029, Spain.; Martin-Requero, A (corresponding author), CSIC, Ctr Invest Biol, Ramiro Maetzu 9, Madrid 28031, Spain.</t>
  </si>
  <si>
    <t>MAR</t>
  </si>
  <si>
    <t>Llorente, P; Mejias, V; Sastre, I; Recuero, M; Aldudo, J; Bullido, MJ</t>
  </si>
  <si>
    <t>Matrix metalloproteinase 14 regulates HSV-1 infection in neuroblastoma cells</t>
  </si>
  <si>
    <t>ANTIVIRAL RESEARCH</t>
  </si>
  <si>
    <t>[Llorente, Patricia; Mejias, Victor; Sastre, Isabel; Recuero, Maria; Aldudo, Jesus; Bullido, Maria J.] Univ Autonoma Madrid, Ctr Biol Mol Severo Ochoa, CSIC, UAM, C Nicolas Cabrera 1, Madrid 28049, Spain; [Llorente, Patricia; Sastre, Isabel; Recuero, Maria; Aldudo, Jesus; Bullido, Maria J.] CIBERNED, Ctr Invest Biomed Red Enfermedades Neurodegenerat, Madrid, Spain; [Recuero, Maria; Aldudo, Jesus; Bullido, Maria J.] Hosp La Paz IdIPaz, Inst Invest Sanitaria, Madrid, Spain</t>
  </si>
  <si>
    <t>Aldudo, J; Bullido, MJ (corresponding author), Univ Autonoma Madrid, Ctr Biol Mol Severo Ochoa, C Nicolas Cabrera 1, Madrid 28049, Spain.</t>
  </si>
  <si>
    <t>0166-3542</t>
  </si>
  <si>
    <t>Gomez-de Frutos, MC; Laso-Garcia, F; Garcia-Suarez, I; Diekhorst, L; Otero-Ortega, L; de Lecinana, MA; Fuentes, B; Piniella, D; Ruiz-Ares, G; Diez-Tejedor, E; Gutierrez-Fernandez, M</t>
  </si>
  <si>
    <t>The Role of Ultrasound as a Diagnostic and Therapeutic Tool in Experimental Animal Models of Stroke: A Review</t>
  </si>
  <si>
    <t>BIOMEDICINES</t>
  </si>
  <si>
    <t>[Gomez-de Frutos, Mari Carmen; Laso-Garcia, Fernando; Garcia-Suarez, Ivan; Diekhorst, Luke; Otero-Ortega, Laura; Alonso de Lecinana, Maria; Fuentes, Blanca; Piniella, Dolores; Ruiz-Ares, Gerardo; Diez-Tejedor, Exuperio; Gutierrez-Fernandez, Maria] Univ Autonoma Madrid, Neurosci Area IdiPAZ Hlth Res Inst, Dept Neurol &amp; Stroke Ctr, Neurol Sci &amp; Cerebrovasc Res Lab,La Paz Univ Hosp, Madrid 28046, Spain; [Gomez-de Frutos, Mari Carmen] Univ Autonoma Madrid, Inst Cajal, Dept Anat Histol &amp; Neurosci, PhD Program Neurosci, Madrid 28029, Spain; [Garcia-Suarez, Ivan] San Agustin Univ Hosp, Emergency Serv, Aviles 33401, Spain</t>
  </si>
  <si>
    <t>Diez-Tejedor, E; Gutierrez-Fernandez, M (corresponding author), Univ Autonoma Madrid, Neurosci Area IdiPAZ Hlth Res Inst, Dept Neurol &amp; Stroke Ctr, Neurol Sci &amp; Cerebrovasc Res Lab,La Paz Univ Hosp, Madrid 28046, Spain.</t>
  </si>
  <si>
    <t>2227-9059</t>
  </si>
  <si>
    <t>Otero-Ortega, L; Alonso-Lopez, E; Perez-Mato, M; Laso-Garcia, F; Gomez-de Frutos, MC; Diekhorst, L; Garcia-Bermejo, ML; Conde-Moreno, E; Fuentes, B; de Lecinana, MA; Bravo, SB; Diez-Tejedor, E; Gutierrez-Fernandez, M</t>
  </si>
  <si>
    <t>Circulating Extracellular Vesicle Proteins and MicroRNA Profiles in Subcortical and Cortical-Subcortical Ischaemic Stroke</t>
  </si>
  <si>
    <t>[Otero-Ortega, Laura; Alonso-Lopez, Elisa; Perez-Mato, Maria; Laso-Garcia, Fernando; Gomez-de Frutos, Mari Carmen; Diekhorst, Luke; Fuentes, Blanca; de Lecinana, Maria Alonso; Diez-Tejedor, Exuperio; Gutierrez-Fernandez, Maria] Univ Autonoma Madrid, Neurol Sci &amp; Cerebrovasc Res Lab, Dept Neurol, La Paz Univ Hosp,Neurosci Area IdiPAZ Hlth Res In, Paseo Castellana 261, Madrid 28046, Spain; [Otero-Ortega, Laura; Alonso-Lopez, Elisa; Perez-Mato, Maria; Laso-Garcia, Fernando; Gomez-de Frutos, Mari Carmen; Diekhorst, Luke; Fuentes, Blanca; de Lecinana, Maria Alonso; Diez-Tejedor, Exuperio; Gutierrez-Fernandez, Maria] Univ Autonoma Madrid, Stroke Ctr, La Paz Univ Hosp, Neurosci Area IdiPAZ Hlth Res Inst, Paseo Castellana 261, Madrid 28046, Spain; [Garcia-Bermejo, Maria Laura; Conde-Moreno, Elisa] Inst Ramon y Cajal Invest Sanitaria IRYCIS, Biomarkers &amp; Therapeut Targets Unit, Madrid 28034, Spain; [Bravo, Susana B.] Complejo Hospitalario Univ Santiago de Compostela, Inst Invest Sanitarias IDIS, Prote Unit, Santiago De Compostela 15706, Spain</t>
  </si>
  <si>
    <t>Gutierrez-Fernandez, M (corresponding author), Univ Autonoma Madrid, Neurol Sci &amp; Cerebrovasc Res Lab, Dept Neurol, La Paz Univ Hosp,Neurosci Area IdiPAZ Hlth Res In, Paseo Castellana 261, Madrid 28046, Spain.; Gutierrez-Fernandez, M (corresponding author), Univ Autonoma Madrid, Stroke Ctr, La Paz Univ Hosp, Neurosci Area IdiPAZ Hlth Res Inst, Paseo Castellana 261, Madrid 28046, Spain.</t>
  </si>
  <si>
    <t>JUL</t>
  </si>
  <si>
    <t>Farre-Alins, V; Palomino-Antolin, A; Narros-Fernandez, P; Lopez-Rodriguez, AB; Decouty-Perez, C; Munoz-Montero, A; Zamorano-Fernandez, J; Mansilla-Fernandez, B; Giner-Garcia, J; Garcia-Feijoo, P; Saez-Alegre, M; Palpan-Flores, AJ; Roda-Frade, JM; Carabias, CS; Rosa, JM; Civantos-Martin, B; Yus-Teruel, S; Gandia, L; Lagares, A; Hernandez-Garcia, BJ; Egea, J</t>
  </si>
  <si>
    <t>Serum Amyloid A1/Toll-Like Receptor-4 Axis, an Important Link between Inflammation and Outcome of TBI Patients</t>
  </si>
  <si>
    <t>[Farre-Alins, Victor; Palomino-Antolin, Alejandra; Narros-Fernandez, Paloma; Lopez-Rodriguez, Ana Belen; Decouty-Perez, Celine; Rosa, Juliana M.; Egea, Javier] Hosp Univ Princesa, Hosp Univ Santa Cristina, Mol Neuroinflammat &amp; Neuronal Plast Res Lab, Res Unit,Inst Invest Sanitaria, Madrid 28009, Spain; [Farre-Alins, Victor; Palomino-Antolin, Alejandra; Narros-Fernandez, Paloma; Lopez-Rodriguez, Ana Belen; Decouty-Perez, Celine; Munoz-Montero, Alicia; Gandia, Luis; Egea, Javier] UAM, Fac Med, Dept Farmacol &amp; Terapeut, Inst Teofilo Hernando, Madrid 28029, Spain; [Zamorano-Fernandez, Jorge; Mansilla-Fernandez, Beatriz; Giner-Garcia, Javier; Garcia-Feijoo, Pablo; Saez-Alegre, Miguel; Palpan-Flores, Alexis J.; Roda-Frade, Jose Maria; Hernandez-Garcia, Borja J.] Hosp Univ La Paz, Serv Neurocirug, Madrid 28046, Spain; [Carabias, Cristina S.; Lagares, Alfonso] Univ Complutense Madrid, Hosp Univ 12 Octubre, imas12, Serv Neurocirug, Madrid 28041, Spain; [Civantos-Martin, Belen; Yus-Teruel, Santiago] Hosp Univ La Paz, Serv Med Intens, Madrid 28046, Spain; [Rosa, Juliana M.] Hosp Nacl Paraplejicos, Expt Neurophysiol &amp; Neuronal Circuits Lab, SESCAM, Toledo 45004, Spain</t>
  </si>
  <si>
    <t>Egea, J (corresponding author), Hosp Univ Princesa, Hosp Univ Santa Cristina, Mol Neuroinflammat &amp; Neuronal Plast Res Lab, Res Unit,Inst Invest Sanitaria, Madrid 28009, Spain.; Egea, J (corresponding author), UAM, Fac Med, Dept Farmacol &amp; Terapeut, Inst Teofilo Hernando, Madrid 28029, Spain.</t>
  </si>
  <si>
    <t>Otero-Ortega, L; Alonso-Lopez, E; Perez-Mato, M; Laso-Garcia, F; Gomez-de Frutos, MC; Diekhorst, L; Garcia-Bermejo, ML; Conde-Moreno, E; Fuentes, B; de Lecinana, MA; Armada, E; Buiza-Palomino, L; Diez-Tejedor, E; Gutierrez-Fernandez, M</t>
  </si>
  <si>
    <t>Similarities and Differences in Extracellular Vesicle Profiles between Ischaemic Stroke and Myocardial Infarction</t>
  </si>
  <si>
    <t>[Otero-Ortega, Laura; Alonso-Lopez, Elisa; Perez-Mato, Maria; Laso-Garcia, Fernando; Gomez-de Frutos, Mari Carmen; Diekhorst, Luke; Fuentes, Blanca; Alonso de Lecinana, Maria; Diez-Tejedor, Exuperio; Gutierrez-Fernandez, Maria] Univ Autonoma Madrid, La Paz Univ Hosp, Neurol Sci &amp; Cerebrovasc Res Lab, Inst Hlth Res IdiPAZ,Dept Neurol,Hosp La Paz, Madrid 28046, Spain; [Otero-Ortega, Laura; Alonso-Lopez, Elisa; Perez-Mato, Maria; Laso-Garcia, Fernando; Gomez-de Frutos, Mari Carmen; Diekhorst, Luke; Fuentes, Blanca; Alonso de Lecinana, Maria; Diez-Tejedor, Exuperio; Gutierrez-Fernandez, Maria] Univ Autonoma Madrid, La Paz Univ Hosp, Neurosci Area IdiPAZ, Hosp La Paz,Inst Hlth Res IdiPAZ,Stroke Ctr, Madrid 28046, Spain; [Garcia-Bermejo, Maria Laura; Conde-Moreno, Elisa] Inst Ramon y Cajal Invest Sanitaria IRYCIS, Biomarkers &amp; Therapeut Targets Unit, Madrid 28034, Spain; [Armada, Eduardo] IdiPAZ Hlth Res Inst, Cardiol Dept, Acute Cardiac Care Unit, Madrid 28046, Spain; [Buiza-Palomino, Lorena] La Paz Univ Hosp, Clin Anal Dept, Madrid 28046, Spain</t>
  </si>
  <si>
    <t>Gutierrez-Fernandez, M (corresponding author), Univ Autonoma Madrid, La Paz Univ Hosp, Neurol Sci &amp; Cerebrovasc Res Lab, Inst Hlth Res IdiPAZ,Dept Neurol,Hosp La Paz, Madrid 28046, Spain.; Gutierrez-Fernandez, M (corresponding author), Univ Autonoma Madrid, La Paz Univ Hosp, Neurosci Area IdiPAZ, Hosp La Paz,Inst Hlth Res IdiPAZ,Stroke Ctr, Madrid 28046, Spain.</t>
  </si>
  <si>
    <t>JAN</t>
  </si>
  <si>
    <t>Fuentes, B; de Lecinana, MA; Rigual, R; Garcia-Madrona, S; Diaz-Otero, F; Aguirre, C; Calleja, P; Egido-Herrero, JA; Carneado-Ruiz, J; Ruiz-Ares, G; Rodriguez-Pardo, J; Rodriguez-Lopez, A; Ximenez-Carrillo, A; de Felipe, A; Ostos, F; Gonzalez-Ortega, G; Simal, P; Escalonilla, CGI; Gomez-Porro-Sanchez, P; Cabal-Paz, B; Reig, G; Gil-Nunez, A; Masjuan, J; Tejedor, ED</t>
  </si>
  <si>
    <t>Fewer COVID-19-associated strokes and reduced severity during the second COVID-19 wave: The Madrid Stroke Network</t>
  </si>
  <si>
    <t>EUROPEAN JOURNAL OF NEUROLOGY</t>
  </si>
  <si>
    <t>[Fuentes, Blanca; Alonso de Lecinana, Maria; Rigual, Ricardo; Ruiz-Ares, Gerardo; Rodriguez-Pardo, Jorge; Diez Tejedor, Exuperio] La Paz Univ Hosp, Dept Neurol, Madrid, Spain; [Fuentes, Blanca; Alonso de Lecinana, Maria; Rigual, Ricardo; Ruiz-Ares, Gerardo; Rodriguez-Pardo, Jorge; Diez Tejedor, Exuperio] La Paz Univ Hosp, Stroke Ctr, Madrid, Spain; [Garcia-Madrona, Sebastian; de Felipe, Alicia; Masjuan, Jaime] Univ Hosp Ramon y Cajal, Dept Neurol, Madrid, Spain; [Garcia-Madrona, Sebastian; de Felipe, Alicia; Masjuan, Jaime] Univ Hosp Ramon y Cajal, Stroke Ctr, Madrid, Spain; [Diaz-Otero, Fernando; Rodriguez-Lopez, Angela; Gil-Nunez, Antonio] Univ Hosp Gregorio Maranon, Dept Neurol, Madrid, Spain; [Diaz-Otero, Fernando; Rodriguez-Lopez, Angela; Gil-Nunez, Antonio] Univ Hosp Gregorio Maranon, Stroke Ctr, Madrid, Spain; [Aguirre, Clara; Ximenez-Carrillo, Alvaro] Univ Hosp La Princesa, Dept Neurol, Madrid, Spain; [Aguirre, Clara; Ximenez-Carrillo, Alvaro] Univ Hosp La Princesa, Stroke Ctr, Madrid, Spain; [Calleja, Patricia; Ostos, Fernando; Gonzalez-Ortega, Guillermo] Univ Hosp 12 Octubre, Dept Neurol, Madrid, Spain; [Egido-Herrero, Jose A.; Simal, Patricia; Gomez Escalonilla, Carlos I.] Univ Hosp Clin San Carlos, Dept Neurol, Madrid, Spain; [Carneado-Ruiz, Joaquin; Gomez-Porro-Sanchez, Pablo; Cabal-Paz, Borja] Univ Hosp Puerta Hierro, Dept Neurol, Madrid, Spain</t>
  </si>
  <si>
    <t>Fuentes, B; de Lecinana, MA (corresponding author), Univ Autonoma Madrid, Dept Neurol, Hosp Univ La Paz, IdiPAZ Hlth Res Inst, Paseo Castellana 261, Madrid 28046, Spain.</t>
  </si>
  <si>
    <t>1351-5101</t>
  </si>
  <si>
    <t>Sivera, R; Lupo, V; Frasquet, M; Argente-Escrig, H; Alonso-Perez, J; Diaz-Manera, J; Querol, L; Garcia-Romero, MD; Pascual, SI; Garcia-Sobrino, T; Paradas, C; Vazquez-Costa, JF; Muelas, N; Millet, E; Vilchez, JJ; Espinos, C; Sevilla, T</t>
  </si>
  <si>
    <t>Charcot-Marie-Tooth disease due to MORC2 mutations in Spain</t>
  </si>
  <si>
    <t>[Sivera, Rafael] Hosp Francesc Borja, Dept Neurol, Gandia, Spain; [Lupo, Vincenzo; Espinos, Carmen] Ctr Invest Principe, Unit Rare Neurodegenerat Dis Felipe, Valencia, Spain; [Lupo, Vincenzo; Frasquet, Marina; Argente-Escrig, Herminia; Francisco Vazquez-Costa, Juan; Muelas, Nuria; Jesus Vilchez, Juan; Sevilla, Teresa] Hosp Univ &amp; Politecn La Fe, Dept Neurol, Neuromuscular Dis Unit, Valencia, Spain; [Lupo, Vincenzo; Frasquet, Marina; Argente-Escrig, Herminia; Francisco Vazquez-Costa, Juan; Muelas, Nuria; Jesus Vilchez, Juan; Sevilla, Teresa] Inst Invest Sanitaria La Fe, Neuromuscular &amp; Ataxias Res Grp, Valencia, Spain; [Lupo, Vincenzo; Frasquet, Marina; Argente-Escrig, Herminia; Alonso-Perez, Jorge; Diaz-Manera, Jordi; Francisco Vazquez-Costa, Juan; Muelas, Nuria; Jesus Vilchez, Juan; Sevilla, Teresa] Inst Salud Carlos III, Ctr Invest Biomed Red Enfermedades Raras CIBERER, Madrid, Spain; [Alonso-Perez, Jorge; Diaz-Manera, Jordi; Querol, Luis] Hosp Santa Creu &amp; Sant Pau, Dept Neurol, Neuromuscular Dis Unit, Barcelona, Spain; [Alonso-Perez, Jorge; Diaz-Manera, Jordi; Querol, Luis] Univ Autonoma Barcelona, Barcelona, Spain; [Diaz-Manera, Jordi] Newcastle Univ, Translat &amp; Clin Res Inst, John Walton Muscular Dystrophy Res Ctr, Newcastle Upon Tyne, Tyne &amp; Wear, England; [del Mar Garcia-Romero, Maria; Ignacio Pascual, Samuel] Hosp Univ La Paz, Neuropaediat Dept, Madrid, Spain; [del Mar Garcia-Romero, Maria; Ignacio Pascual, Samuel] Univ Autonoma Madrid, Dept Pediat, Madrid, Spain; [Garcia-Sobrino, Tania] Complexo Hosp Univ Santiago De Compostela, Dept Neurol, Santiago De Compostela, Spain; [Paradas, Carmen] Hosp Univ Virgen Rocio, Dept Neurol, Seville, Spain; [Francisco Vazquez-Costa, Juan] Ctr Invest Biomed Red Enfermedades Neurodegenerat, Madrid, Spain; [Millet, Elvira] Hosp Univ &amp; Politecn La Fe, Dept Clin Neurophysiol, Neuromuscular Dis Unit, Valencia, Spain; [Francisco Vazquez-Costa, Juan; Jesus Vilchez, Juan; Sevilla, Teresa] Univ Valencia, Dept Med, Valencia, Spain</t>
  </si>
  <si>
    <t>Sevilla, T (corresponding author), Univ Valencia, Hosp Univ &amp; Politecn La Fe, Ctr Invest Biomed Red Enfermedades Raras CIBERER, Avinguda Fernando Abril Martorell 106, Valencia 46026, Spain.</t>
  </si>
  <si>
    <t>Moreno-Grau, S; Fernandez, MV; de Rojas, I; Garcia-Gonzalez, P; Hernandez, I; Farias, F; Budde, JP; Quintela, I; Madrid, L; Gonzalez-Perez, A; Montrreal, L; Alarcon-Martin, E; Alegret, M; Maronas, O; Pineda, JA; Macias, J; Marquie, M; Valero, S; Benaque, A; Clarimon, J; Bullido, MJ; Garcia-Ribas, G; Pastor, P; Sanchez-Juan, P; Alvarez, V; Pinol-Ripoll, G; Garcia-Alberca, JM; Royo, JL; Franco-Macias, E; Mir, P; Calero, M; Medina, M; Rabano, A; Avila, J; Antunez, C; Real, LM; Orellana, A; Carracedo, A; Saez, ME; Tarraga, L; Boada, M; Cruchaga, C; Ruiz, A</t>
  </si>
  <si>
    <t>Long runs of homozygosity are associated with Alzheimer's disease</t>
  </si>
  <si>
    <t>TRANSLATIONAL PSYCHIATRY</t>
  </si>
  <si>
    <t>[Moreno-Grau, Sonia; de Rojas, Itziar; Garcia-Gonzalez, Pablo; Hernandez, Isabel; Montrreal, Laura; Alarcon-Martin, Emilio; Alegret, Montserrat; Marquie, Marta; Valero, Sergi; Benaque, Alba; Orellana, Adelina; Tarraga, Lluis; Boada, Merce; Ruiz, Agustin] Univ Int Catalunya, Inst Catala Neurociencies Aplicades, Res Ctr &amp; Memory Clin, Fundacio ACE, Barcelona, Spain; [Moreno-Grau, Sonia; de Rojas, Itziar; Marquie, Marta; Valero, Sergi; Clarimon, Jordi; Bullido, Maria Jesus; Sanchez-Juan, Pascual; Pinol-Ripoll, Gerard; Mir, Pablo; Calero, Miguel; Medina, Miguel; Rabano, Alberto; avila, Jesus; Tarraga, Lluis; Boada, Merce; Ruiz, Agustin] Carlos III Inst Hlth, Ctr Networked Biomed Res Neurodegenerat Dis, CIBERNED, Madrid, Spain; [Fernandez, Maria Victoria; Farias, Fabiana; Budde, John P.; Cruchaga, Carlos] Washington Univ, Sch Med, Dept Psychiat, St Louis, MO 63110 USA; [Fernandez, Maria Victoria; Farias, Fabiana; Budde, John P.; Cruchaga, Carlos] Washington Univ, Sch Med, Hope Ctr Neurol Disorders, St Louis, MO USA; [Quintela, Ines; Maronas, Olalla; Carracedo, Angel] Univ Santiago de Compostela, Grp Med Xen, Ctr Nacl Genotipado CEGEN PRB3 ISCIII, Santiago De Compostela, Spain; [Madrid, Laura; Gonzalez-Perez, Antonio; Saez, Maria Eugenia] CAEBI Ctr Andaluz Estudios Bioinformat, Seville, Spain; [Pineda, Juan Antonio; Macias, Juan; Real, Luis Miguel] Hosp Univ Valme, Unidad Clin Enfermedades Infecciosas &amp; Microbiol, Seville, Spain; [Clarimon, Jordi] Univ Autonoma Barcelona, Hosp Santa Creu &amp; Sant Pau, Dept Neurol, Memory Unit, Barcelona, Spain; [Clarimon, Jordi] Univ Autonoma Barcelona, Hosp Santa Creu &amp; Sant Pau, Sant Pau Biomed Res Inst, Barcelona, Spain; [Bullido, Maria Jesus] Univ Autonoma Madrid, Ctr Biol Mol Severo Ochoa CSIC UAM, Madrid, Spain; [Bullido, Maria Jesus] Inst Invest Sanitaria Hosp Paz IdIPaz, Madrid, Spain; [Garcia-Ribas, Guillermo] Hosp Univ Ramon y Cajal, Madrid, Spain; [Pastor, Pau] Univ Barcelona, Sch Med, Hosp Univ Mutua Terrassa, Fundacio Recerca Biomed &amp; Social Mutua Terrassa, Barcelona, Spain; [Pastor, Pau] Univ Barcelona, Sch Med, Hosp Univ Mutua Terrassa, Memory Disorders Unit,Dept Neurol, Barcelona, Spain; [Sanchez-Juan, Pascual] Univ Cantabria, Neurol Serv, Marques Valdecilla Univ Hosp, Santander, Spain; [Sanchez-Juan, Pascual] IDIVAL, Santander, Spain; [alvarez, Victoria] Hosp Univ Cent Asturias, Lab Genet, Oviedo, Spain; [alvarez, Victoria] Inst Invest Biosanitaria Principado Asturias ISPA, Oviedo, Spain; [Pinol-Ripoll, Gerard] Hosp Univ Santa Maria Lleida, Inst Recerca Biomed Lleida IRBLLeida, Unitat Trastorns Cognitius, Lleida, Spain; [Garcia-Alberca, Jose Maria] Andalusian Inst Neurosci, Alzheimer Res Ctr &amp; Memory Clin, Malaga, Spain; [Royo, Jose Luis; Real, Luis Miguel] Univ Malaga, Sch Med, Dept Surg Biochem &amp; Mol Biol, Malaga, Spain; [Franco-Macias, Emilio] Univ Seville, Hosp Univ Virgen Rocio, Inst Biomed Sevilla IBiS, Unidad Demencias,Serv Neurol &amp; Neurofisiol,CSIC, Seville, Spain; [Mir, Pablo] Univ Seville, Serv Neurol &amp; Neurofisiol, Unidad Trastornos Movimiento,CSIC, Hosp Univ Virgen Rocio,Inst Biomed Sevilla IBiS, Seville, Spain; [Calero, Miguel; Medina, Miguel; Rabano, Alberto] Queen Sofia Fdn, CIEN Fdn, Alzheimer Ctr, Madrid, Spain; [Calero, Miguel] Inst Salud Carlos III ISCIII, Madrid, Spain; [Rabano, Alberto] BT CIEN, Madrid, Spain; [avila, Jesus] Univ Autonoma Madrid UAM, Ctr Biol Mol Severo Ochoa CBMSO, Dept Mol Neuropathol, Consejo Super Invest Cient CSIC, Madrid, Spain; [Antunez, Carmen] Hosp Clin Univ Virgen Arrixaca, Unidad Demencias, Madrid, Spain; [Carracedo, Angel] Fdn Publ Galega Med Xen CIBERER IDIS, Santiago De Compostela, Spain</t>
  </si>
  <si>
    <t>Ruiz, A (corresponding author), Univ Int Catalunya, Inst Catala Neurociencies Aplicades, Res Ctr &amp; Memory Clin, Fundacio ACE, Barcelona, Spain.; Ruiz, A (corresponding author), Carlos III Inst Hlth, Ctr Networked Biomed Res Neurodegenerat Dis, CIBERNED, Madrid, Spain.</t>
  </si>
  <si>
    <t>2158-3188</t>
  </si>
  <si>
    <t>FEB 24</t>
  </si>
  <si>
    <t>Membrilla, JA; de Lorenzo, I; Roa, J; Lara-Lara, M; Paz-Solis, J; Gil-Martinez, A; Diez-Tejedor, E; Diaz-de-Teran, J</t>
  </si>
  <si>
    <t>Results of occipital nerve stimulation for refractory chronic cluster headache in a third-level hospital</t>
  </si>
  <si>
    <t>CEPHALALGIA</t>
  </si>
  <si>
    <t>Meeting Abstract</t>
  </si>
  <si>
    <t>[Membrilla, J. A.; de Lorenzo, I.; Roa, J.; Lara-Lara, M.; Diez-Tejedor, E.; Diaz-de-Teran, J.] La Paz Univ Hosp, Neurol, Madrid, Spain; [Paz-Solis, J.] La Paz Univ Hosp, Neurosurg, Madrid, Spain; [Gil-Martinez, A.] La Paz Univ Hosp, Physiotherapy, Madrid, Spain</t>
  </si>
  <si>
    <t>0333-1024</t>
  </si>
  <si>
    <t>1_SUPPL</t>
  </si>
  <si>
    <t>JOURNAL OF HEADACHE AND PAIN</t>
  </si>
  <si>
    <t>1129-2369</t>
  </si>
  <si>
    <t>SUPPL 1</t>
  </si>
  <si>
    <t>Fuentes, B; de Lecinana, MA; Garcia-Madrona, S; Diaz-Otero, F; Aguirre, C; Calleja, P; Egido, JA; Carneado-Ruiz, J; Ruiz-Ares, G; Rodriguez-Pardo, J; Rodriguez-Lopez, A; Ximenez-Carrillo, A; de Felipe, A; Ostos, F; Gonzalez-Ortega, G; Simal, P; Escalonilla, CIG; Gomez-Porro-Sanchez, P; Desanvicente, Z; Reig, G; Gil-Nunez, A; Masjuan, J; Diez-Tejedor, E</t>
  </si>
  <si>
    <t>Stroke Acute Management and Outcomes During the COVID-19 Outbreak A Cohort Study From the Madrid Stroke Network</t>
  </si>
  <si>
    <t>STROKE</t>
  </si>
  <si>
    <t>[Fuentes, Blanca; de Lecinana, Maria Alonso; Ruiz-Ares, Gerardo; Rodriguez-Pardo, Jorge; Diez-Tejedor, Exuperio] Hosp Univ La Paz, Dept Neurol, Madrid, Spain; [Fuentes, Blanca; de Lecinana, Maria Alonso; Ruiz-Ares, Gerardo; Rodriguez-Pardo, Jorge; Diez-Tejedor, Exuperio] Hosp Univ La Paz, Stroke Ctr, Madrid, Spain; [Garcia-Madrona, Sebastian; de Felipe, Alicia; Masjuan, Jaime] Hosp Univ Ramon Y Cajal, Dept Neurol, Madrid, Spain; [Garcia-Madrona, Sebastian; de Felipe, Alicia; Masjuan, Jaime] Hosp Univ Ramon Y Cajal, Stroke Ctr, Madrid, Spain; [Diaz-Otero, Fernando; Rodriguez-Lopez, Angela; Gil-Nunez, Antonio] Hosp Univ Gregorio Maranon, Dept Neurol, Madrid, Spain; [Aguirre, Clara; Ximenez-Carrillo, Alvaro; Reig, Gemma] Hosp Univ La Princesa, Dept Neurol, Madrid, Spain; [Aguirre, Clara; Ximenez-Carrillo, Alvaro; Reig, Gemma] Hosp Univ La Princesa, Stroke Ctr, Madrid, Spain; [Calleja, Patricia; Ostos, Fernando; Gonzalez-Ortega, Guillermo] Hosp Univ 12 Octubre, Dept Neurol, Madrid, Spain; [Egido, Jose A.; Simal, Patricia; Escalonilla, Carlos I. Gomez] Hosp Clin Univ San Carlos, Dept Neurol, Madrid, Spain; [Carneado-Ruiz, Joaquin; Gomez-Porro-Sanchez, Pablo; Desanvicente, Zayrho] Hosp Univ Puerta Hierro, Dept Neurol, Madrid, Spain</t>
  </si>
  <si>
    <t>Fuentes, B; de Lecinana, MA (corresponding author), Univ Autonoma Madrid, Hosp Univ La Paz, Dept Neurol, IdiPAZ Hlth Res Inst, Paseo Castellana 261, Madrid 28046, Spain.</t>
  </si>
  <si>
    <t>0039-2499</t>
  </si>
  <si>
    <t>Pandolfo, M; Darling, A; Reetz, K; de Rivera, FJR; Henry, PG; Lenglet, C; Pousset, F; Pascual, S; Pina, G; Van den Eede, D; Martin, I; Mantilla, A; Pascual, M; Martinell, M; Meya, U; Durr, A</t>
  </si>
  <si>
    <t>Leriglitazone Reduces Iron Accumulation in the Dentate Nucleus and Improves Further Relevant Disease Biomarkers and Clinical Parameters in a Phase 2 Clinical Study in Friedreich's Ataxia (FRDA)</t>
  </si>
  <si>
    <t>ANNALS OF NEUROLOGY</t>
  </si>
  <si>
    <t>[Pandolfo, Massimo] McGill Univ, Dept Neurol &amp; Neurosurg, Montreal, PQ, Canada; [Darling, Alejandra] Hosp St Joan Deu, Barcelona, Spain; [Reetz, Kathrin] Rhein Westfal TH Aachen, Univ Hosp, Dept Neurol, Aachen, Germany; [Rodriguez de Rivera, Francisco Javier] Hosp Univ La Paz, Dept Neurol, Madrid, Spain; [Henry, Pierre-Giles; Lenglet, Christophe] Univ Minnesota, Sch Med, Minneapolis, MN 55455 USA; [Pousset, Francoise] Hop La Pitie Salpetriere, Cardiol, Paris, France; [Pascual, Silvia; Pina, Guillem; Martin, Itziar; Mantilla, Adriana; Pascual, Maria; Martinell, Marc; Meya, Uwe] Minoryx Therapeut, Mataro, Spain; [Van den Eede, Delphine] Minoryx Therapeut, Gosselies, Belgium; [Durr, Alexandra] Hop La Pitie Salpetriere, Serv Genet Clin, Paris, France</t>
  </si>
  <si>
    <t>0364-5134</t>
  </si>
  <si>
    <t>OCT</t>
  </si>
  <si>
    <t>S151</t>
  </si>
  <si>
    <t>Treder, MS; Charest, I; Michelmann, S; Martin-Buro, MC; Roux, F; Carceller-Benito, F; Ugalde-Canitrot, A; Rollings, DT; Sawlani, V; Chelvarajah, R; Wimber, M; Hanslmayr, S; Staresina, BP</t>
  </si>
  <si>
    <t>The hippocampus as the switchboard between perception and memory</t>
  </si>
  <si>
    <t>PROCEEDINGS OF THE NATIONAL ACADEMY OF SCIENCES OF THE UNITED STATES OF AMERICA</t>
  </si>
  <si>
    <t>[Treder, Matthias S.] Cardiff Univ, Sch Comp Sci &amp; Informat, Cardiff CF24 3AA, Wales; [Charest, Ian; Roux, Frederic; Rollings, David T.; Sawlani, Vijay; Chelvarajah, Ramesh; Staresina, Bernhard P.] Univ Birmingham, Sch Psychol, Birmingham B15 2TT, W Midlands, England; [Charest, Ian; Roux, Frederic; Rollings, David T.; Sawlani, Vijay; Chelvarajah, Ramesh; Staresina, Bernhard P.] Univ Birmingham, Ctr Human Brain Hlth, Birmingham B15 2TT, W Midlands, England; [Charest, Ian] Univ Montreal, Dept Psychol, CerebrUM, Montreal, PQ H2V 259, Canada; [Michelmann, Sebastian] Princeton Univ, Princeton Neurosci Inst, Princeton, NJ 08544 USA; [Michelmann, Sebastian] Princeton Univ, Dept Psychol, Princeton, NJ 08540 USA; [Martin-Buro, Maria Carmen] Ctr Biomed Technol, Lab Cognit &amp; Computat Neurosci, Madrid 28223, Spain; [Martin-Buro, Maria Carmen] King Juan Carlos Univ, Fac Hlth Sci, Madrid 28933, Spain; [Carceller-Benito, Fernando] Hosp Univ La Paz, Neurosurg Serv, Madrid 28046, Spain; [Ugalde-Canitrot, Arturo] Hosp Univ La Paz, Neurol &amp; Clin Neurophysiol Serv, Epilepsy Monitoring Unit, Madrid 28046, Spain; [Ugalde-Canitrot, Arturo] Univ Francisco Vitoria, Sch Med, Madrid 28223, Spain; [Rollings, David T.] Queen Elizabeth Hosp, Complex Epilepsy &amp; Surg Serv, Neurophysiol Dept, Birmingham B15 2GW, W Midlands, England; [Sawlani, Vijay] Queen Elizabeth Hosp, Complex Epilepsy &amp; Surg Serv, Neuroradiol Dept, Birmingham B15 2GW, W Midlands, England; [Chelvarajah, Ramesh] Queen Elizabeth Hosp, Complex Epilepsy &amp; Surg Serv, Neurosurg Dept, Birmingham B15 2GW, W Midlands, England; [Wimber, Maria; Hanslmayr, Simon] Univ Glasgow, Inst Neurosci &amp; Psychol, Glasgow G12 8QQ, Lanark, Scotland; [Staresina, Bernhard P.] Univ Oxford, Dept Expt Psychol, Oxford OX2 6GG, England; [Staresina, Bernhard P.] Univ Oxford, Oxford Ctr Human Brain Act, Wellcome Ctr Integrat Neuroimaging, Dept Psychiat, Oxford OX3 71X, England</t>
  </si>
  <si>
    <t>Staresina, BP (corresponding author), Univ Birmingham, Sch Psychol, Birmingham B15 2TT, W Midlands, England.; Staresina, BP (corresponding author), Univ Birmingham, Ctr Human Brain Hlth, Birmingham B15 2TT, W Midlands, England.; Staresina, BP (corresponding author), Univ Oxford, Dept Expt Psychol, Oxford OX2 6GG, England.; Staresina, BP (corresponding author), Univ Oxford, Oxford Ctr Human Brain Act, Wellcome Ctr Integrat Neuroimaging, Dept Psychiat, Oxford OX3 71X, England.</t>
  </si>
  <si>
    <t>0027-8424</t>
  </si>
  <si>
    <t>DEC 14</t>
  </si>
  <si>
    <t>e2114171118</t>
  </si>
  <si>
    <t>de Rojas, I; Moreno-Grau, S; Tesi, N; Grenier-Boley, B; Andrade, V; Jansen, IE; Pedersen, NL; Stringa, N; Zettergren, A; Hernandez, I; Montrreal, L; Antunez, C; Antonell, A; Tankard, RM; Bis, JC; Sims, R; Bellenguez, C; Quintela, I; Gonzalez-Perez, A; Calero, M; Franco-Macias, E; Macias, J; Blesa, R; Cervera-Carles, L; Menendez-Gonzalez, M; Frank-Garcia, A; Royo, JL; Moreno, F; Vilas, RH; Baquero, M; Diez-Fairen, M; Lage, C; Garcia-Madrona, S; Garcia-Gonzalez, P; Alarcon-Martin, E; Valero, S; Sotolongo-Grau, O; Ullgren, A; Naj, AC; Lemstra, AW; Benaque, A; Perez-Cordon, A; Benussi, A; Rabano, A; Padovani, A; Squassina, A; de Mendonca, A; Pastor, AA; Kok, AAL; Meggy, A; Pastor, AB; Espinosa, A; Corma-Gomez, A; Martin Montes, A; Sanabria, A; DeStefano, AL; Schneider, A; Haapasalo, A; Stahlbom, AK; Tybjaerg-Hansen, A; Hartmann, AM; Spottke, A; Corbaton-Anchuelo, A; Rongve, A; Borroni, B; Arosio, B; Nacmias, B; Nordestgaard, BG; Kunkle, BW; Charbonnier, C; Abdelnour, C; Masullo, C; Martinez Rodriguez, C; Munoz-Fernandez, C; Dufouil, C; Graff, C; Ferreira, CB; Chillotti, C; Reynolds, CA; Fenoglio, C; Van Broeckhoven, C; Clark, C; Pisanu, C; Satizabal, CL; Holmes, C; Buiza-Rueda, D; Aarsland, D; Rujescu, D; Alcolea, D; Galimberti, D; Wallon, D; Seripa, D; Grunblatt, E; Dardiotis, E; Duzel, E; Scarpini, E; Conti, E; Rubino, E; Gelpi, E; Rodriguez-Rodriguez, E; Duron, E; Boerwinkle, E; Ferri, E; Tagliavini, F; Kucukali, F; Pasquier, F; Sanchez-Garcia, F; Mangialasche, F; Jessen, F; Nicolas, G; Selbaek, G; Ortega, G; Chene, G; Hadjigeorgiou, G; Rossi, G; Spalletta, G; Giaccone, G; Grande, G; Binetti, G; Papenberg, G; Hampel, H; Bailly, H; Zetterberg, H; Soininen, H; Karlsson, IK; Alvarez, I; Appollonio, I; Giegling, I; Skoog, I; Saltvedt, I; Rainero, I; Allende, IR; Hort, J; Diehl-Schmid, J; Van Dongen, J; Vidal, JS; Lehtisalo, J; Wiltfang, J; Thomassen, JQ; Kornhuber, J; Haines, JL; Vogelgsang, J; Pineda, JA; Fortea, J; Popp, J; Deckert, J; Buerger, K; Morgan, K; Fliessbach, K; Sleegers, K; Molina-Porcel, L; Kilander, L; Weinhold, L; Farrer, LA; Wang, LS; Kleineidam, L; Farotti, L; Parnetti, L; Tremolizzo, L; Hausner, L; Benussi, L; Froelich, L; Ikram, MA; Deniz-Naranjo, MC; Tsolaki, M; Rosende-Roca, M; Lowenmark, M; Hulsman, M; Spallazzi, M; Pericak-Vance, MA; Esiri, M; Sanchez-Arjona, MB; Dalmasso, MC; Martinez-Larrad, MT; Arcaro, M; Nothen, MM; Fernandez-Fuertes, M; Dichgans, M; Ingelsson, M; Herrmann, MJ; Scherer, M; Vyhnalek, M; Kosmidis, MH; Yannakoulia, M; Schmid, M; Ewers, M; Heneka, MT; Wagner, M; Scamosci, M; Kivipelto, M; Hiltunen, M; Zulaica, M; Alegret, M; Fornage, M; Roberto, N; van Schoor, NM; Seidu, NM; Banaj, N; Armstrong, NJ; Scarmeas, N; Scherbaum, N; Goldhardt, O; Hanon, O; Peters, O; Skrobot, OA; Quenez, O; Lerch, O; Bossu, P; Caffarra, P; Rossi, PD; Sakka, P; Hoffmann, P; Holmans, PA; Fischer, P; Riederer, P; Yang, Q; Marshall, R; Kalaria, RN; Mayeux, R; Vandenberghe, R; Cecchetti, R; Ghidoni, R; Frikke-Schmidt, R; Sorbi, S; Hagg, S; Engelborghs, S; Helisalmi, S; Sando, SB; Kern, S; Archetti, S; Boschi, S; Fostinelli, S; Gil, S; Mendoza, S; Mead, S; Ciccone, S; Djurovic, S; Heilmann-Heimbach, S; Riedel-Heller, S; Kuulasmaa, T; del Ser, T; Lebouvier, T; Polak, T; Ngandu, T; Grimmer, T; Bessi, V; Escott-Price, V; Giedraitis, V; Deramecourt, V; Maier, W; Jian, XQ; Pijnenburg, YAL; Smith, AD; Abdelnour, C; Adarmes-Gomez, AD; Macleod, C; Jansen, IE; Kehoe, PG; Garcia-Ribas, G; Sanchez-Juan, P; Pastor, P; Perez-Tur, J; Pinol-Ripoll, G; de Munain, AL; Garcia-Alberca, JM; Bullido, MJ; Alvarez, V; Lleo, A; Real, LM; Mir, P; Medina, M; Scheltens, P; Holstege, H; Marquie, M; Saez, ME; Carracedo, A; Amouyel, P; Schellenberg, GD; Williams, J; Seshadri, S; van Duijn, CM; Mather, KA; Sanchez-Valle, R; Serrano-Rios, M; Orellana, A; Tarraga, L; Blennow, K; Huisman, M; Andreassen, OA; Posthuma, D; Clarimon, J; Boada, M; van der Flier, WM; Ramirez, A; Lambert, JC; van der Lee, SJ; Ruiz, A</t>
  </si>
  <si>
    <t>Common variants in Alzheimer's disease and risk stratification by polygenic risk scores</t>
  </si>
  <si>
    <t>NATURE COMMUNICATIONS</t>
  </si>
  <si>
    <t>[de Rojas, Itziar; Moreno-Grau, Sonia; Hernandez, Isabel; Montrreal, Laura; Garcia-Gonzalez, Pablo; Alarcon-Martin, Emilio; Valero, Sergi; Sotolongo-Grau, Oscar; Benaque, Alba; Perez-Cordon, Alba; Espinosa, Ana; Sanabria, Angela; Abdelnour, Carla; Ortega, Gemma; Rosende-Roca, Maitee; Alegret, Montserrat; Roberto, Natalia; Gil, Silvia; Marquie, Marta; Orellana, Adelina; Tarraga, Lluis; Boada, Merce; Ruiz, Agustin] Univ Int Catalunya, Inst Catala Neurociencies Aplicades, Res Ctr, Barcelona, Spain; [de Rojas, Itziar; Moreno-Grau, Sonia; Hernandez, Isabel; Montrreal, Laura; Garcia-Gonzalez, Pablo; Alarcon-Martin, Emilio; Valero, Sergi; Sotolongo-Grau, Oscar; Benaque, Alba; Perez-Cordon, Alba; Espinosa, Ana; Sanabria, Angela; Abdelnour, Carla; Ortega, Gemma; Rosende-Roca, Maitee; Alegret, Montserrat; Roberto, Natalia; Gil, Silvia; Marquie, Marta; Orellana, Adelina; Tarraga, Lluis; Boada, Merce; Ruiz, Agustin] Univ Int Catalunya, Inst Catala Neurociencies Aplicades, Memory Clin Fundacio ACE, Barcelona, Spain; [de Rojas, Itziar; Moreno-Grau, Sonia; Hernandez, Isabel; Calero, Miguel; Blesa, Rafael; Cervera-Carles, Laura; Frank-Garcia, Ana; Moreno, Fermin; Lage, Carmen; Valero, Sergi; Rabano, Alberto; Espinosa, Ana; Martin Montes, Angel; Sanabria, Angela; Abdelnour, Carla; Buiza-Rueda, Dolores; Alcolea, Daniel; Rodriguez-Rodriguez, Eloy; Ortega, Gemma; Fortea, Juan; Rosende-Roca, Maitee; Zulaica, Miren; Alegret, Montserrat; Sanchez-Juan, Pascual; Perez-Tur, Jordi; de Munain, Adolfo Lopez; Maria Garcia-Alberca, Jose; Bullido, Maria J.; Lleo, Alberto; Mir, Pablo; Medina, Miguel; Marquie, Marta; Orellana, Adelina; Tarraga, Lluis; Clarimon, Jordi; Boada, Merce; Ruiz, Agustin] Natl Inst Hlth Carlos III, Network Ctr Biomed Res Neurodegenerat Dis, CIBERNED, Madrid, Spain; [Tesi, Niccolo; Jansen, Iris E.; Lemstra, Afina W.; Hulsman, Marc; Pijnenburg, Yolande A. L.; Scheltens, Philip; Holstege, Henne; van der Flier, Wiesje M.; van der Lee, Sven J.] Vrije Univ Amsterdam, Dept Neurol, Alzheimer Ctr Amsterdam, Amsterdam Neurosci,Amsterdam UMC, Amsterdam, Netherlands; [Tesi, Niccolo; Hulsman, Marc; Holstege, Henne; van der Lee, Sven J.] Vrije Univ Amsterdam, Sect Genom Neurodegenerat Dis &amp; Aging, Dept Clin Genet, Amsterdam UMC, Amsterdam, Netherlands; [Tesi, Niccolo] Delft Univ Technol, Delft Bioinformat Lab, Delft, Netherlands; [Grenier-Boley, Benjamin; Bellenguez, Celine; Amouyel, Philippe; Lambert, Jean-Charles] Univ Lille, Inst Pasteur Lille, INSERM, CHU Lille,U1167 Labex DISTALZ RID AGE Risk Factor, Lille, France; [Andrade, Victor; Kleineidam, Luca; Carolina Dalmasso, Maria; Ramirez, Alfredo] Univ Cologne, Fac Med, Div Neurogenet &amp; Mol Psychiat, Dept Psychiat &amp; Psychotherapy, Cologne, Germany; [Andrade, Victor; Schneider, Anja; Fliessbach, Klaus; Kleineidam, Luca; Heneka, Michael T.; Wagner, Michael; Maier, Wolfgang; Ramirez, Alfredo] Univ Clin Bonn, Dept Neurodegenerat Dis &amp; Geriatr Psychiat, Bonn, Germany; [Jansen, Iris E.; Posthuma, Danielle] Vrije Univ Amsterdam, Ctr Neurogen &amp; Cognit Res, Dept Complex Trait Genet, Amsterdam Neurosci, Amsterdam, Netherlands; [Pedersen, Nancy L.; Karlsson, Ida K.; Hagg, Sara] Karolinska Inst, Dept Med Epidemiol &amp; Biostat, Stockholm, Sweden; [Stringa, Najada; Kok, Almar A. L.; van Schoor, Natasja M.; Huisman, Martijn] Vrije Univ Amsterdam, Amsterdam UMC, Amsterdam Publ Hlth Res Inst, Dept Epidemiol &amp; Data Sci, Amsterdam, Netherlands; [Zettergren, Anna; Skoog, Ingmar; Seidu, Nazib M.; Kern, Silke] Univ Gothenburg, Ctr Ageing &amp; Hlth AgeCap, Neuropsychiat Epidemiol Unit,Sahlgrenska Acad, Dept Psychiat &amp; Neurochem,Inst Neurosci &amp; Physiol, Gothenburg, Sweden; [Antunez, Carmen] Hosp Clin Univ Virgen Arrixaca, Unidad Demencias, Murcia, Spain; [Antonell, Anna; Molina-Porcel, Laura; Sanchez-Valle, Raquel] Univ Barcelona, Hosp Clin Barcelona, Alzheimers Dis &amp; Other Cognit Disorders Unit, Serv Neurol,Inst Invest Biomed August Pi &amp; Sunyer, Barcelona, Spain; [Tankard, Rick M.; Armstrong, Nicola J.] Murdoch Univ, Math &amp; Stat, Perth, WA, Australia; [Bis, Joshua C.] Univ Washington, Dept Med, Cardiovasc Hlth Res Unit, Seattle, WA USA; [Sims, Rebecca; Holmans, Peter A.; Marshall, Rachel; Escott-Price, Valentina; Williams, Julie] Cardiff Univ, Div Psychol Med &amp; Clinial Neurosci, MRC Ctr Neuropsychiat Genet &amp; Genom, Cardiff, Wales; [Quintela, Ines; Carracedo, Angel] Univ Santiago de Compostela, Grp Med Xenom, Ctr Nacl Genotipado CEGEN PRB3 ISCIII, Santiago De Compostela, Spain; [Gonzalez-Perez, Antonio; Eugenia Saez, Maria] Ctr Andaluz Estudios Bioinformat, Seville, Spain; [Calero, Miguel] Inst Salud Carlos III, UFIEC, Madrid, Spain; [Calero, Miguel; Rabano, Alberto; Belen Pastor, Ana; Medina, Miguel] Queen Sofia Fdn Alzheimer Ctr, CIEN Fdn, Madrid, Spain; [Franco-Macias, Emilio; Sanchez-Arjona, Maria Bernal] Univ Seville, CSIC, Inst Biomed Sevilla IBiS, Unidad Demencias,Serv Neurol &amp; Neurofisiol,Hosp U, Seville, Spain; [Macias, Juan; Corma-Gomez, Anais; Pineda, Juan A.; Fernandez-Fuertes, Marta; Real, Luis M.] Hosp Univ Valme, Unidad Clin Enfermedades Infecciosas &amp; Microbiol, Seville, Spain; [Blesa, Rafael; Cervera-Carles, Laura; Alcolea, Daniel; Fortea, Juan; Lleo, Alberto; Clarimon, Jordi] Univ Autonoma Barcelona, Dept Neurol, Hosp Santa Creu &amp; St Pau, II B St Pau, Barcelona, Spain; [Menendez-Gonzalez, Manuel] Hosp Univ Cent Asturias, Serv Neurol, Oviedo, Spain; [Menendez-Gonzalez, Manuel; Martinez Rodriguez, Carmen; Allende, Irene Rosas; Alvarez, Victoria] Inst Invest Sanitaria Principado Asturias ISPA, Oviedo, Spain; [Menendez-Gonzalez, Manuel] Univ Oviedo, Dept Med, Oviedo, Spain; [Frank-Garcia, Ana] La Paz Univ Hosp, Dept Neurol, Inst Invest Sanitaria Hosp Univ La Paz, IdiPAZ, Madrid, Spain; [Frank-Garcia, Ana; Martin Montes, Angel] Hosp La Paz Inst Hlth Res, IdiPAZ, Madrid, Spain; [Frank-Garcia, Ana; Bullido, Maria J.] Univ Autonoma Madrid, Madrid, Spain; [Luis Royo, Jose; Alarcon-Martin, Emilio] Univ Malaga, Dept Especialidades Quirurg Bioquim &amp; Inmunol, Sch Med, Malaga, Spain; [Moreno, Fermin; de Munain, Adolfo Lopez] Hosp Univ Donostia, Dept Neurol, San Sebastian, Spain; [Moreno, Fermin; Zulaica, Miren; de Munain, Adolfo Lopez] Inst Biodonostia, Neurosci Area, San Sebastian, Spain; [Huerto Vilas, Raquel; Arias Pastor, Alfonso; Pinol-Ripoll, Gerard] Hosp Univ Santa Maria Lleida, Unitat Trastorns Cognitius, Lleida, Spain; [Huerto Vilas, Raquel; Arias Pastor, Alfonso; Pinol-Ripoll, Gerard] Inst Recerca Biomed Lleida IRBLLeida, Lleida, Spain; [Baquero, Miquel] Hosp Univ &amp; Politecn La Fe, Serv Neurol, Valencia, Spain; [Diez-Fairen, Monica; Alvarez, Ignacio; Pastor, Pau] Fundacio Docencia &amp; Recerca MutuaTerrassa, Barcelona, Spain; [Diez-Fairen, Monica; Alvarez, Ignacio; Pastor, Pau] Hosp Univ Mutua Terrassa, Memory Disorders Unit, Dept Neurol, Barcelona, Spain; [Lage, Carmen; Rodriguez-Rodriguez, Eloy; Sanchez-Juan, Pascual] Univ Cantabria, Univ Hosp, Neurol Serv, Marques de Valdecilla Univ Hosp, Santander, Spain; [Lage, Carmen; Rodriguez-Rodriguez, Eloy; Sanchez-Juan, Pascual] IDIVAL, Santander, Spain; [Garcia-Madrona, Sebastian; Garcia-Ribas, Guillermo] Hosp Univ Ramon y Cajal, IRYCIS, Madrid, Spain; [Ullgren, Abbe; Stahlbom, Anne Kinhult; Graff, Caroline] Karolinska Inst, Ctr Alzheimer Res, Dept NVS, Div Neurogeriatr, Stockholm, Sweden; [Ullgren, Abbe; Stahlbom, Anne Kinhult; Graff, Caroline] Karolinska Univ Hosp Solna, Unit Hereditary Dementias, Stockholm, Sweden; [Naj, Adam C.] Univ Penn, Dept Biostat Epidemiol &amp; Informat, Perelman Sch Med, Philadelphia, PA 19104 USA; [Naj, Adam C.; Wang, Li-San; Schellenberg, Gerard D.] Univ Penn, Dept Pathol &amp; Lab Med, Penn Neurodegenerat Genom Ctr, Perelman Sch Med, Philadelphia, PA USA; [Benussi, Alberto; Padovani, Alessandro; Borroni, Barbara] Univ Brescia, Dept Clin &amp; Expt Sci, Ctr Neurodegenerat Disorders, Brescia, Italy; [Rabano, Alberto; Belen Pastor, Ana] BT CIEN, Madrid, Spain; [Squassina, Alessio; Pisanu, Claudia] Univ Cagliari, Sect Neurosci &amp; Clin Pharmacol, Dept Biomed Sci, Cagliari, Italy; [de Mendonca, Alexandre] Univ Lisbon, Fac Med, Lisbon, Portugal; [Kok, Almar A. L.] Vrije Univ Amsterdam, Amsterdam UMC, Dept Psychiat, Amsterdam Publ Hlth Res Inst, Amsterdam, Netherlands; [Meggy, Alun; Williams, Julie] Cardiff Univ, UK Dementia Res Inst Cardiff, Cardiff, Wales; [Martin Montes, Angel] La Paz Univ Hosp, Dept Neurol, La Paz, Spain; [DeStefano, Anita L.; Satizabal, Claudia L.; Seshadri, Sudha] Boston Univ, Sch Med, Dept Neurol, Boston, MA 02118 USA; [DeStefano, Anita L.; Yang, Qiong] Boston Univ, Sch Publ Hlth, Dept Biostat, Boston, MA USA; [Schneider, Anja; Spottke, Annika; Jessen, Frank; Schmid, Matthias; Heneka, Michael T.; Wagner, Michael; Maier, Wolfgang; Ramirez, Alfredo] German Ctr Neurodegenerat Dis DZNE, Bonn, Germany; [Haapasalo, Annakaisa] Univ Eastern Finland, AI Virtanen Inst Mol Sci, Kuopio, Finland; [Tybjaerg-Hansen, Anne; Thomassen, Jesper Qvist; Frikke-Schmidt, Ruth] Rigshosp, Dept Clin Biochem, Copenhagen, Denmark; [Tybjaerg-Hansen, Anne; Nordestgaard, Borge G.; Frikke-Schmidt, Ruth] Univ Copenhagen, Dept Clin Med, Fac Hlth &amp; Med Sci, Copenhagen, Denmark; [Hartmann, Annette M.; Rujescu, Dan; Giegling, Ina] Martin Luther Univ Halle Wittenberg, Univ Clin &amp; Outpatient Clin Psychiat Psychotherap, Halle, Saale, Germany; [Spottke, Annika] Univ Bonn, Dept Neurol, Bonn, Germany; [Corbaton-Anchuelo, Arturo; Teresa Martinez-Larrad, Maria; Serrano-Rios, Manuel] Hosp Clin San Carlos IdISSC, Inst Invest Sanitaria, Madrid, Spain; [Corbaton-Anchuelo, Arturo; Teresa Martinez-Larrad, Maria; Serrano-Rios, Manuel] Spanish Biomed Res Ctr Diabet &amp; Associated Metab, Madrid, Spain; [Rongve, Arvid] Haugesund Hosp, Helse Fonna, Dept Res &amp; Innovat, Haugesund, Norway; [Rongve, Arvid] Univ Bergen, Inst Clin Med K1, Bergen, Norway; [Arosio, Beatrice] Univ Milan, Dept Clin Sci &amp; Community Hlth, Milan, Italy; [Arosio, Beatrice; Ferri, Evelyn; Rossi, Paolo Dionigi; Ciccone, Simona] IRCCS Osped Maggiore Policlin, Fdn Ca Granda, Geriatr Unit, Milan, Italy; [Nacmias, Benedetta; Sorbi, Sandro; Bessi, Valentina] Univ Florence, Dept Neurosci Psychol Drug Res &amp; Child Hlth, Florence, Italy; [Nacmias, Benedetta; Sorbi, Sandro] IRCCS Fdn Don Carlo Gnocchi, Florence, Italy; [Nordestgaard, Borge G.] Herlev Gentofte Hosp, Dept Clin Biochem, Herlev, Denmark; [Kunkle, Brian W.] Univ Miami, Miller Sch Med, Dr John T Macdonald Fdn Dept Human Genet, Miami, FL 33136 USA; [Kunkle, Brian W.; Pericak-Vance, Margaret A.] Univ Miami, Miller Sch Med, John P Hussman Inst Human Genom, Miami, FL 33136 USA; [Charbonnier, Camille; Quenez, Olivier] Normandie Univ, UNIROUEN, INSERM, CHU Rouen,Dept Genet,U1245, F-76000 Rouen, France; [Charbonnier, Camille; Quenez, Olivier] CNR MAJ, FHU G4 Genom, F-76000 Rouen, France; [Masullo, Carlo] Univ Cattolica Sacro Cuore, Sch Med, Inst Neurol, Milan, Italy; [Martinez Rodriguez, Carmen; Nicolas, Gael] Hosp Cabuenes, Gijon, Spain; [Munoz-Fernandez, Carmen] Hosp Univ Gran Canaria Dr Negrin, Serv Neurol, Las Palmas Gran Canaria, Spain; [Dufouil, Carole; Chene, Genevieve] Univ Bordeaux, INSERM, Bordeaux Populat Hlth Res Ctr, UMR 1219,ISPED,CIC 1401 EC, Bordeaux, France; [Dufouil, Carole; Chene, Genevieve] CHU Bordeaux, Pole Sante Publ, Bordeaux, France; [Ferreira, Catarina B.] Univ Lisbon, Inst Med Mol Joao Lobo Antunes, Fac Med, Lisbon, Portugal; [Chillotti, Caterina] Univ Hosp Cagliari, Unit Clin Pharmacol, Cagliari, Italy; [Reynolds, Chandra A.] Univ Calif Riverside, Dept Psychol, Riverside, CA 92521 USA; [Fenoglio, Chiara; Galimberti, Daniela; Scarpini, Elio] Univ Milan, Dino Ferrari Ctr, Milan, Italy; [Van Broeckhoven, Christine; Kucukali, Fahri; Van Dongen, Jasper; Sleegers, Kristel] VIB Ctr Mol Neurol, Antwerp, Belgium; [Van Broeckhoven, Christine; Kucukali, Fahri; Van Dongen, Jasper; Sleegers, Kristel] Inst Born Bunge, Lab Neurogenet, Antwerp, Belgium; [Van Broeckhoven, Christine; Kucukali, Fahri; Sleegers, Kristel] Univ Antwerp, Dept Biomed Sci, Antwerp, Belgium; [Clark, Christopher] Univ Zurich, Inst Regenerat Med, Zurich, Switzerland; [Satizabal, Claudia L.; Jian, Xueqiu; Seshadri, Sudha] Glenn Biggs Inst Alzheimers &amp; Neurodegenerat Dis, San Antonio, TX USA; [Satizabal, Claudia L.] UT Hlth San Antonio, Dept Populat Hlth Sci, San Antonio, TX USA; [Holmes, Clive] Univ Southampton, Sch Med, Div Clin Neurosci, Southampton, Hants, England; [Buiza-Rueda, Dolores; Mir, Pablo] Univ Seville, CSIC, Inst Biomed Sevilla IBiS,Hosp Univ Virgen del Roc, Unidad Trastornos Movimiento,Serv Neurol &amp; Neurof, Seville, Spain; [Aarsland, Dag] Kings Coll London, Inst Psychiat Psychol &amp; Neurosci, Dept Old Age Psychiat, London, England; [Aarsland, Dag] Stavanger Univ Hosp, Ctr Age Related Med, Stavanger, Norway; [Galimberti, Daniela; Scarpini, Elio; Arcaro, Marina] Fdn IRCCS Ca Granda Osped Policlin, Milan, Italy; [Wallon, David] Normandie Univ, UNIROUEN, INSERM, CHU Rouen,Dept Neurol,U1245, Rouen, France; [Seripa, Davide] Fdn IRCCS Casa Sollievo Sofferenza, Complex Struct Geriatr, Dept Med Sci, San Giovanni Rotondo, FG, Italy; [Gruenblatt, Edna] Univ Zurich, Psychiat Univ Hosp Zurich PUK, Dept Child &amp; Adolescent Psychiat &amp; Psychothera, Zurich, Switzerland; [Gruenblatt, Edna] Univ Zurich, Neurosci Ctr Zurich, Zurich, Switzerland; [Gruenblatt, Edna] Swiss Fed Inst Technol, Zurich, Switzerland; [Gruenblatt, Edna] Univ Zurich, Zurich Ctr Integrat Human Physiol, Zurich, Switzerland; [Dardiotis, Efthimios] Univ Thessaly, Sch Med, Larisa, Greece; [Duezel, Emrah] German Ctr Neurodegenerat Dis DZNE, Magdeburg, Germany; [Duezel, Emrah] Otto von Guericke Univ, Inst Cognit Neurol &amp; Dementia Res IKND, Magdeburg, Germany; [Conti, Elisa; Appollonio, Ildebrando; Tremolizzo, Lucio] Univ Milano Bicocca, Sch Med &amp; Surg, Milan, Italy; [Conti, Elisa; Appollonio, Ildebrando; Tremolizzo, Lucio] Milan Ctr Neurosci, Milan, Italy; [Rubino, Elisa] AOU Citta Salute &amp; Sci Torino, Dept Neurosci &amp; Mental Hlth, Turin, Italy; [Gelpi, Ellen; Molina-Porcel, Laura] Hosp Clin Barcelona, IDIBAPS, Neurol Tissue Bank Biobanc, Inst Invest Biomed August Pi &amp; Sunyer, Barcelona, Spain; [Gelpi, Ellen] Med Univ Vienna, Div Neuropathol &amp; Neurochem, Dept Neurol, Vienna, Austria; [Duron, Emmanuelle] Hop Brousse, APHP, Equipe INSERM 1178, MOODS, Villejuif, France; [Duron, Emmanuelle] Univ Paris Saclay, UVSQ, INSERM, CESP,Team MOODS, Le Kremlin Bicetre, France; [Duron, Emmanuelle; Bailly, Henri; Vidal, Jean-Sebastien; Hanon, Oliver] Hop Broca, APHP, Paris, France; [Boerwinkle, Eric] Univ Texas Hlth Sci Ctr Houston, Sch Publ Hlth, Ctr Human Genet, Houston, TX 77030 USA; [Boerwinkle, Eric] Baylor Coll Med, Human Genome Sequencing Ctr, Houston, TX 77030 USA; [Tagliavini, Fabrizio; Rossi, Giacomina; Giaccone, Giorgio] Fdn IRCCS Ist Neurol Carlo Besta, Milan, Italy; [Pasquier, Florence; Lebouvier, Thibaud; Deramecourt, Vincent] Univ Lille, LiCEND, INSERM, CHU,DISTAlz,U1172, Lille, France; [Pasquier, Florence; Lebouvier, Thibaud; Deramecourt, Vincent] CHU CNR MAJ, Lille, France; [Sanchez-Garcia, Florentino; Deniz-Naranjo, M. Candida] Hosp Univ Gran Canaria Dr Negrin, Serv Inmunol, Las Palmas Gran Canaria, Spain; [Mangialasche, Francesca; Kivipelto, Miia; Ngandu, Tiia] Karolinska Inst, Dept Neurobiol Care Sci &amp; Soc NVS, Div Clin Geriatr, Ctr Alzheimer Res, Stockholm, Sweden; [Jessen, Frank] Univ Cologne, Fac Med, Dept Psychiat &amp; Psychotherapy, Cologne, Germany; [Jessen, Frank] Univ Cologne, Excellence Cluster Cellular Stress Responses Agin, Cologne, Germany; [Selbaek, Geir] Vestfold Hosp Trust, Norwegian Natl Advisory Unit Ageing &amp; Hlth, Tonsberg, Norway; [Selbaek, Geir] Oslo Univ Hosp, Dept Geriatr Med, Oslo, Norway; [Selbaek, Geir] Univ Oslo, Inst Clin Med, Oslo, Norway; [Hadjigeorgiou, Georgios] Univ Cyprus, Sch Med, Dept Neurol, Nicosia, Cyprus; [Spalletta, Gianfranco; Banaj, Nerisa] IRCCS Santa Lucia Fdn, Lab Neuropsychiat, Rome, Italy; [Spalletta, Gianfranco] Baylor Coll Med, Dept Psychiat &amp; Behav Sci, Beth K &amp; Stuart C Yudofsky Div Neuropsychiat, Houston, TX 77030 USA; [Grande, Giulia; Papenberg, Goran] Karolinska Inst, Aging Res Ctr, Dept Neurobiol Care Sci &amp; Soc, Stockholm, Sweden; [Grande, Giulia; Papenberg, Goran] Stockholm Univ, Stockholm, Sweden; [Binetti, Giuliano] IRCCS Ist Ctr San Giovanni Dio Fatebenefratelli, MAC Memory Clin, Brescia, Italy; [Binetti, Giuliano; Benussi, Luisa; Ghidoni, Roberta; Fostinelli, Silvia] IRCCS Ist Ctr San Giovanni Dio Fatebenefratelli, Mol Markers Lab, Brescia, Italy; [Hampel, Harald] Sorbonne Univ, Pitie Salpetriere Hosp, AP HP, Alzheimer Precis Med,GRC 21, Paris, France; [Bailly, Henri; Vidal, Jean-Sebastien; Hanon, Oliver] Univ Paris 05, Sorbonne Paris Cite, EA 4468, Paris, France; [Zetterberg, Henrik; Blennow, Kaj] Sahlgrens Univ Hosp, Clin Neurochem Lab, Molndal, Sweden; [Zetterberg, Henrik; Blennow, Kaj] Univ Gothenburg, Dept Psychiat &amp; Neurochemi, Inst Neurosci &amp; Physiol, Sahlgrenska Acad, Gothenburg, Sweden; [Zetterberg, Henrik] UCL Inst Neurol, Dept Neurodegenerat Dis, London, England; [Zetterberg, Henrik] UCL, UK Dementia Res Inst, London, England; [Soininen, Hilkka; Lehtisalo, Jenni] Univ Eastern Finland, Inst Clin Med Neurol, Kuopio, Finland; [Soininen, Hilkka] Kuopio Univ Hosp, Neurol, Neuroctr, Kuopio, Finland; [Karlsson, Ida K.] Jonkoping Univ, Inst Gerontol &amp; Aging Res Network Jonkoping ARN J, Jonkoping, Sweden; [Appollonio, Ildebrando; Tremolizzo, Lucio] San Gerardo Hosp, Neurol Unit, Monza, Italy; [Saltvedt, Ingvild] Univ Hosp Trondheim, Dept Geriatr, Med Clin, St Olavs Hosp, Trondheim, Norway; [Saltvedt, Ingvild] Norwegian Univ Sci &amp; Technhol NTNU, Dept Neuromed &amp; Movement Sci, Trondheim, Norway; [Rainero, Innocenzo; Boschi, Silvia] Univ Torino, Dept Neurosci Rita Levi Montalcini, Turin, Italy; [Allende, Irene Rosas; Alvarez, Victoria] Hosp Univ Cent Asturias, Lab Genet, Oviedo, Spain; [Hort, Jakub; Vyhnalek, Martin; Lerch, Ondrej] Charles Univ Prague, Fac Med 2, Memory Clin, Dept Neurol, Prague, Czech Republic; [Hort, Jakub; Vyhnalek, Martin; Lerch, Ondrej] Charles Univ Prague, Motol Univ Hosp, Prague, Czech Republic; [Hort, Jakub; Vyhnalek, Martin; Lerch, Ondrej] St Annes Univ Hosp Brno, Int Clin Res Ctr, Brno, Czech Republic; [Diehl-Schmid, Janine; Goldhardt, Oliver; Grimmer, Timo] Tech Univ Munich, Klinikum Rechts Isar, Sch Med, Dept Psychiat &amp; Psychotherapy, Munich, Germany; [Lehtisalo, Jenni; Ngandu, Tiia] Finnish Inst Hlth &amp; Welf, Populat Hlth Unit, Helsinki, Finland; [Wiltfang, Jens; Vogelgsang, Jonathan] Univ Med Ctr Goettingen, Dept Psychiat &amp; Psychotherapy, Gottingen, Germany; [Wiltfang, Jens] German Ctr Neurodegenerat Dis DZNE, Gottingen, Germany; [Wiltfang, Jens] Univ Aveiro, Dept Med Sci, Neurosci &amp; Signaling Grp, Inst Biomed iBiMED, Aveiro, Portugal; [Kornhuber, Johannes] Friedrich Alexander Univ Erlangen Nurnberg, Univ Klinikum Erlangen, Dept Psychiat &amp; Psychotherapy, Erlangen, Germany; [Haines, Jonathan L.] Case Western Reserve Univ, Dept Populat &amp; Quantitat Hlth Sci, Cleveland, OH 44106 USA; [Haines, Jonathan L.] Case Western Reserve Univ, Cleveland Inst Computat Biol, Cleveland, OH 44106 USA; [Vogelgsang, Jonathan] Harvard Med Sch, McLean Hosp, Translat Neurosci Lab, Belmont, MA USA; [Popp, Julius] Univ Hosp Psychiat Zurich, Dept Geriatr Psychiat, Zurich, Switzerland; [Popp, Julius] Univ Zurich, Zurich, Switzerland; [Popp, Julius] Univ Hosp Lausanne, Old Age Psychiat, Lausanne, Switzerland; [Deckert, Juergen; Herrmann, Martin J.; Polak, Thomas] Univ Hosp, Ctr Mental Hlth, Dept Psychiat Psychosomat &amp; Psychotherapy, Wurzburg, Germany; [Buerger, Katharina; Dichgans, Martin; Ewers, Michael] Ludwig Maximilians Univ Munchen, Klinikum Univ Munchen, Inst Stroke &amp; Dementia Res, Munich, Germany; [Buerger, Katharina; Dichgans, Martin; Ewers, Michael] German Ctr Neurodegenerat Dis DZNE, Munich, Germany; [Morgan, Kevin] Univ Nottingham, Sch Life Sci, Nottingham, England; [Morgan, Kevin] Univ Nottingham, Sch Med, Nottingham, England; [Kilander, Lena; Lowenmark, Malin; Ingelsson, Martin; Giedraitis, Vilmantas] Dept Publ Hlth &amp; Caring Sci Geriatr, Uppsala, Sweden; [Weinhold, Leonie; Schmid, Matthias] Univ Hosp Bonn, Inst Med Biometry Informat &amp; Epidemiol, Bonn, Germany; [Farrer, Lindsay A.] Boston Univ, Sch Med, Dept Med Biomed Genet, Boston, MA 02118 USA; [Farrer, Lindsay A.] Boston Univ, Sch Med, Dept Neurol, Boston, MA 02118 USA; [Farrer, Lindsay A.] Boston Univ, Sch Med, Dept Ophthalmol, Boston, MA 02118 USA; [Farrer, Lindsay A.] Boston Univ, Sch Med, Dept Epidemiol, Boston, MA 02118 USA; [Farrer, Lindsay A.] Boston Univ, Sch Med, Dept Biostat, Boston, MA 02118 USA; [Farrer, Lindsay A.] Boston Univ, Sch Publ Hlth, Boston, MA USA; [Farotti, Lucia; Parnetti, Lucilla] Univ Perugia, Lab Clin Neurochem, Ctr Memory Disturbances, Neurol Sect, Perugia, Italy; [Hausner, Lucrezia; Froelich, Lutz] Heidelberg Univ, Med Fac Mannheim, Dept Geriatr Psychiat, Cent Inst Mental Hlth Mannheim, Heidelberg, Germany; [Ikram, M. Arfan; van Duijn, Cornelia M.] Erasmus MC, Dept Epidemiol, Rotterdam, Netherlands; [Tsolaki, Magda] Aristotle Univ Thessaloniki, Dept Neurol 1, Thessaloniki, Greece; [Spallazzi, Marco] Azienda Osped Univ, Parma, Italy; [Esiri, Margaret] Nuffield Dept Clin Neurosci, Oxford, England; [Noethen, Markus M.; Hoffmann, Per; Heilmann-Heimbach, Stefanie] Univ Bonn, Inst Human Genet, Sch Med, Bonn, Germany; [Noethen, Markus M.; Hoffmann, Per; Heilmann-Heimbach, Stefanie] Univ Hosp Bonn, Bonn, Germany; [Dichgans, Martin] Munich Cluster Syst Neurol SyNergy, Munich, Germany; [Scherer, Martin] Univ Med Ctr Hamburg Eppendorf, Dept Primary Med Care, Hamburg, Germany; [Kosmidis, Mary H.] Aristotle Univ Thessaloniki, Sch Psychol, Lab Cognit Neurosci, Thessaloniki, Greece; [Yannakoulia, Mary] Harokopio Univ, Dept Nutr &amp; Dietet, Athens, Greece; [Scamosci, Michela; Cecchetti, Roberta] Univ Perugia, Inst Gerontol &amp; Geriatr, Dept Med, Perugia, Italy; [Kivipelto, Miia] Univ Eastern Finland, Inst Publ Hlth &amp; Clin Nutr, Kuopio, Finland; [Kivipelto, Miia] Imperial Coll London, Neuroepidemiol &amp; Ageing Res Unit, Sch Publ Hlth, London, England; [Kivipelto, Miia] Stockholms Sjukhem, Res &amp; Dev Unit, Stockholm, Sweden; [Hiltunen, Mikko; Kuulasmaa, Teemu] Univ Eastern Finland, Inst Biomed, Kuopio, Finland; [Fornage, Myriam] Univ Texas Hlth Sci Ctr Houston, Brown Fdn Inst Mol Med, Houston, TX 77030 USA; [Scarmeas, Nikolaos] Natl &amp; Kapodistrian Univ Athens, Dept Neurol 1, Aiginit Hosp, Sch Med, Athens, Greece; [Scarmeas, Nikolaos] Columbia Univ, Gertrude H Sergievsky Ctr, Depatment Neurol, Taub Inst Res Alzheimers Dis &amp; Aging Brain, New York, NY 10027 USA; [Scherbaum, Norbert] Univ Duisburg Essen, LVR Hosp Essen, Dept Psychiat &amp; Psychotherapy, Fac Med, Essen, Germany; [Peters, Oliver] Charite Univ Med Berlin, Dept Psychiat &amp; Psychotherapy, Berlin, Germany; [Peters, Oliver] Charite Univ Med Berlin, Expt &amp; Clin Res Ctr ECRC, Berlin, Germany; [Peters, Oliver; Kehoe, Patrick Gavin] German Ctr Neurodegenerat Dis DZNE, Berlin, Germany; [Skrobot, Olivia Anna] Univ Bristol, Southmead Hosp, Bristol Med Sch THS, Bristol, Avon, England; [Bossu, Paola] IRCCS Santa Lucia Fdn, Dept Clin &amp; Behav Neurol, Expt Neuropsychobiol Lab, Rome, Italy; [Caffarra, Paolo] Univ Parma, DIMEC, Unit Neurosci, Parma, Italy; [Sakka, Paraskevi] Athens Assoc Alzheimers Dis &amp; Related Disorders, Athens, Greece; [Hoffmann, Per] Univ Hosp Basel, Inst Med Genet &amp; Pathol, Basel, Switzerland; [Fischer, Peter] Social Med Ctr East Donauspital, Dept Psychiat, Vienna, Austria; [Riederer, Peter] Univ Hosp Wurzburg, Clin &amp; Policlin Psychiat Psychosomat &amp; Psychother, Ctr Mental Hlth, Wurzburg, Germany; [Kalaria, Rajesh N.] Newcastle Univ, Translat &amp; Clincial Res Inst, Newcastle Upon Tyne, Tyne &amp; Wear, England; [Kalaria, Rajesh N.] Campus Ageing Anf Vital, Newcastle Upon Tyne, Tyne &amp; Wear, England; [Mayeux, Richard] Columbia Univ, Dept Neurol, Taub Inst Alzheimers Dis &amp; Aging Brain, New York, NY USA; [Mayeux, Richard] Columbia Univ, Gertrude H Sergievsky Ctr, New York, NY 10027 USA; [Mayeux, Richard] Columbia Univ, Dept Neurol, New York, NY USA; [Vandenberghe, Rik] Univ Leuven, Dept Neurosci, Lab Cognit Neurol, Leuven, Belgium; [Vandenberghe, Rik] Univ Hosp Leuven, Dept Neurol, Leuven, Belgium; [Engelborghs, Sebastiaan] Vrije Univ Brussel, Ctr Neurosci, Brussels, Belgium; [Engelborghs, Sebastiaan] Univ Antwerp, Reference Ctr Biol Markers Dementia BIODEM, Antwerp, Belgium; [Engelborghs, Sebastiaan] Univ Antwerp, Inst Born Bunge, Antwerp, Belgium; [Engelborghs, Sebastiaan] VUB Univ Hosp Brussels UZ Brussel, Dept Neurol, Brussels, Belgium; [Helisalmi, Seppo] Univ Eastern Finland, Inst Clin Med, Internal Med, Kuopio, Finland; [Sando, Sigrid Botne] Univ Hosp Trondheim, Dept Neurol &amp; Clin Neurophysiol, Trondheim, Norway; [Sando, Sigrid Botne] Norwegian Univ Sci &amp; Technol, Fac Med &amp; Hlth Sci, Dept Neuromed &amp; Movement Sci, Trondheim, Norway; [Archetti, Silvana] Brescia Hosp, Lab Anal 3, Dept Lab Diagnost, Brescia, Italy; [Mendoza, Silvia; Maria Garcia-Alberca, Jose] Andalusian Inst Neurosci, Alzheimer Res Ctr, Malaga, Spain; [Mendoza, Silvia; Maria Garcia-Alberca, Jose] Andalusian Inst Neurosci, Memory Clin, Malaga, Spain; [Mead, Simon] UCL, Inst Prion Dis, MRC Prion Unit, London, England; [Djurovic, Srdjan] Oslo Univ Hosp, Dept Med Genet, Oslo, Norway; [Djurovic, Srdjan] Univ Bergen, NORMENT, Dept Clin Sci, Bergen, Norway; [Riedel-Heller, Steffi] Univ Leipzig, Inst Social Med Occupat Hlth &amp; Publ Hlth, Leipzig, Germany; [del Ser, Teodoro] Queen Sofia Fdn Alzheimer Ctr, Dept Neurol, CIEN Fdn, Madrid, Spain; [Bessi, Valentina] Azienda Osped Univ Careggi Largo Brambilla, Florence, Italy; [Escott-Price, Valentina] Cardiff Univ, UKDRI Cardiff, Cardiff, Wales; [Perez-Tur, Jordi] CSIC, Inst Biomed Valencia, Unitat Genet Mol, Valencia, Spain; [Perez-Tur, Jordi] Inst Invest Sanitaria La Fe, Unidad Mixta Neurol Genet, Valencia, Spain; [de Munain, Adolfo Lopez] Univ Basque Country, Dept Neurosci, Fac Med &amp; Nursery, San Sebastian, Spain; [Bullido, Maria J.] UAM, Ctr Biol Mol Severo Ochoa, CSIC, Madrid, Spain; [Bullido, Maria J.] Inst Invest Sanitaria Hosp la Paz IdIPaz, Madrid, Spain; [Real, Luis M.] Univ Malaga, Fac Med, Dept Especialidades Quirurg Bioquim &amp; Inmunol, Malaga, Spain; [Carracedo, Angel] Fdn Publ Galega Med Xen CIBERER IDIS, Santiago De Compostela, Spain; [Seshadri, Sudha] Framingham Heart Dis Epidemiol Study, Framingham, MA USA; [van Duijn, Cornelia M.] Univ Oxford, Nuffield Dept Populat Hlth, Oxford, England; [Mather, Karen A.] Univ New South Wales, Fac Med, Sch Psychiat, Ctr Hlth Brain Ageing CHeBA, Sydney, NSW, Australia; [Mather, Karen A.] Neurosci Res Australia, Sydney, NSW, Australia; [Huisman, Martijn] Vrije Univ Amsterdam, Dept Sociol, Amsterdam, Netherlands; [Andreassen, Ole A.] Univ Oslo, Inst Clin Med, NORMENT Ctr, Oslo, Norway; [Andreassen, Ole A.] Oslo Univ Hosp, Div Mental Hlth &amp; Addict, Oslo, Norway; [Ramirez, Alfredo] Glenn Biggs Inst Alzheimers &amp; Neurodegenerat Dis, Dept Psychiat, San Antonio, TX USA</t>
  </si>
  <si>
    <t>Ruiz, A (corresponding author), Univ Int Catalunya, Inst Catala Neurociencies Aplicades, Res Ctr, Barcelona, Spain.; Ruiz, A (corresponding author), Univ Int Catalunya, Inst Catala Neurociencies Aplicades, Memory Clin Fundacio ACE, Barcelona, Spain.; Ruiz, A (corresponding author), Natl Inst Hlth Carlos III, Network Ctr Biomed Res Neurodegenerat Dis, CIBERNED, Madrid, Spain.; van der Lee, SJ (corresponding author), Vrije Univ Amsterdam, Dept Neurol, Alzheimer Ctr Amsterdam, Amsterdam Neurosci,Amsterdam UMC, Amsterdam, Netherlands.; van der Lee, SJ (corresponding author), Vrije Univ Amsterdam, Sect Genom Neurodegenerat Dis &amp; Aging, Dept Clin Genet, Amsterdam UMC, Amsterdam, Netherlands.</t>
  </si>
  <si>
    <t>2041-1723</t>
  </si>
  <si>
    <t>JUN 7</t>
  </si>
  <si>
    <t>Steiner, T; Dichgans, M; Norrving, B; Aamodt, AH; Berge, E; Christensen, H; Fuentes, B; Khatri, P; Korompoki, E; Marti-Fabregas, J; Quinn, T; Toni, D; Zedde, M; Sacco, S; Turc, G</t>
  </si>
  <si>
    <t>European Stroke Organisation (ESO) standard operating procedure for the preparation and publishing of guidelines</t>
  </si>
  <si>
    <t>EUROPEAN STROKE JOURNAL</t>
  </si>
  <si>
    <t>[Steiner, T.] Klinikum Frankfurt Hochst GmbH, Dept Neurol, Frankfurt, Germany; [Steiner, T.] Heidelberg Univ, Dept Neurol Hosp, Heidelberg, Germany; [Dichgans, M.] Ludwig Maximilians Univ Munchen, Univ Hosp, Inst Stroke &amp; Dementia Res ISD, Munich, Germany; [Dichgans, M.] German Ctr Neurodegenerat Dis DZNE, Munich, Germany; [Dichgans, M.] Munich Cluster Syst Neurol SyNergy, Munich, Germany; [Norrving, B.] Lund Univ Hosp, Dept Clin Sci, Lund, Sweden; [Norrving, B.] Lund Univ, Skane Univ Hosp, Dept Neurol, Lund, Sweden; [Aamodt, A. H.] Oslo Univ Hosp, Dept Neurol, Oslo, Norway; [Berge, E.] Oslo Univ Hosp, Dept Internal Med, Oslo, Norway; [Christensen, H.] Univ Copenhagen, Bispebjerg Hosp, Dept Neurol, Copenhagen, Denmark; [Fuentes, B.] Hosp Univ La Paz, Dept Neurol, Madrid, Spain; [Khatri, P.] Univ Cincinnati, Med Ctr, Dept Neurol, Cincinnati, OH 45267 USA; [Korompoki, E.] Imperial Coll London, Div Brain Sci, London, England; [Korompoki, E.] Natl &amp; Kapodistrian Univ Athens, Dept Clin Therapeut, Athens, Greece; [Marti-Fabregas, J.] Hosp Santa Creu &amp; Sant Pau, Barcelona, Spain; [Quinn, T.] Univ Glasgow, Inst Cardiovasc &amp; Med Sci, Glasgow, Lanark, Scotland; [Toni, D.] Univ Roma La Sapienza, Dept Neurol Sci, Unita Trattamento Neurovascolare, Rome, Italy; [Toni, D.] Univ Roma La Sapienza, Dept Emergency, Unita Trattamento Neurovascolare, Rome, Italy; [Zedde, M.] Azienda Unita Sanitaria Locale IRCCS, Stroke Unit, Neurol Unit, Reggio Emilia, Italy; [Sacco, S.] Univ Aquila, Dept Appl Clin Sci &amp; Biotechnol, Laquila, Italy; [Turc, G.] Univ Paris, Neurol Dept, GHU Paris Psychiat &amp; Neurosci, Paris, France</t>
  </si>
  <si>
    <t>Steiner, T (corresponding author), Klinikum Frankfurt Hochst GmbH, Neurol, Gotenstr 6-8, DE-65929 Frankfurt, Germany.</t>
  </si>
  <si>
    <t>2396-9873</t>
  </si>
  <si>
    <t>Miranda-Herrero, MC; Vazquez-Lopez, M; Barredo-Valderrama, E; de Castro, PD; Chacon-Pascual, A; Pascual-Pascual, SI</t>
  </si>
  <si>
    <t>Visuospatial functions in preterm schoolchildren without cognitive delay: Using Pascual's Graphomotor test as a screening method</t>
  </si>
  <si>
    <t>EARLY HUMAN DEVELOPMENT</t>
  </si>
  <si>
    <t>[Concepcion Miranda-Herrero, Maria; Vazquez-Lopez, Maria; Barredo-Valderrama, Estibaliz; de Castro de Castro, Pedro; Chacon-Pascual, Almudena] Hosp Materno Infantil Gregorio Maranon, Dept Neuropediat, Calle ODonnell 48-50, Madrid 28009, Spain; [Ignacio Pascual-Pascual, Samuel] Hosp Univ La Paz, Dept Neuropediat, Paseo Castellana 261, Madrid 28046, Spain; [Ignacio Pascual-Pascual, Samuel] Univ Autonoma Madrid, Sch Med, Dept Pediat, Calle Arzobispo Morcillo 4, Madrid 28029, Spain</t>
  </si>
  <si>
    <t>Miranda-Herrero, MC (corresponding author), Hosp Materno Infantil Gregorio Maranon, Serv Neuropediat, C ODonnell 48-50, Madrid 28009, Spain.</t>
  </si>
  <si>
    <t>0378-3782</t>
  </si>
  <si>
    <t>Nogueira, RG; Abdalkader, M; Qureshi, MM; Frankel, MR; Mansour, OY; Yamagami, H; Qiu, ZM; Farhoudi, M; Siegler, JE; Yaghi, S; Raz, E; Sakai, N; Ohara, N; Piotin, M; Mechtouff, L; Eker, O; Chalumeau, V; Kleinig, TJ; Pop, R; Liu, JM; Winters, HS; Shang, XJ; Vasquez, AR; Blasco, J; Arenillas, JF; Martinez-Galdamez, M; Brehm, A; Psychogios, MN; Lylyk, P; Haussen, DC; Al-Bayati, AR; Mohammaden, MH; Fonseca, L; Silva, ML; Montalverne, F; Renieri, L; Mangiafico, S; Fischer, U; Gralla, J; Frei, D; Chugh, C; Mehta, BP; Nagel, S; Mohlenbruch, M; Ortega-Gutierrez, S; Farooqui, M; Hassan, AE; Taylor, A; Lapergue, B; Consoli, A; Campbell, BCV; Sharma, M; Walker, M; Van Horn, N; Fiehler, J; Nguyen, HT; Nguyen, QT; Watanabe, D; Zhang, H; Le, HV; Nguyen, VQ; Shah, R; Devlin, T; Khandelwal, P; Linfante, I; Izzath, W; Lavados, PM; Olavarria, VV; Silva, GS; Sousa, AVD; Kirmani, J; Bendszus, M; Amano, T; Yamamoto, R; Doijiri, R; Tokuda, N; Yamada, T; Terasaki, T; Yazawa, Y; Morris, JG; Griffin, E; Thornton, J; Lavoie, P; Matouk, C; Hill, MD; Demchuk, AM; Killer-Oberpfalzer, M; Nahab, F; Altschul, D; Ramos-Pachon, A; de la Ossa, NP; Kikano, R; Boisseau, W; Walker, G; Cordina, SM; Puri, A; Kuhn, AL; Gandhi, D; Ramakrishnan, P; Novakovic-White, R; Chebl, A; Kargiotis, O; Czap, A; Zha, A; Masoud, HE; Lopez, C; Ozretic, D; Al-Mufti, F; Zie, WJ; Duan, ZH; Yuan, ZZ; Huang, WG; Hao, YG; Luo, J; Kalousek, V; Bourcier, R; Guile, R; Hetts, S; Al-Jehani, HM; AlHazzani, A; Sadeghi-Hokmabadi, E; Teleb, M; Payne, J; Lee, JS; Hong, JM; Sohn, SI; Hwang, YH; Shin, DH; Roh, HG; Edgell, R; Khatri, R; Smith, A; Malik, A; Liebeskind, D; Herial, N; Jabbour, P; Magalhaes, P; Ozdemir, AO; Aykac, O; Uwatoko, T; Dembo, T; Shimizu, H; Sugiura, Y; Miyashita, F; Fukuda, H; Miyake, K; Shimbo, J; Sugimura, Y; Beer-Furlan, A; Joshi, K; Catanese, L; Abud, DG; Neto, OP; Mehrpour, M; Al Hashmi, A; Saqqur, M; Mostafa, A; Fifi, JT; Hussain, S; John, S; Gupta, R; Sivan-Hoffmann, R; Reznik, A; Sani, AF; Geyik, S; Akil, ECR; Churojana, A; Ghoreishi, A; Saadatnia, M; Sharifipour, E; Ma, A; Faulder, K; Wu, T; Leung, L; Malek, A; Voetsch, B; Wakhloo, A; Rivera, R; Iman, DMB; Pikula, A; Lioutas, VA; Thomalla, G; Birnbaum, L; Machi, P; Bernava, G; McDermott, M; Kleindorfer, D; Wong, K; Patterson, MS; Fiorot, JA; Huded, V; Mack, W; Tenser, M; Eskey, C; Multani, S; Kelly, M; Janardhan, V; Cornett, O; Singh, V; Murayama, Y; Mokin, M; Yang, PF; Zhang, XX; Yin, CG; Han, HX; Peng, Y; Chen, WH; Crosa, R; Frudit, ME; Pandian, JD; Kulkarni, A; Yagita, Y; Takenobu, Y; Matsumaru, Y; Yamada, S; Kono, R; Kanamaru, T; Yamazaki, H; Sakaguchi, M; Todo, K; Yamamoto, N; Sonoda, K; Yoshida, T; Hashimoto, H; Nakahara, I; Cora, E; Volders, D; Ducroux, C; Shoamanesh, A; Ospel, J; Kaliaev, A; Ahmed, S; Rashid, U; Rebello, LC; Pereira, VM; Fahed, R; Chen, M; Sheth, SA; Palaiodimou, L; Tsivgoulis, G; Chandra, R; Koyfman, F; Leung, T; Khosravani, H; Dharmadhikari, S; Frisullo, G; Calabresi, P; Tsiskaridze, A; Lobjanidze, N; Grigoryan, M; Czlonkowska, A; de Sousa, DA; Demeestere, J; Liang, C; Sangha, N; Lutsep, HL; Ayo-Martin, O; Cruz-Culebras, A; Tran, AD; Young, CY; Cordonnier, C; Caparros, F; De Lecinana, MA; Fuentes, B; Yavagal, D; Jovin, T; Spelle, L; Moret, J; Khatri, P; Zaidat, O; Raymond, J; Martins, S; Nguyen, T</t>
  </si>
  <si>
    <t>Global impact of COVID-19 on stroke care</t>
  </si>
  <si>
    <t>INTERNATIONAL JOURNAL OF STROKE</t>
  </si>
  <si>
    <t>[Nogueira, Raul G.] Emory Univ, Grady Mem Hosp, Neurol, Atlanta, GA 30322 USA; [Abdalkader, Mohamad] Boston Univ, Sch Med, Boston Med Ctr, Radiol, Boston, MA 02118 USA; [Qureshi, Muhammed M.] Boston Univ, Sch Med, Boston Med Ctr, Radiol,Radiat Oncol, Boston, MA 02118 USA; [Frankel, Michael R.] Emory Univ, Grady Mem Hosp, Neurol, Atlanta, GA 30322 USA; [Mansour, Ossama Yassin] Alexandria Univ, Alexandria Univ Hosp, Stroke &amp; Neurointervent Div, Dept Neurol, Alexandria, Egypt; [Yamagami, Hiroshi] Osaka Natl Hosp, Natl Hosp Org, Stroke Neurol, Osaka, Japan; [Qiu, Zhongming] Army Med Univ, Xinqiao Hosp, Neurol, Chongqing, Peoples R China; [Farhoudi, Mehdi] Tabriz Univ, Tabriz, Iran; [Siegler, James E.] Cooper Univ Hosp, Cooper Neurol Inst, Neurol, Camden, NJ USA; [Yaghi, Shadi] NYU, Sch Med, Neurol, Radiol, New York, NY USA; [Raz, Eytan] NYU, Sch Med, Radiol, Neurol, New York, NY USA; [Sakai, Nobuyuki] Kobe City Med Ctr Gen Hosp, Neurosurg, Kobe, Hyogo, Japan; [Ohara, Nobuyuki] Kobe City Med Ctr Gen Hosp, Neurol, Kobe, Hyogo, Japan; [Piotin, Michel] Fdn Ophtalmol Adolphe Rothschild, Paris, France; [Mechtouff, Laura] Hosp Civils Lyon, Neurol, Lyon, France; [Eker, Omer] Hosp Civils Lyon, Neuroradiol, Lyon, France; [Chalumeau, Vanessa] Hop Bicetre, Paris, France; [Kleinig, Timothy J.] Royal Adelaide Hosp, Adelaide, SA, Australia; [Pop, Raoul] Hop Univ Strasbourg, Strasbourg, France; [Liu, Jianmin] Changhai Hosp, Shanghai, Peoples R China; [Winters, Hugh S.] Royal Prince Alfred Hosp, Sydney, NSW, Australia; [Shang, Xianjin] Wannan Med Coll, Yijishan Hosp, Wuhu, Peoples R China; [Rodriguez Vasquez, Alejandro] Hosp Clin Barcelona, Neurol, Barcelona, Spain; [Blasco, Jordi] Hosp Clin Barcelona, Intervent Neuroradiol, Barcelona, Spain; [Arenillas, Juan F.] Hosp Clin Univ, Neurol, Valladolid, Spain; [Martinez-Galdamez, Mario] Hosp Clin Univ, Intervent Neuroradiol, Valladolid, Spain; [Brehm, Alex; Psychogios, Marios-Nikos] Univ Hosp Basel, Basel, Switzerland; [Lylyk, Pedro] Clin Sagrada Familia, Buenos Aires, DF, Argentina; [Haussen, Diogo C.; Al-Bayati, Alhamza R.; Mohammaden, Mahmoud H.] Emory Univ, Grady Mem Hosp, Neurol, Atlanta, GA 30322 USA; [Fonseca, Luisa] Ctr Hosp Univ Sao Joao, Stroke, Porto, Portugal; [Luis Silva, M.] Ctr Hosp Univ Sao Joao, Neuroradiol, Porto, Portugal; [Montalverne, Francisco] Hosp Geral de Fortaleza, Fortaleza, Ceara, Brazil; [Renieri, Leonardo; Mangiafico, Salvatore] Careggi Univ Hosp, Florence, Italy; [Fischer, Urs] Univ Hosp Bern, Neurol, Bern, Switzerland; [Gralla, Jan] Univ Hosp Bern, Intervent Neuroradiol, Bern, Switzerland; [Frei, Donald] Swedish Med Ctr, Englewood, CO 80110 USA; [Chugh, Chandril] MAX Superspecialty Hosp, New Delhi, India; [Mehta, Brijesh P.] Mem Neurosci Inst, Aventura, FL USA; [Nagel, Simon] Univ Hosp Heidelberg, Neurol, Heidelberg, Germany; [Mohlenbruch, Markus] Univ Hosp Heidelberg, Neuroradiol, Heidelberg, Germany; [Ortega-Gutierrez, Santiago; Farooqui, Mudassir] Univ Iowa, Neurol, Iowa City, IA 52242 USA; [Hassan, Ameer E.] Valley Baptist Med Ctr, Neurosci, Harlingen, TX USA; [Taylor, Allan] Univ Cape Town, Neurosurg, Cape Town, South Africa; [Lapergue, Bertrand] Hop Foch, Neurol, Suresnes, France; [Consoli, Arturo] Hop Foch, Intervent Neuroradiol, Suresnes, France; [Campbell, Bruce C. V.] Royal Melbourne Hosp, Melbourne, Vic, Australia; [Sharma, Malveeka] Univ Washington, Neurol, Seattle, WA 98195 USA; [Walker, Melanie] Univ Washington, Neurosurg, Seattle, WA 98195 USA; [Van Horn, Noel; Fiehler, Jens] Univ Klinikum Hamburg Eppendorf, Intervent Neuroradiol, Hamburg, Germany; [Huy Thang Nguyen; Nguyen, Quoc T.] Peoples 115 Hosp, Ho Chi Minh City, Vietnam; [Watanabe, Daisuke] IMS Tokyo Katsushika Gen Hosp, Tokyo, Japan; [Zhang, Hao] Affiliated Hangzhou First Peoples Hosp, Hangzhou, Zhejiang, Peoples R China; [Le, Huynh V.; Nguyen, Viet Q.] Hue Cent Hosp, Hue, Vietnam; [Shah, Ruchir; Devlin, Thomas] Erlanger Med Ctr, Chattanooga, TN USA; [Khandelwal, Priyank] Rutgers State Univ, Piscataway, NJ USA; [Linfante, Italo] Miami Cardiac &amp; Vasc Inst, Miami, FL USA; [Izzath, Wazim] Nottingham Univ Hosp, Nottingham, England; [Lavados, Pablo M.; Olavarria, Veronica V.] Univ Desarrollo, Clin Alemana, Concepcion, Chile; [Silva, Gisele Sampaio] Univ Fed Sao Paulo, Hosp Israelita Albert Einstein, Sao Paulo, Brazil; [de Carvalho Sousa, Anna Verena] Hosp Israelita Albert Einstein, Sao Paulo, Brazil; [Kirmani, Jawad] Hackensack Meridian Hlth, Hackensack, NJ USA; [Bendszus, Martin] Univ Hosp Heidelberg, Neuroradiol, Heidelberg, Germany; [Amano, Tatsuo] Kyorin Univ, Japan 64 Yokohama Brain &amp; Spine Ctr, Hachioji, Tokyo, Japan; [Doijiri, Ryosuke] Iwate Cent Prefectural Hosp, Morioka, Iwate, Japan; [Tokuda, Naoki] Japanese Red Cross Kyoto Daiichi Hosp, Kyoto, Japan; [Yamada, Takehiro] Kyoto Second Red Cross Hosp, Kyoto, Japan; [Terasaki, Tadashi] Japanese Red Cross Kumamoto Hosp, Kumamoto, Japan; [Yazawa, Yukako] Kohnan Hosp, Sendai, Miyagi, Japan; [Morris, Jane G.] Maine Med Ctr, Neurol, Portland, ME USA; [Griffin, Emma; Thornton, John] Beaumont Hosp, Dublin, Ireland; [Lavoie, Pascale; Ghoreishi, Abdoreza] Hop Enfants Jesus, Quebec City, PQ, Canada; [Matouk, Charles] Yale New Haven Med Ctr, 20 York St, New Haven, CT 06504 USA; [Hill, Michael D.; Demchuk, Andrew M.] Univ Calgary, Neurol, Calgary, AB, Canada; [Killer-Oberpfalzer, Monika] Univ Hosp Salzburg, Salzburg, Austria; [Nahab, Fadi] Emory Univ, Sch Med, Atlanta, GA 30322 USA; [Altschul, Dorothea] Valley Hosp, Ridgewood, NJ USA; [Ramos-Pachon, Anna; Perez de la Ossa, Natalia] Univ Hosp Germans Trias &amp; Pujol, Barcelona, Spain; [Kikano, Raghid] Lau Med Ctr, Beirut, Lebanon; [Boisseau, William] CHU Montreal, Montreal, PQ, Canada; [Walker, Gregory] Univ Ottawa, Ottawa, ON, Canada; [Cordina, Steve M.] Univ S Alabama, Mobile, AL USA; [Puri, Ajit; Kuhn, Anna Luisa] Univ Massachusetts, Med Ctr, Amherst, MA 01003 USA; [Gandhi, Dheeraj] Univ Maryland, College Pk, MD 20742 USA; [Ramakrishnan, Pankajavalli] Riverside Reg Med Ctr, Newport News, VA USA; [Novakovic-White, Roberta] UT Southwestern, Dallas, TX USA; [Chebl, Alex] Henry Ford Hlth Syst, Detroit, MI USA; [Kargiotis, Odysseas] Metropolitan Hosp, Piraeus, Greece; [Czap, Alexandra; Zha, Alicia] UTHlth McGovern Med Sch, Houston, TX USA; [Masoud, Hesham E.; Lopez, Carlos] SUNY Upstate Med Univ Hosp, Syracuse, NY USA; [Ozretic, David] Univ Hosp Ctr Zagreb, Zagreb, Croatia; [Al-Mufti, Fawaz] Westchester Med Ctr, Valhalla, NY USA; [Zie, Wenjie] Army Med Univ, Xinqiao Hosp, Xian, Shaanxi, Peoples R China; [Duan, Zhenhui] Wuhan 1 Hosp, Wuhan, Hubei, Peoples R China; [Yuan, Zhengzhou] Southwest Med Univ, Affiliated Hosp, Luzhou, Peoples R China; [Huang, Wenguo] Maoming Tradit Chinese Med Hosp, Maoming, Peoples R China; [Hao, Yonggang] Shaw Shaw Hosp, Hangzhou, Zhejiang, Peoples R China; [Luo, Jun] Mianyang 404 Hosp, Mianyang, Sichuan, Peoples R China; [Kalousek, Vladimir] Univ Clin Hosp Ctr Sestre Milosrdnice, Zagreb, Croatia; [Bourcier, Romain; Guile, Romain] CHU Nantes, Nantes, France; [Hetts, Steven] Univ Calif San Francisco, San Francisco, CA 94143 USA; [Al-Jehani, Hosam M.] King Fahad Hosp Univ, Thuwal, Saudi Arabia; [AlHazzani, Adel] King Saud Univ, Riyadh, Saudi Arabia; [Sadeghi-Hokmabadi, Elyar] Tabriz Univ, Tabriz, Iran; [Teleb, Mohamed; Payne, Jeremy] Banner Desert Med Ctr, Mesa, AZ USA; [Lee, Jin Soo; Hong, Ji Man] Ajou Univ Hosp, Suwon, South Korea; [Sohn, Sung-Il] Kyemyung Univ, Daegu, South Korea; [Hwang, Yang-ha] Kyungpook Natl Univ Hosp, Daegu, South Korea; [Shin, Dong Hoon] Gachon Univ, Gil Hosp, Seongnam, South Korea; [Roh, Hong Gee] Konkuk Univ Hosp, Seoul, South Korea; [Edgell, Randy] St Louis Univ, St Louis, MO 63103 USA; [Khatri, Rakesh] Texas Tech Univ, Lubbock, TX 79409 USA; [Smith, Ainsley] Cooper Univ Hosp, Camden, NJ USA; [Malik, Amer] Univ Miami, Coral Gables, FL 33124 USA; [Liebeskind, David] Univ Calif Los Angeles, Los Angeles, CA USA; [Herial, Nabeel; Jabbour, Pascal] Thomas Jefferson Univ Hosp, Philadelphia, PA 19107 USA; [Magalhaes, Pedro] Hosp Sao Jose, Rio De Janeiro, Brazil; [Ozdemir, Atilla Ozcan; Aykac, Ozlem] Eskisehir Osmangazi Univ, Eskisehir, Turkey; [Uwatoko, Takeshi] Saga Ken Med Ctr Koseikan, Saga, Japan; [Dembo, Tomohisa] Saitama Med Ctr, Saitama, Japan; [Shimizu, Hisao] Nara City Hosp, Nara, Japan; [Sugiura, Yuri] Toyonaka City Hosp, Toyonaka, Osaka, Japan; [Miyashita, Fumio] Kagoshima City Hosp, Kagoshima, Japan; [Fukuda, Hiroki] Japanese Red Cross Matsue Hosp, Matsue, Shimane, Japan; [Miyake, Kosuke] Shiroyama Hosp, Ota, Japan; [Shimbo, Junsuke] Niigata City Gen Hosp, Niigata, Japan; [Sugimura, Yusuke] Sugimura Hosp, Kumamoto, Japan; [Beer-Furlan, Andre; Joshi, Krishna] Rush Univ, Med Ctr, Chicago, IL 60612 USA; [Catanese, Luciana] McMaster Univ, Neurol, Hamilton, ON, Canada; [Abud, Daniel Giansante] Ribeira Preto Med Sch, Intervent Neuroradiol, Ribeirao Preto, Brazil; [Pontes Neto, Octavio] Ribeira Preto Med Sch, Neurosci, Ribeirao Preto, Brazil; [Mehrpour, Masoud] Shahid Beheshti Univ, Tehran, Iran; [Al Hashmi, Amal] Minist Hlth, Khoula Hosp, Muscat, Oman; [Saqqur, Mahar] Hamad Med Corp, Doha, Qatar; [Mostafa, Abdulrahman] Egypt Hamad Med Corp, Alexandria Univ Hosp, Alexandria, Qatar; [Fifi, Johanna T.] Mt Sinai Hlth Syst, New York, NY USA; [Hussain, Syed; John, Seby] Cleveland Clin Abu Dhabi, Abu Dhabi, U Arab Emirates; [Gupta, Rishi] WellStar Hlth, Marietta, GA USA; [Sivan-Hoffmann, Rotem; Reznik, Anna] Rambam Hlth Care, Haifa, Israel; [Sani, Achmad Fidaus] Gen Hosp Dr Soetomo, Surabaya, Indonesia; [Geyik, Serdar; Akil, Es Comma Ref] Istanbul Aydin Univ, Istanbul, Turkey; [Churojana, Anchalee] Siriraj Hosp, Bangkok, Thailand; [Ghoreishi, Abdoreza] Zanjan Univ, Zanjan, Iran; [Saadatnia, Mohammad] Isfahan Univ, Esfahan, Iran; [Sharifipour, Ehsan] Qom Univ, Qom, Iran; [Ma, Alice; Faulder, Ken] Royal North Shore Hosp, St Leonards, NSW, Australia; [Wu, Teddy] Christchurch Hosp, Christchurch, New Zealand; [Leung, Lester] Tufts Med Ctr, Neurol, Boston, MA 02111 USA; [Malek, Adel] Tufts Med Ctr, Neurosurg, Boston, MA 02111 USA; [Voetsch, Barbara] Beth Israel Lahey Hlth, Neurol, Boston, MA USA; [Wakhloo, Ajay] Beth Israel Lahey Hlth, Intervent Neuroradiol, Boston, MA USA; [Rivera, Rodrigo] Inst Neurocirugia Dr Asengo, Neuroradiol, Providencia, Chile; [Barrientos Iman, Danny Moises] Natl Inst Neurol Sci Lima, Lima, Peru; [Pikula, Aleksandra] Univ Toronto, Toronto, ON, Canada; [Lioutas, Vasileios-Arsenios] Beth Israel Lahey Hlth, Neurol, Boston, MA USA; [Thomalla, Gotz] Univ Klinikum Hamburg Eppendorf, Neurol, Hamburg, Germany; [Birnbaum, Lee] Univ Texas San Antonio, San Antonio, TX USA; [Machi, Paolo; Bernava, Gianmarco] Univ Hosp Geneva, Geneva, Switzerland; [McDermott, Mollie; Kleindorfer, Dawn] Univ Michigan, Ann Arbor, MI 48109 USA; [Wong, Ken] Royal London Hosp, London, England; [Patterson, Mary S.] Bon Secours Mercy Hlth, Cincinnati, OH USA; [Fiorot, Jose Antonio] Hosp Estadual Cent, Campinas, SP, Brazil; [Huded, Vikram] NH Mazumdar Shaw Med Ctr, Bengaluru, Karnataka, India; [Mack, William; Tenser, Matthew] Univ Southern Calif, Los Angeles, CA 90007 USA; [Eskey, Clifford] Dartmouth Hitchcock Med Ctr, Lebanon, NH 03766 USA; [Multani, Sumeet] Bayhealth Med Ctr, Neurol, Delaware, OH USA; [Kelly, Michael] Univ Saskatchewan, Neurosurg, Saskatoon, SK, Canada; [Janardhan, Vallabh] Med City Plano Texas, Plano, TX USA; [Cornett, Oriana; Singh, Varsha] St Josephs Univ, Med Ctr, Philadelphia, PA 19131 USA; [Murayama, Yuichi] Jikei Univ, Sch Med, Tokyo, Japan; [Mokin, Maxim] Univ S Florida, Tampa, FL 33620 USA; [Yang, Pengfei; Zhang, Xiaoxi] Changhai Hosp, Shanghai, Peoples R China; [Yin, Congguo] Hangzhou First Peoples Hosp, Hangzhou, Zhejiang, Peoples R China; [Han, Hongxing] Linyi City People Hosp, Linyi, Shandong, Peoples R China; [Peng, Ya] First Peoples Hosp, Shanghai, Peoples R China; [Chen, Wenhuo] Zhangzhou Municipal Hosp, Zhangzhou, Peoples R China; [Crosa, Roberto] Ctr Endovasc Neurol Med, Montevideo, Uruguay; [Frudit, Michel Eli] Univ Fed Sao Paulo, Sao Paulo, Brazil; [Pandian, Jeyaraj D.; Kulkarni, Anirudh] Christian Med Coll &amp; Hosp, Vellore, Tamil Nadu, India; [Yagita, Yoshiki] Kawasaki Med Sch, Kawasaki, Kanagawa, Japan; [Takenobu, Yohei] Osaka Red Cross Hosp, Osaka, Japan; [Matsumaru, Yuji] Univ Tsukuba, Tsukuba, Ibaraki, Japan; [Yamada, Satoshi] Saiseikai Cent Hosp, Tokyo, Japan; [Kono, Ryuhei] Kinikyochuo Hosp, Sapporo, Hokkaido, Japan; [Kanamaru, Takuya] NTT Med Ctr, Tokyo, Japan; [Yamazaki, Hidekazu] Yokohama Shintoshi Neurosurg Hosp, Yokohama, Kanagawa, Japan; [Sakaguchi, Manabu] Osaka Gen Med Ctr, Osaka, Japan; [Todo, Kenichi] Osaka Univ, Grad Sch Med, Osaka, Japan; [Yamamoto, Nobuaki] Univ Tokushima, Grad Sch Biomed Sci, Tokushima, Japan; [Sonoda, Kazutaka] Saiseikai Fukuoka Gen Hosp, Fukuoka, Fukuoka, Japan; [Yoshida, Tomoko] Tane Gen Hosp, Osaka, Japan; [Hashimoto, Hiroyuki] Osaka Rosai Hosp, Osaka, Japan; [Nakahara, Ichiro] Fujita Hlth Univ, Sch Med, Toyoake, Aichi, Japan; [Cora, Elena; Volders, David] Dalhousie Univ, Halifax, NS, Canada; [Ducroux, Celina] CHU Montreal, Montreal, PQ, Canada; [Shoamanesh, Ashkan] McMaster Univ, Hamilton, ON, Canada; [Ospel, Johanna] Univ Calgary, Calgary, AB, Canada; [Kaliaev, Artem] Boston Med Ctr, Radiol, Boston, MA USA; [Ahmed, Saima; Rashid, Umair] Lahore Gen Hosp, Lahore, Pakistan; [Rebello, Leticia C.] Hosp Brasilia, Brasilia, DF, Brazil; [Pereira, Vitor Mendes] Univ Toronto, Toronto, ON, Canada; [Fahed, Robert] Univ Ottawa, Ottawa, ON, Canada; [Chen, Michael] Rush Univ, Med Ctr, Chicago, IL 60612 USA; [Sheth, Sunil A.] UTHlth McGovern Med Sch, Houston, TX USA; [Palaiodimou, Lina; Tsivgoulis, Georgios] Natl &amp; Kapodistrian Univ Athens, Athens, Greece; [Chandra, Ronil] Monash Med Ctr, Clayton, Vic, Australia; [Koyfman, Feliks] New York Presbyterian Queens, New York, NY USA; [Leung, Thomas] Prince Wales Hosp, Hong Kong, Peoples R China; [Khosravani, Houman] Sunnybrook Hlth Sci Ctr, Toronto, ON, Canada; [Dharmadhikari, Sushrut] Baptist Hlth, Little Rock, AR USA; [Frisullo, Giovanni; Calabresi, Paolo] Fdn Policlin Univ A Gemelli, Rome, Italy; [Tsiskaridze, Alexander; Lobjanidze, Nino] Ivane Javakhishvili Tbilisi State Univ, Tbilisi, Georgia; [Grigoryan, Mikayel] Adventist Hlth Glendale, Glendale, CA USA; [Czlonkowska, Anna] Inst Psychiat &amp; Neurol, Warsaw, Poland; [de Sousa, Diana Aguiar] Hosp Santa Maria, Santa Maria, RS, Portugal; [Demeestere, Jelle] Leuven Univ Hosp, Leuven, Belgium; [Liang, Conrad] Kaiser Permanente, Neurointervent Radiol, Oklahoma City, OK USA; [Sangha, Navdeep] Kaiser Permanente, Neurol, Oklahoma City, CA USA; [Lutsep, Helmi L.] Univ Oregon, Eugene, OR 97403 USA; [Ayo-Martin, Oscar] Complejo Hosp Univ Albacete, Albacete, Spain; [Cruz-Culebras, Antonio] Hosp Univ Ramon &amp; Cajal, Unidad Ictus, Madrid, Spain; [Tran, Anh D.] Hue Cent Hosp, Hue, Vietnam; [Young, Chang Y.] Asan Med Ctr, Seoul, South Korea; [Cordonnier, Charlotte; Caparros, Francois] CHU Lille, Lille, France; [Alonso De Lecinana, Maria; Fuentes, Blanca] La Paz Univ Hosp, Madrid, Spain; [Yavagal, Dileep] Univ Miami, Coral Gables, FL 33124 USA; [Jovin, Tudor] Cooper Univ Hosp, Camden, NJ USA; [Spelle, Laurent; Moret, Jacques] Hop Bicetre, Paris, France; [Khatri, Pooja] Univ Cincinnati, Cincinnati, OH 45221 USA; [Zaidat, Osama] Bon Secours Mercy Hlth, Toledo, OH USA; [Raymond, Jean] CHU Montreal, Montreal, PQ, Canada; [Martins, Sheila] Hosp Clin Porto Alegre, Porto Alegre, RS, Brazil; [Thanh Nguyen] Boston Med Ctr, Radiol, Neurol, Boston, MA USA</t>
  </si>
  <si>
    <t>Nguyen, T (corresponding author), Boston Univ, Sch Med, Boston Med Ctr, Boston, MA 02118 USA.</t>
  </si>
  <si>
    <t>1747-4930</t>
  </si>
  <si>
    <t>Romero, MDM; Sobrino, GL; Fragua, RV; Requero, PT; Caballero, JMC; Sanchez, CR; Pascual, SIP</t>
  </si>
  <si>
    <t>IDIOPATHIC TOE GAIT: EFFICACY OF BOTULINUM TOXIN. DESCRIPTION OF A SERIES OF 134 PATIENTS</t>
  </si>
  <si>
    <t>TOXICON</t>
  </si>
  <si>
    <t>[Garcia Romero, Maria del Mar; Lopez Sobrino, Gloria; Velazquez Fragua, Ramon; Tirado Requero, Pilar; Caballero Caballero, Jose Manuel; Rodriguez Sanchez, Cesar; Pascual Pascual, Samuel Ignacio] Hosp Univ La Paz, Neuropediat Dept, Madrid, Spain</t>
  </si>
  <si>
    <t>0041-0101</t>
  </si>
  <si>
    <t>S62</t>
  </si>
  <si>
    <t>S63</t>
  </si>
  <si>
    <t>1º CUARTIL</t>
  </si>
  <si>
    <t>1º DECIL</t>
  </si>
  <si>
    <t>Q1</t>
  </si>
  <si>
    <t>SI</t>
  </si>
  <si>
    <t>Letter</t>
  </si>
  <si>
    <t>Correction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</si>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</sst>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1"/>
  <sheetViews>
    <sheetView tabSelected="1" zoomScalePageLayoutView="0" workbookViewId="0" topLeftCell="A1">
      <selection activeCell="A1" sqref="A1:IV16384"/>
    </sheetView>
  </sheetViews>
  <sheetFormatPr defaultColWidth="16.57421875" defaultRowHeight="15"/>
  <cols>
    <col min="1" max="1" width="10.00390625" style="14" customWidth="1"/>
    <col min="2" max="2" width="30.28125" style="14" customWidth="1"/>
    <col min="3" max="3" width="44.57421875" style="14" customWidth="1"/>
    <col min="4" max="4" width="28.140625" style="14" customWidth="1"/>
    <col min="5" max="5" width="16.7109375" style="15" customWidth="1"/>
    <col min="6" max="6" width="16.57421875" style="15" customWidth="1"/>
    <col min="7" max="7" width="12.00390625" style="15" customWidth="1"/>
    <col min="8" max="9" width="0" style="15" hidden="1" customWidth="1"/>
    <col min="10" max="10" width="8.7109375" style="15" customWidth="1"/>
    <col min="11" max="14" width="0" style="15" hidden="1" customWidth="1"/>
    <col min="15" max="15" width="9.28125" style="15" customWidth="1"/>
    <col min="16" max="17" width="8.140625" style="15" customWidth="1"/>
    <col min="18" max="18" width="9.57421875" style="15" customWidth="1"/>
    <col min="19" max="19" width="16.57421875" style="15" customWidth="1"/>
    <col min="20" max="20" width="9.7109375" style="15" customWidth="1"/>
    <col min="21" max="16384" width="16.57421875" style="14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5" s="8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1.003</v>
      </c>
      <c r="G5" s="7" t="str">
        <f>VLOOKUP(N5,'[1]Revistas'!$B$2:$H$62913,3,FALSE)</f>
        <v>Q4</v>
      </c>
      <c r="H5" s="7" t="str">
        <f>VLOOKUP(N5,'[1]Revistas'!$B$2:$H$62913,4,FALSE)</f>
        <v>SURGERY</v>
      </c>
      <c r="I5" s="7" t="str">
        <f>VLOOKUP(N5,'[1]Revistas'!$B$2:$H$62913,5,FALSE)</f>
        <v>191/211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31</v>
      </c>
      <c r="R5" s="7">
        <v>2</v>
      </c>
      <c r="S5" s="7">
        <v>217</v>
      </c>
      <c r="T5" s="7">
        <v>222</v>
      </c>
      <c r="Y5" s="8" t="s">
        <v>27</v>
      </c>
    </row>
    <row r="6" spans="2:25" s="8" customFormat="1" ht="1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1.398</v>
      </c>
      <c r="G6" s="7" t="str">
        <f>VLOOKUP(N6,'[1]Revistas'!$B$2:$H$62913,3,FALSE)</f>
        <v>Q4</v>
      </c>
      <c r="H6" s="7" t="str">
        <f>VLOOKUP(N6,'[1]Revistas'!$B$2:$H$62913,4,FALSE)</f>
        <v>CLINICAL NEUROLOGY</v>
      </c>
      <c r="I6" s="7" t="str">
        <f>VLOOKUP(N6,'[1]Revistas'!$B$2:$H$62913,5,FALSE)</f>
        <v>190/208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1</v>
      </c>
      <c r="N6" s="7" t="s">
        <v>33</v>
      </c>
      <c r="O6" s="7" t="s">
        <v>34</v>
      </c>
      <c r="P6" s="7">
        <v>2021</v>
      </c>
      <c r="Q6" s="7">
        <v>26</v>
      </c>
      <c r="R6" s="7">
        <v>3</v>
      </c>
      <c r="S6" s="7">
        <v>86</v>
      </c>
      <c r="T6" s="7">
        <v>89</v>
      </c>
      <c r="Y6" s="8" t="s">
        <v>27</v>
      </c>
    </row>
    <row r="7" spans="2:25" s="8" customFormat="1" ht="15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VLOOKUP(N7,'[1]Revistas'!$B$2:$H$62913,2,FALSE)</f>
        <v>2.129</v>
      </c>
      <c r="G7" s="7" t="str">
        <f>VLOOKUP(N7,'[1]Revistas'!$B$2:$H$62913,3,FALSE)</f>
        <v>Q3</v>
      </c>
      <c r="H7" s="7" t="str">
        <f>VLOOKUP(N7,'[1]Revistas'!$B$2:$H$62913,4,FALSE)</f>
        <v>PEDIATRICS</v>
      </c>
      <c r="I7" s="7" t="str">
        <f>VLOOKUP(N7,'[1]Revistas'!$B$2:$H$62913,5,FALSE)</f>
        <v>69/129</v>
      </c>
      <c r="J7" s="7" t="str">
        <f>VLOOKUP(N7,'[1]Revistas'!$B$2:$H$62913,6,FALSE)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41</v>
      </c>
      <c r="P7" s="7">
        <v>2021</v>
      </c>
      <c r="Q7" s="7">
        <v>40</v>
      </c>
      <c r="R7" s="7">
        <v>11</v>
      </c>
      <c r="S7" s="7">
        <v>969</v>
      </c>
      <c r="T7" s="7">
        <v>974</v>
      </c>
      <c r="Y7" s="8" t="s">
        <v>27</v>
      </c>
    </row>
    <row r="8" spans="2:25" s="8" customFormat="1" ht="15">
      <c r="B8" s="6" t="s">
        <v>42</v>
      </c>
      <c r="C8" s="6" t="s">
        <v>43</v>
      </c>
      <c r="D8" s="6" t="s">
        <v>44</v>
      </c>
      <c r="E8" s="7" t="s">
        <v>23</v>
      </c>
      <c r="F8" s="7">
        <f>VLOOKUP(N8,'[1]Revistas'!$B$2:$H$62913,2,FALSE)</f>
        <v>2.692</v>
      </c>
      <c r="G8" s="7" t="str">
        <f>VLOOKUP(N8,'[1]Revistas'!$B$2:$H$62913,3,FALSE)</f>
        <v>Q2</v>
      </c>
      <c r="H8" s="7" t="str">
        <f>VLOOKUP(N8,'[1]Revistas'!$B$2:$H$62913,4,FALSE)</f>
        <v>MEDICINE, GENERAL &amp; INTERNAL</v>
      </c>
      <c r="I8" s="7" t="str">
        <f>VLOOKUP(N8,'[1]Revistas'!$B$2:$H$62913,5,FALSE)</f>
        <v>64/169</v>
      </c>
      <c r="J8" s="7" t="str">
        <f>VLOOKUP(N8,'[1]Revistas'!$B$2:$H$62913,6,FALSE)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 t="s">
        <v>27</v>
      </c>
      <c r="P8" s="7">
        <v>2021</v>
      </c>
      <c r="Q8" s="7">
        <v>11</v>
      </c>
      <c r="R8" s="7">
        <v>8</v>
      </c>
      <c r="S8" s="7" t="s">
        <v>27</v>
      </c>
      <c r="T8" s="7" t="s">
        <v>48</v>
      </c>
      <c r="Y8" s="8" t="s">
        <v>27</v>
      </c>
    </row>
    <row r="9" spans="2:25" s="8" customFormat="1" ht="15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VLOOKUP(N9,'[1]Revistas'!$B$2:$H$62913,2,FALSE)</f>
        <v>3.109</v>
      </c>
      <c r="G9" s="7" t="str">
        <f>VLOOKUP(N9,'[1]Revistas'!$B$2:$H$62913,3,FALSE)</f>
        <v>Q3</v>
      </c>
      <c r="H9" s="7" t="str">
        <f>VLOOKUP(N9,'[1]Revistas'!$B$2:$H$62913,4,FALSE)</f>
        <v>CLINICAL NEUROLOGY</v>
      </c>
      <c r="I9" s="7" t="str">
        <f>VLOOKUP(N9,'[1]Revistas'!$B$2:$H$62913,5,FALSE)</f>
        <v>115/208</v>
      </c>
      <c r="J9" s="7" t="str">
        <f>VLOOKUP(N9,'[1]Revistas'!$B$2:$H$62913,6,FALSE)</f>
        <v>NO</v>
      </c>
      <c r="K9" s="7" t="s">
        <v>52</v>
      </c>
      <c r="L9" s="7" t="s">
        <v>53</v>
      </c>
      <c r="M9" s="7">
        <v>0</v>
      </c>
      <c r="N9" s="7" t="s">
        <v>54</v>
      </c>
      <c r="O9" s="7" t="s">
        <v>55</v>
      </c>
      <c r="P9" s="7">
        <v>2021</v>
      </c>
      <c r="Q9" s="7">
        <v>36</v>
      </c>
      <c r="R9" s="7">
        <v>6</v>
      </c>
      <c r="S9" s="7">
        <v>403</v>
      </c>
      <c r="T9" s="7">
        <v>411</v>
      </c>
      <c r="Y9" s="8" t="s">
        <v>27</v>
      </c>
    </row>
    <row r="10" spans="2:25" s="8" customFormat="1" ht="15">
      <c r="B10" s="6" t="s">
        <v>56</v>
      </c>
      <c r="C10" s="6" t="s">
        <v>57</v>
      </c>
      <c r="D10" s="6" t="s">
        <v>51</v>
      </c>
      <c r="E10" s="7" t="s">
        <v>23</v>
      </c>
      <c r="F10" s="7">
        <f>VLOOKUP(N10,'[1]Revistas'!$B$2:$H$62913,2,FALSE)</f>
        <v>3.109</v>
      </c>
      <c r="G10" s="7" t="str">
        <f>VLOOKUP(N10,'[1]Revistas'!$B$2:$H$62913,3,FALSE)</f>
        <v>Q3</v>
      </c>
      <c r="H10" s="7" t="str">
        <f>VLOOKUP(N10,'[1]Revistas'!$B$2:$H$62913,4,FALSE)</f>
        <v>CLINICAL NEUROLOGY</v>
      </c>
      <c r="I10" s="7" t="str">
        <f>VLOOKUP(N10,'[1]Revistas'!$B$2:$H$62913,5,FALSE)</f>
        <v>115/208</v>
      </c>
      <c r="J10" s="7" t="str">
        <f>VLOOKUP(N10,'[1]Revistas'!$B$2:$H$62913,6,FALSE)</f>
        <v>NO</v>
      </c>
      <c r="K10" s="7" t="s">
        <v>58</v>
      </c>
      <c r="L10" s="7" t="s">
        <v>59</v>
      </c>
      <c r="M10" s="7">
        <v>1</v>
      </c>
      <c r="N10" s="7" t="s">
        <v>54</v>
      </c>
      <c r="O10" s="7" t="s">
        <v>55</v>
      </c>
      <c r="P10" s="7">
        <v>2021</v>
      </c>
      <c r="Q10" s="7">
        <v>36</v>
      </c>
      <c r="R10" s="7">
        <v>6</v>
      </c>
      <c r="S10" s="7">
        <v>462</v>
      </c>
      <c r="T10" s="7">
        <v>471</v>
      </c>
      <c r="Y10" s="8" t="s">
        <v>27</v>
      </c>
    </row>
    <row r="11" spans="2:25" s="8" customFormat="1" ht="15">
      <c r="B11" s="6" t="s">
        <v>60</v>
      </c>
      <c r="C11" s="6" t="s">
        <v>61</v>
      </c>
      <c r="D11" s="6" t="s">
        <v>51</v>
      </c>
      <c r="E11" s="7" t="s">
        <v>23</v>
      </c>
      <c r="F11" s="7">
        <f>VLOOKUP(N11,'[1]Revistas'!$B$2:$H$62913,2,FALSE)</f>
        <v>3.109</v>
      </c>
      <c r="G11" s="7" t="str">
        <f>VLOOKUP(N11,'[1]Revistas'!$B$2:$H$62913,3,FALSE)</f>
        <v>Q3</v>
      </c>
      <c r="H11" s="7" t="str">
        <f>VLOOKUP(N11,'[1]Revistas'!$B$2:$H$62913,4,FALSE)</f>
        <v>CLINICAL NEUROLOGY</v>
      </c>
      <c r="I11" s="7" t="str">
        <f>VLOOKUP(N11,'[1]Revistas'!$B$2:$H$62913,5,FALSE)</f>
        <v>115/208</v>
      </c>
      <c r="J11" s="7" t="str">
        <f>VLOOKUP(N11,'[1]Revistas'!$B$2:$H$62913,6,FALSE)</f>
        <v>NO</v>
      </c>
      <c r="K11" s="7" t="s">
        <v>62</v>
      </c>
      <c r="L11" s="7" t="s">
        <v>63</v>
      </c>
      <c r="M11" s="7">
        <v>0</v>
      </c>
      <c r="N11" s="7" t="s">
        <v>54</v>
      </c>
      <c r="O11" s="7" t="s">
        <v>64</v>
      </c>
      <c r="P11" s="7">
        <v>2021</v>
      </c>
      <c r="Q11" s="7">
        <v>36</v>
      </c>
      <c r="R11" s="7">
        <v>5</v>
      </c>
      <c r="S11" s="7">
        <v>377</v>
      </c>
      <c r="T11" s="7">
        <v>387</v>
      </c>
      <c r="Y11" s="8" t="s">
        <v>27</v>
      </c>
    </row>
    <row r="12" spans="2:25" s="8" customFormat="1" ht="15">
      <c r="B12" s="6" t="s">
        <v>65</v>
      </c>
      <c r="C12" s="6" t="s">
        <v>66</v>
      </c>
      <c r="D12" s="6" t="s">
        <v>51</v>
      </c>
      <c r="E12" s="7" t="s">
        <v>23</v>
      </c>
      <c r="F12" s="7">
        <f>VLOOKUP(N12,'[1]Revistas'!$B$2:$H$62913,2,FALSE)</f>
        <v>3.109</v>
      </c>
      <c r="G12" s="7" t="str">
        <f>VLOOKUP(N12,'[1]Revistas'!$B$2:$H$62913,3,FALSE)</f>
        <v>Q3</v>
      </c>
      <c r="H12" s="7" t="str">
        <f>VLOOKUP(N12,'[1]Revistas'!$B$2:$H$62913,4,FALSE)</f>
        <v>CLINICAL NEUROLOGY</v>
      </c>
      <c r="I12" s="7" t="str">
        <f>VLOOKUP(N12,'[1]Revistas'!$B$2:$H$62913,5,FALSE)</f>
        <v>115/208</v>
      </c>
      <c r="J12" s="7" t="str">
        <f>VLOOKUP(N12,'[1]Revistas'!$B$2:$H$62913,6,FALSE)</f>
        <v>NO</v>
      </c>
      <c r="K12" s="7" t="s">
        <v>67</v>
      </c>
      <c r="L12" s="7" t="s">
        <v>68</v>
      </c>
      <c r="M12" s="7">
        <v>1</v>
      </c>
      <c r="N12" s="7" t="s">
        <v>54</v>
      </c>
      <c r="O12" s="7" t="s">
        <v>34</v>
      </c>
      <c r="P12" s="7">
        <v>2021</v>
      </c>
      <c r="Q12" s="7">
        <v>36</v>
      </c>
      <c r="R12" s="7">
        <v>4</v>
      </c>
      <c r="S12" s="7">
        <v>305</v>
      </c>
      <c r="T12" s="7">
        <v>323</v>
      </c>
      <c r="Y12" s="8" t="s">
        <v>27</v>
      </c>
    </row>
    <row r="13" spans="2:25" s="8" customFormat="1" ht="15">
      <c r="B13" s="6" t="s">
        <v>69</v>
      </c>
      <c r="C13" s="6" t="s">
        <v>70</v>
      </c>
      <c r="D13" s="6" t="s">
        <v>71</v>
      </c>
      <c r="E13" s="7" t="s">
        <v>23</v>
      </c>
      <c r="F13" s="7">
        <f>VLOOKUP(N13,'[1]Revistas'!$B$2:$H$62913,2,FALSE)</f>
        <v>3.239</v>
      </c>
      <c r="G13" s="7" t="str">
        <f>VLOOKUP(N13,'[1]Revistas'!$B$2:$H$62913,3,FALSE)</f>
        <v>Q2</v>
      </c>
      <c r="H13" s="7" t="str">
        <f>VLOOKUP(N13,'[1]Revistas'!$B$2:$H$62913,4,FALSE)</f>
        <v>PERIPHERAL VASCULAR DISEASE</v>
      </c>
      <c r="I13" s="7" t="str">
        <f>VLOOKUP(N13,'[1]Revistas'!$B$2:$H$62913,5,FALSE)</f>
        <v>31/65</v>
      </c>
      <c r="J13" s="7" t="str">
        <f>VLOOKUP(N13,'[1]Revistas'!$B$2:$H$62913,6,FALSE)</f>
        <v>NO</v>
      </c>
      <c r="K13" s="7" t="s">
        <v>72</v>
      </c>
      <c r="L13" s="7" t="s">
        <v>73</v>
      </c>
      <c r="M13" s="7">
        <v>1</v>
      </c>
      <c r="N13" s="7" t="s">
        <v>74</v>
      </c>
      <c r="O13" s="7" t="s">
        <v>64</v>
      </c>
      <c r="P13" s="7">
        <v>2021</v>
      </c>
      <c r="Q13" s="7">
        <v>26</v>
      </c>
      <c r="R13" s="7">
        <v>3</v>
      </c>
      <c r="S13" s="7">
        <v>302</v>
      </c>
      <c r="T13" s="7">
        <v>309</v>
      </c>
      <c r="Y13" s="8" t="s">
        <v>27</v>
      </c>
    </row>
    <row r="14" spans="2:25" s="8" customFormat="1" ht="15">
      <c r="B14" s="6" t="s">
        <v>75</v>
      </c>
      <c r="C14" s="6" t="s">
        <v>76</v>
      </c>
      <c r="D14" s="6" t="s">
        <v>77</v>
      </c>
      <c r="E14" s="7" t="s">
        <v>23</v>
      </c>
      <c r="F14" s="7">
        <f>VLOOKUP(N14,'[1]Revistas'!$B$2:$H$62913,2,FALSE)</f>
        <v>3.282</v>
      </c>
      <c r="G14" s="7" t="str">
        <f>VLOOKUP(N14,'[1]Revistas'!$B$2:$H$62913,3,FALSE)</f>
        <v>Q2</v>
      </c>
      <c r="H14" s="7" t="str">
        <f>VLOOKUP(N14,'[1]Revistas'!$B$2:$H$62913,4,FALSE)</f>
        <v>PUBLIC, ENVIRONMENTAL &amp; OCCUPATIONAL HEALTH</v>
      </c>
      <c r="I14" s="7" t="str">
        <f>VLOOKUP(N14,'[1]Revistas'!$B$2:$H$62913,5,FALSE)</f>
        <v>74/203</v>
      </c>
      <c r="J14" s="7" t="str">
        <f>VLOOKUP(N14,'[1]Revistas'!$B$2:$H$62913,6,FALSE)</f>
        <v>NO</v>
      </c>
      <c r="K14" s="7" t="s">
        <v>78</v>
      </c>
      <c r="L14" s="7" t="s">
        <v>79</v>
      </c>
      <c r="M14" s="7">
        <v>0</v>
      </c>
      <c r="N14" s="7" t="s">
        <v>80</v>
      </c>
      <c r="O14" s="7" t="s">
        <v>81</v>
      </c>
      <c r="P14" s="7">
        <v>2021</v>
      </c>
      <c r="Q14" s="7">
        <v>55</v>
      </c>
      <c r="R14" s="7">
        <v>2</v>
      </c>
      <c r="S14" s="7">
        <v>135</v>
      </c>
      <c r="T14" s="7">
        <v>140</v>
      </c>
      <c r="Y14" s="8" t="s">
        <v>27</v>
      </c>
    </row>
    <row r="15" spans="2:25" s="8" customFormat="1" ht="15">
      <c r="B15" s="6" t="s">
        <v>82</v>
      </c>
      <c r="C15" s="6" t="s">
        <v>83</v>
      </c>
      <c r="D15" s="6" t="s">
        <v>84</v>
      </c>
      <c r="E15" s="7" t="s">
        <v>23</v>
      </c>
      <c r="F15" s="7">
        <f>VLOOKUP(N15,'[1]Revistas'!$B$2:$H$62913,2,FALSE)</f>
        <v>3.394</v>
      </c>
      <c r="G15" s="7" t="str">
        <f>VLOOKUP(N15,'[1]Revistas'!$B$2:$H$62913,3,FALSE)</f>
        <v>Q3</v>
      </c>
      <c r="H15" s="7" t="str">
        <f>VLOOKUP(N15,'[1]Revistas'!$B$2:$H$62913,4,FALSE)</f>
        <v>NEUROSCIENCES - SCIE</v>
      </c>
      <c r="I15" s="7" t="str">
        <f>VLOOKUP(N15,'[1]Revistas'!$B$2:$H$62913,5,FALSE)</f>
        <v>157/273</v>
      </c>
      <c r="J15" s="7" t="str">
        <f>VLOOKUP(N15,'[1]Revistas'!$B$2:$H$62913,6,FALSE)</f>
        <v>NO</v>
      </c>
      <c r="K15" s="7" t="s">
        <v>85</v>
      </c>
      <c r="L15" s="7" t="s">
        <v>86</v>
      </c>
      <c r="M15" s="7">
        <v>1</v>
      </c>
      <c r="N15" s="7" t="s">
        <v>87</v>
      </c>
      <c r="O15" s="7" t="s">
        <v>88</v>
      </c>
      <c r="P15" s="7">
        <v>2021</v>
      </c>
      <c r="Q15" s="7">
        <v>11</v>
      </c>
      <c r="R15" s="7">
        <v>2</v>
      </c>
      <c r="S15" s="7" t="s">
        <v>27</v>
      </c>
      <c r="T15" s="7">
        <v>236</v>
      </c>
      <c r="Y15" s="8" t="s">
        <v>27</v>
      </c>
    </row>
    <row r="16" spans="2:25" s="8" customFormat="1" ht="15">
      <c r="B16" s="6" t="s">
        <v>89</v>
      </c>
      <c r="C16" s="6" t="s">
        <v>90</v>
      </c>
      <c r="D16" s="6" t="s">
        <v>91</v>
      </c>
      <c r="E16" s="7" t="s">
        <v>23</v>
      </c>
      <c r="F16" s="7">
        <f>VLOOKUP(N16,'[1]Revistas'!$B$2:$H$62913,2,FALSE)</f>
        <v>3.921</v>
      </c>
      <c r="G16" s="7" t="str">
        <f>VLOOKUP(N16,'[1]Revistas'!$B$2:$H$62913,3,FALSE)</f>
        <v>Q2</v>
      </c>
      <c r="H16" s="7" t="str">
        <f>VLOOKUP(N16,'[1]Revistas'!$B$2:$H$62913,4,FALSE)</f>
        <v>BIOCHEMISTRY &amp; MOLECULAR BIOLOGY</v>
      </c>
      <c r="I16" s="7" t="str">
        <f>VLOOKUP(N16,'[1]Revistas'!$B$2:$H$62913,5,FALSE)</f>
        <v>145/295</v>
      </c>
      <c r="J16" s="7" t="str">
        <f>VLOOKUP(N16,'[1]Revistas'!$B$2:$H$62913,6,FALSE)</f>
        <v>NO</v>
      </c>
      <c r="K16" s="7" t="s">
        <v>92</v>
      </c>
      <c r="L16" s="7" t="s">
        <v>93</v>
      </c>
      <c r="M16" s="7">
        <v>0</v>
      </c>
      <c r="N16" s="7" t="s">
        <v>94</v>
      </c>
      <c r="O16" s="7" t="s">
        <v>64</v>
      </c>
      <c r="P16" s="7">
        <v>2021</v>
      </c>
      <c r="Q16" s="7">
        <v>146</v>
      </c>
      <c r="R16" s="7" t="s">
        <v>27</v>
      </c>
      <c r="S16" s="7" t="s">
        <v>27</v>
      </c>
      <c r="T16" s="7">
        <v>105032</v>
      </c>
      <c r="Y16" s="8" t="s">
        <v>27</v>
      </c>
    </row>
    <row r="17" spans="2:25" s="8" customFormat="1" ht="15">
      <c r="B17" s="6" t="s">
        <v>95</v>
      </c>
      <c r="C17" s="6" t="s">
        <v>96</v>
      </c>
      <c r="D17" s="6" t="s">
        <v>97</v>
      </c>
      <c r="E17" s="7" t="s">
        <v>23</v>
      </c>
      <c r="F17" s="7">
        <f>VLOOKUP(N17,'[1]Revistas'!$B$2:$H$62913,2,FALSE)</f>
        <v>4.003</v>
      </c>
      <c r="G17" s="7" t="str">
        <f>VLOOKUP(N17,'[1]Revistas'!$B$2:$H$62913,3,FALSE)</f>
        <v>Q2</v>
      </c>
      <c r="H17" s="7" t="str">
        <f>VLOOKUP(N17,'[1]Revistas'!$B$2:$H$62913,4,FALSE)</f>
        <v>CLINICAL NEUROLOGY</v>
      </c>
      <c r="I17" s="7" t="str">
        <f>VLOOKUP(N17,'[1]Revistas'!$B$2:$H$62913,5,FALSE)</f>
        <v>72/208</v>
      </c>
      <c r="J17" s="7" t="str">
        <f>VLOOKUP(N17,'[1]Revistas'!$B$2:$H$62913,6,FALSE)</f>
        <v>NO</v>
      </c>
      <c r="K17" s="7" t="s">
        <v>98</v>
      </c>
      <c r="L17" s="7" t="s">
        <v>99</v>
      </c>
      <c r="M17" s="7">
        <v>0</v>
      </c>
      <c r="N17" s="7" t="s">
        <v>100</v>
      </c>
      <c r="O17" s="7" t="s">
        <v>101</v>
      </c>
      <c r="P17" s="7">
        <v>2021</v>
      </c>
      <c r="Q17" s="7">
        <v>12</v>
      </c>
      <c r="R17" s="7" t="s">
        <v>27</v>
      </c>
      <c r="S17" s="7" t="s">
        <v>27</v>
      </c>
      <c r="T17" s="7">
        <v>771402</v>
      </c>
      <c r="Y17" s="8" t="s">
        <v>27</v>
      </c>
    </row>
    <row r="18" spans="2:25" s="8" customFormat="1" ht="15">
      <c r="B18" s="6" t="s">
        <v>102</v>
      </c>
      <c r="C18" s="6" t="s">
        <v>103</v>
      </c>
      <c r="D18" s="6" t="s">
        <v>97</v>
      </c>
      <c r="E18" s="7" t="s">
        <v>104</v>
      </c>
      <c r="F18" s="7">
        <f>VLOOKUP(N18,'[1]Revistas'!$B$2:$H$62913,2,FALSE)</f>
        <v>4.003</v>
      </c>
      <c r="G18" s="7" t="str">
        <f>VLOOKUP(N18,'[1]Revistas'!$B$2:$H$62913,3,FALSE)</f>
        <v>Q2</v>
      </c>
      <c r="H18" s="7" t="str">
        <f>VLOOKUP(N18,'[1]Revistas'!$B$2:$H$62913,4,FALSE)</f>
        <v>CLINICAL NEUROLOGY</v>
      </c>
      <c r="I18" s="7" t="str">
        <f>VLOOKUP(N18,'[1]Revistas'!$B$2:$H$62913,5,FALSE)</f>
        <v>72/208</v>
      </c>
      <c r="J18" s="7" t="str">
        <f>VLOOKUP(N18,'[1]Revistas'!$B$2:$H$62913,6,FALSE)</f>
        <v>NO</v>
      </c>
      <c r="K18" s="7" t="s">
        <v>105</v>
      </c>
      <c r="L18" s="7" t="s">
        <v>106</v>
      </c>
      <c r="M18" s="7">
        <v>0</v>
      </c>
      <c r="N18" s="7" t="s">
        <v>100</v>
      </c>
      <c r="O18" s="7" t="s">
        <v>107</v>
      </c>
      <c r="P18" s="7">
        <v>2021</v>
      </c>
      <c r="Q18" s="7">
        <v>12</v>
      </c>
      <c r="R18" s="7" t="s">
        <v>27</v>
      </c>
      <c r="S18" s="7" t="s">
        <v>27</v>
      </c>
      <c r="T18" s="7">
        <v>768958</v>
      </c>
      <c r="Y18" s="8" t="s">
        <v>27</v>
      </c>
    </row>
    <row r="19" spans="2:25" s="8" customFormat="1" ht="15">
      <c r="B19" s="6" t="s">
        <v>108</v>
      </c>
      <c r="C19" s="6" t="s">
        <v>109</v>
      </c>
      <c r="D19" s="6" t="s">
        <v>97</v>
      </c>
      <c r="E19" s="7" t="s">
        <v>23</v>
      </c>
      <c r="F19" s="7">
        <f>VLOOKUP(N19,'[1]Revistas'!$B$2:$H$62913,2,FALSE)</f>
        <v>4.003</v>
      </c>
      <c r="G19" s="7" t="str">
        <f>VLOOKUP(N19,'[1]Revistas'!$B$2:$H$62913,3,FALSE)</f>
        <v>Q2</v>
      </c>
      <c r="H19" s="7" t="str">
        <f>VLOOKUP(N19,'[1]Revistas'!$B$2:$H$62913,4,FALSE)</f>
        <v>CLINICAL NEUROLOGY</v>
      </c>
      <c r="I19" s="7" t="str">
        <f>VLOOKUP(N19,'[1]Revistas'!$B$2:$H$62913,5,FALSE)</f>
        <v>72/208</v>
      </c>
      <c r="J19" s="7" t="str">
        <f>VLOOKUP(N19,'[1]Revistas'!$B$2:$H$62913,6,FALSE)</f>
        <v>NO</v>
      </c>
      <c r="K19" s="7" t="s">
        <v>110</v>
      </c>
      <c r="L19" s="7" t="s">
        <v>111</v>
      </c>
      <c r="M19" s="7">
        <v>0</v>
      </c>
      <c r="N19" s="7" t="s">
        <v>100</v>
      </c>
      <c r="O19" s="7" t="s">
        <v>112</v>
      </c>
      <c r="P19" s="7">
        <v>2021</v>
      </c>
      <c r="Q19" s="7">
        <v>12</v>
      </c>
      <c r="R19" s="7" t="s">
        <v>27</v>
      </c>
      <c r="S19" s="7" t="s">
        <v>27</v>
      </c>
      <c r="T19" s="7">
        <v>629048</v>
      </c>
      <c r="Y19" s="8" t="s">
        <v>27</v>
      </c>
    </row>
    <row r="20" spans="2:25" s="8" customFormat="1" ht="15">
      <c r="B20" s="6" t="s">
        <v>113</v>
      </c>
      <c r="C20" s="6" t="s">
        <v>114</v>
      </c>
      <c r="D20" s="6" t="s">
        <v>97</v>
      </c>
      <c r="E20" s="7" t="s">
        <v>115</v>
      </c>
      <c r="F20" s="7">
        <f>VLOOKUP(N20,'[1]Revistas'!$B$2:$H$62913,2,FALSE)</f>
        <v>4.003</v>
      </c>
      <c r="G20" s="7" t="str">
        <f>VLOOKUP(N20,'[1]Revistas'!$B$2:$H$62913,3,FALSE)</f>
        <v>Q2</v>
      </c>
      <c r="H20" s="7" t="str">
        <f>VLOOKUP(N20,'[1]Revistas'!$B$2:$H$62913,4,FALSE)</f>
        <v>CLINICAL NEUROLOGY</v>
      </c>
      <c r="I20" s="7" t="str">
        <f>VLOOKUP(N20,'[1]Revistas'!$B$2:$H$62913,5,FALSE)</f>
        <v>72/208</v>
      </c>
      <c r="J20" s="7" t="str">
        <f>VLOOKUP(N20,'[1]Revistas'!$B$2:$H$62913,6,FALSE)</f>
        <v>NO</v>
      </c>
      <c r="K20" s="7" t="s">
        <v>116</v>
      </c>
      <c r="L20" s="7" t="s">
        <v>117</v>
      </c>
      <c r="M20" s="7">
        <v>1</v>
      </c>
      <c r="N20" s="7" t="s">
        <v>100</v>
      </c>
      <c r="O20" s="7" t="s">
        <v>118</v>
      </c>
      <c r="P20" s="7">
        <v>2021</v>
      </c>
      <c r="Q20" s="7">
        <v>12</v>
      </c>
      <c r="R20" s="7" t="s">
        <v>27</v>
      </c>
      <c r="S20" s="7" t="s">
        <v>27</v>
      </c>
      <c r="T20" s="7">
        <v>700115</v>
      </c>
      <c r="Y20" s="8" t="s">
        <v>27</v>
      </c>
    </row>
    <row r="21" spans="2:25" s="8" customFormat="1" ht="15">
      <c r="B21" s="6" t="s">
        <v>119</v>
      </c>
      <c r="C21" s="6" t="s">
        <v>120</v>
      </c>
      <c r="D21" s="6" t="s">
        <v>97</v>
      </c>
      <c r="E21" s="7" t="s">
        <v>104</v>
      </c>
      <c r="F21" s="7">
        <f>VLOOKUP(N21,'[1]Revistas'!$B$2:$H$62913,2,FALSE)</f>
        <v>4.003</v>
      </c>
      <c r="G21" s="7" t="str">
        <f>VLOOKUP(N21,'[1]Revistas'!$B$2:$H$62913,3,FALSE)</f>
        <v>Q2</v>
      </c>
      <c r="H21" s="7" t="str">
        <f>VLOOKUP(N21,'[1]Revistas'!$B$2:$H$62913,4,FALSE)</f>
        <v>CLINICAL NEUROLOGY</v>
      </c>
      <c r="I21" s="7" t="str">
        <f>VLOOKUP(N21,'[1]Revistas'!$B$2:$H$62913,5,FALSE)</f>
        <v>72/208</v>
      </c>
      <c r="J21" s="7" t="str">
        <f>VLOOKUP(N21,'[1]Revistas'!$B$2:$H$62913,6,FALSE)</f>
        <v>NO</v>
      </c>
      <c r="K21" s="7" t="s">
        <v>121</v>
      </c>
      <c r="L21" s="7" t="s">
        <v>122</v>
      </c>
      <c r="M21" s="7">
        <v>0</v>
      </c>
      <c r="N21" s="7" t="s">
        <v>100</v>
      </c>
      <c r="O21" s="7" t="s">
        <v>123</v>
      </c>
      <c r="P21" s="7">
        <v>2021</v>
      </c>
      <c r="Q21" s="7">
        <v>12</v>
      </c>
      <c r="R21" s="7" t="s">
        <v>27</v>
      </c>
      <c r="S21" s="7" t="s">
        <v>27</v>
      </c>
      <c r="T21" s="7">
        <v>688371</v>
      </c>
      <c r="Y21" s="8" t="s">
        <v>27</v>
      </c>
    </row>
    <row r="22" spans="2:25" s="8" customFormat="1" ht="15">
      <c r="B22" s="6" t="s">
        <v>124</v>
      </c>
      <c r="C22" s="6" t="s">
        <v>125</v>
      </c>
      <c r="D22" s="6" t="s">
        <v>97</v>
      </c>
      <c r="E22" s="7" t="s">
        <v>23</v>
      </c>
      <c r="F22" s="7">
        <f>VLOOKUP(N22,'[1]Revistas'!$B$2:$H$62913,2,FALSE)</f>
        <v>4.003</v>
      </c>
      <c r="G22" s="7" t="str">
        <f>VLOOKUP(N22,'[1]Revistas'!$B$2:$H$62913,3,FALSE)</f>
        <v>Q2</v>
      </c>
      <c r="H22" s="7" t="str">
        <f>VLOOKUP(N22,'[1]Revistas'!$B$2:$H$62913,4,FALSE)</f>
        <v>CLINICAL NEUROLOGY</v>
      </c>
      <c r="I22" s="7" t="str">
        <f>VLOOKUP(N22,'[1]Revistas'!$B$2:$H$62913,5,FALSE)</f>
        <v>72/208</v>
      </c>
      <c r="J22" s="7" t="str">
        <f>VLOOKUP(N22,'[1]Revistas'!$B$2:$H$62913,6,FALSE)</f>
        <v>NO</v>
      </c>
      <c r="K22" s="7" t="s">
        <v>126</v>
      </c>
      <c r="L22" s="7" t="s">
        <v>127</v>
      </c>
      <c r="M22" s="7">
        <v>1</v>
      </c>
      <c r="N22" s="7" t="s">
        <v>100</v>
      </c>
      <c r="O22" s="7" t="s">
        <v>128</v>
      </c>
      <c r="P22" s="7">
        <v>2021</v>
      </c>
      <c r="Q22" s="7">
        <v>12</v>
      </c>
      <c r="R22" s="7" t="s">
        <v>27</v>
      </c>
      <c r="S22" s="7" t="s">
        <v>27</v>
      </c>
      <c r="T22" s="7">
        <v>603619</v>
      </c>
      <c r="Y22" s="8" t="s">
        <v>27</v>
      </c>
    </row>
    <row r="23" spans="2:25" s="8" customFormat="1" ht="15">
      <c r="B23" s="6" t="s">
        <v>129</v>
      </c>
      <c r="C23" s="6" t="s">
        <v>130</v>
      </c>
      <c r="D23" s="6" t="s">
        <v>131</v>
      </c>
      <c r="E23" s="7" t="s">
        <v>23</v>
      </c>
      <c r="F23" s="7">
        <f>VLOOKUP(N23,'[1]Revistas'!$B$2:$H$62913,2,FALSE)</f>
        <v>4.096</v>
      </c>
      <c r="G23" s="7" t="str">
        <f>VLOOKUP(N23,'[1]Revistas'!$B$2:$H$62913,3,FALSE)</f>
        <v>Q2</v>
      </c>
      <c r="H23" s="7" t="str">
        <f>VLOOKUP(N23,'[1]Revistas'!$B$2:$H$62913,4,FALSE)</f>
        <v>GENETICS &amp; HEREDITY</v>
      </c>
      <c r="I23" s="7" t="str">
        <f>VLOOKUP(N23,'[1]Revistas'!$B$2:$H$62913,5,FALSE)</f>
        <v>65/175</v>
      </c>
      <c r="J23" s="7" t="str">
        <f>VLOOKUP(N23,'[1]Revistas'!$B$2:$H$62913,6,FALSE)</f>
        <v>NO</v>
      </c>
      <c r="K23" s="7" t="s">
        <v>132</v>
      </c>
      <c r="L23" s="7" t="s">
        <v>133</v>
      </c>
      <c r="M23" s="7">
        <v>1</v>
      </c>
      <c r="N23" s="7" t="s">
        <v>134</v>
      </c>
      <c r="O23" s="7" t="s">
        <v>34</v>
      </c>
      <c r="P23" s="7">
        <v>2021</v>
      </c>
      <c r="Q23" s="7">
        <v>12</v>
      </c>
      <c r="R23" s="7">
        <v>5</v>
      </c>
      <c r="S23" s="7" t="s">
        <v>27</v>
      </c>
      <c r="T23" s="7">
        <v>707</v>
      </c>
      <c r="Y23" s="8" t="s">
        <v>27</v>
      </c>
    </row>
    <row r="24" spans="2:25" s="8" customFormat="1" ht="15">
      <c r="B24" s="6" t="s">
        <v>135</v>
      </c>
      <c r="C24" s="6" t="s">
        <v>136</v>
      </c>
      <c r="D24" s="6" t="s">
        <v>131</v>
      </c>
      <c r="E24" s="7" t="s">
        <v>23</v>
      </c>
      <c r="F24" s="7">
        <f>VLOOKUP(N24,'[1]Revistas'!$B$2:$H$62913,2,FALSE)</f>
        <v>4.096</v>
      </c>
      <c r="G24" s="7" t="str">
        <f>VLOOKUP(N24,'[1]Revistas'!$B$2:$H$62913,3,FALSE)</f>
        <v>Q2</v>
      </c>
      <c r="H24" s="7" t="str">
        <f>VLOOKUP(N24,'[1]Revistas'!$B$2:$H$62913,4,FALSE)</f>
        <v>GENETICS &amp; HEREDITY</v>
      </c>
      <c r="I24" s="7" t="str">
        <f>VLOOKUP(N24,'[1]Revistas'!$B$2:$H$62913,5,FALSE)</f>
        <v>65/175</v>
      </c>
      <c r="J24" s="7" t="str">
        <f>VLOOKUP(N24,'[1]Revistas'!$B$2:$H$62913,6,FALSE)</f>
        <v>NO</v>
      </c>
      <c r="K24" s="7" t="s">
        <v>137</v>
      </c>
      <c r="L24" s="7" t="s">
        <v>138</v>
      </c>
      <c r="M24" s="7">
        <v>3</v>
      </c>
      <c r="N24" s="7" t="s">
        <v>134</v>
      </c>
      <c r="O24" s="7" t="s">
        <v>81</v>
      </c>
      <c r="P24" s="7">
        <v>2021</v>
      </c>
      <c r="Q24" s="7">
        <v>12</v>
      </c>
      <c r="R24" s="7">
        <v>4</v>
      </c>
      <c r="S24" s="7" t="s">
        <v>27</v>
      </c>
      <c r="T24" s="7">
        <v>580</v>
      </c>
      <c r="Y24" s="8" t="s">
        <v>27</v>
      </c>
    </row>
    <row r="25" spans="2:25" s="8" customFormat="1" ht="15">
      <c r="B25" s="6" t="s">
        <v>139</v>
      </c>
      <c r="C25" s="6" t="s">
        <v>140</v>
      </c>
      <c r="D25" s="6" t="s">
        <v>141</v>
      </c>
      <c r="E25" s="7" t="s">
        <v>23</v>
      </c>
      <c r="F25" s="7">
        <f>VLOOKUP(N25,'[1]Revistas'!$B$2:$H$62913,2,FALSE)</f>
        <v>4.849</v>
      </c>
      <c r="G25" s="7" t="str">
        <f>VLOOKUP(N25,'[1]Revistas'!$B$2:$H$62913,3,FALSE)</f>
        <v>Q1</v>
      </c>
      <c r="H25" s="7" t="str">
        <f>VLOOKUP(N25,'[1]Revistas'!$B$2:$H$62913,4,FALSE)</f>
        <v>CLINICAL NEUROLOGY</v>
      </c>
      <c r="I25" s="7" t="str">
        <f>VLOOKUP(N25,'[1]Revistas'!$B$2:$H$62913,5,FALSE)</f>
        <v>52/208</v>
      </c>
      <c r="J25" s="7" t="str">
        <f>VLOOKUP(N25,'[1]Revistas'!$B$2:$H$62913,6,FALSE)</f>
        <v>NO</v>
      </c>
      <c r="K25" s="7" t="s">
        <v>142</v>
      </c>
      <c r="L25" s="7" t="s">
        <v>143</v>
      </c>
      <c r="M25" s="7">
        <v>6</v>
      </c>
      <c r="N25" s="7" t="s">
        <v>144</v>
      </c>
      <c r="O25" s="7" t="s">
        <v>145</v>
      </c>
      <c r="P25" s="7">
        <v>2021</v>
      </c>
      <c r="Q25" s="7">
        <v>268</v>
      </c>
      <c r="R25" s="7">
        <v>9</v>
      </c>
      <c r="S25" s="7">
        <v>3081</v>
      </c>
      <c r="T25" s="7">
        <v>3085</v>
      </c>
      <c r="Y25" s="8" t="s">
        <v>27</v>
      </c>
    </row>
    <row r="26" spans="2:25" s="8" customFormat="1" ht="15">
      <c r="B26" s="6" t="s">
        <v>146</v>
      </c>
      <c r="C26" s="6" t="s">
        <v>147</v>
      </c>
      <c r="D26" s="6" t="s">
        <v>148</v>
      </c>
      <c r="E26" s="7" t="s">
        <v>23</v>
      </c>
      <c r="F26" s="7">
        <f>VLOOKUP(N26,'[1]Revistas'!$B$2:$H$62913,2,FALSE)</f>
        <v>4.945</v>
      </c>
      <c r="G26" s="7" t="str">
        <f>VLOOKUP(N26,'[1]Revistas'!$B$2:$H$62913,3,FALSE)</f>
        <v>Q1</v>
      </c>
      <c r="H26" s="7" t="str">
        <f>VLOOKUP(N26,'[1]Revistas'!$B$2:$H$62913,4,FALSE)</f>
        <v>HEALTH CARE SCIENCES &amp; SERVICES</v>
      </c>
      <c r="I26" s="7" t="str">
        <f>VLOOKUP(N26,'[1]Revistas'!$B$2:$H$62913,5,FALSE)</f>
        <v>15/107</v>
      </c>
      <c r="J26" s="7" t="str">
        <f>VLOOKUP(N26,'[1]Revistas'!$B$2:$H$62913,6,FALSE)</f>
        <v>NO</v>
      </c>
      <c r="K26" s="7" t="s">
        <v>149</v>
      </c>
      <c r="L26" s="7" t="s">
        <v>150</v>
      </c>
      <c r="M26" s="7">
        <v>0</v>
      </c>
      <c r="N26" s="7" t="s">
        <v>151</v>
      </c>
      <c r="O26" s="7" t="s">
        <v>152</v>
      </c>
      <c r="P26" s="7">
        <v>2021</v>
      </c>
      <c r="Q26" s="7">
        <v>11</v>
      </c>
      <c r="R26" s="7">
        <v>12</v>
      </c>
      <c r="S26" s="7" t="s">
        <v>27</v>
      </c>
      <c r="T26" s="7">
        <v>1318</v>
      </c>
      <c r="Y26" s="8" t="s">
        <v>27</v>
      </c>
    </row>
    <row r="27" spans="2:25" s="8" customFormat="1" ht="15">
      <c r="B27" s="6" t="s">
        <v>153</v>
      </c>
      <c r="C27" s="6" t="s">
        <v>154</v>
      </c>
      <c r="D27" s="6" t="s">
        <v>155</v>
      </c>
      <c r="E27" s="7" t="s">
        <v>115</v>
      </c>
      <c r="F27" s="7">
        <f>VLOOKUP(N27,'[1]Revistas'!$B$2:$H$62913,2,FALSE)</f>
        <v>5.923</v>
      </c>
      <c r="G27" s="7" t="str">
        <f>VLOOKUP(N27,'[1]Revistas'!$B$2:$H$62913,3,FALSE)</f>
        <v>Q1</v>
      </c>
      <c r="H27" s="7" t="str">
        <f>VLOOKUP(N27,'[1]Revistas'!$B$2:$H$62913,4,FALSE)</f>
        <v>BIOCHEMISTRY &amp; MOLECULAR BIOLOGY</v>
      </c>
      <c r="I27" s="7" t="str">
        <f>VLOOKUP(N27,'[1]Revistas'!$B$2:$H$62913,5,FALSE)</f>
        <v>67/298</v>
      </c>
      <c r="J27" s="7" t="str">
        <f>VLOOKUP(N27,'[1]Revistas'!$B$2:$H$62913,6,FALSE)</f>
        <v>NO</v>
      </c>
      <c r="K27" s="7" t="s">
        <v>156</v>
      </c>
      <c r="L27" s="7" t="s">
        <v>157</v>
      </c>
      <c r="M27" s="7">
        <v>0</v>
      </c>
      <c r="N27" s="7" t="s">
        <v>158</v>
      </c>
      <c r="O27" s="7" t="s">
        <v>159</v>
      </c>
      <c r="P27" s="7">
        <v>2021</v>
      </c>
      <c r="Q27" s="7">
        <v>22</v>
      </c>
      <c r="R27" s="7">
        <v>16</v>
      </c>
      <c r="S27" s="7" t="s">
        <v>27</v>
      </c>
      <c r="T27" s="7">
        <v>9011</v>
      </c>
      <c r="Y27" s="8" t="s">
        <v>27</v>
      </c>
    </row>
    <row r="28" spans="2:25" s="8" customFormat="1" ht="15">
      <c r="B28" s="6" t="s">
        <v>160</v>
      </c>
      <c r="C28" s="6" t="s">
        <v>161</v>
      </c>
      <c r="D28" s="6" t="s">
        <v>155</v>
      </c>
      <c r="E28" s="7" t="s">
        <v>23</v>
      </c>
      <c r="F28" s="7">
        <f>VLOOKUP(N28,'[1]Revistas'!$B$2:$H$62913,2,FALSE)</f>
        <v>5.923</v>
      </c>
      <c r="G28" s="7" t="str">
        <f>VLOOKUP(N28,'[1]Revistas'!$B$2:$H$62913,3,FALSE)</f>
        <v>Q1</v>
      </c>
      <c r="H28" s="7" t="str">
        <f>VLOOKUP(N28,'[1]Revistas'!$B$2:$H$62913,4,FALSE)</f>
        <v>BIOCHEMISTRY &amp; MOLECULAR BIOLOGY</v>
      </c>
      <c r="I28" s="7" t="str">
        <f>VLOOKUP(N28,'[1]Revistas'!$B$2:$H$62913,5,FALSE)</f>
        <v>67/298</v>
      </c>
      <c r="J28" s="7" t="str">
        <f>VLOOKUP(N28,'[1]Revistas'!$B$2:$H$62913,6,FALSE)</f>
        <v>NO</v>
      </c>
      <c r="K28" s="7" t="s">
        <v>162</v>
      </c>
      <c r="L28" s="7" t="s">
        <v>163</v>
      </c>
      <c r="M28" s="7">
        <v>2</v>
      </c>
      <c r="N28" s="7" t="s">
        <v>158</v>
      </c>
      <c r="O28" s="7" t="s">
        <v>164</v>
      </c>
      <c r="P28" s="7">
        <v>2021</v>
      </c>
      <c r="Q28" s="7">
        <v>22</v>
      </c>
      <c r="R28" s="7">
        <v>6</v>
      </c>
      <c r="S28" s="7" t="s">
        <v>27</v>
      </c>
      <c r="T28" s="7">
        <v>3007</v>
      </c>
      <c r="Y28" s="8" t="s">
        <v>27</v>
      </c>
    </row>
    <row r="29" spans="2:25" s="8" customFormat="1" ht="15">
      <c r="B29" s="6" t="s">
        <v>165</v>
      </c>
      <c r="C29" s="6" t="s">
        <v>166</v>
      </c>
      <c r="D29" s="6" t="s">
        <v>167</v>
      </c>
      <c r="E29" s="7" t="s">
        <v>23</v>
      </c>
      <c r="F29" s="7">
        <f>VLOOKUP(N29,'[1]Revistas'!$B$2:$H$62913,2,FALSE)</f>
        <v>5.97</v>
      </c>
      <c r="G29" s="7" t="str">
        <f>VLOOKUP(N29,'[1]Revistas'!$B$2:$H$62913,3,FALSE)</f>
        <v>Q1</v>
      </c>
      <c r="H29" s="7" t="str">
        <f>VLOOKUP(N29,'[1]Revistas'!$B$2:$H$62913,4,FALSE)</f>
        <v>PHARMACOLOGY &amp; PHARMACY</v>
      </c>
      <c r="I29" s="7" t="str">
        <f>VLOOKUP(N29,'[1]Revistas'!$B$2:$H$62913,5,FALSE)</f>
        <v>34/275</v>
      </c>
      <c r="J29" s="7" t="str">
        <f>VLOOKUP(N29,'[1]Revistas'!$B$2:$H$62913,6,FALSE)</f>
        <v>NO</v>
      </c>
      <c r="K29" s="7" t="s">
        <v>168</v>
      </c>
      <c r="L29" s="7" t="s">
        <v>169</v>
      </c>
      <c r="M29" s="7">
        <v>0</v>
      </c>
      <c r="N29" s="7" t="s">
        <v>170</v>
      </c>
      <c r="O29" s="7" t="s">
        <v>159</v>
      </c>
      <c r="P29" s="7">
        <v>2021</v>
      </c>
      <c r="Q29" s="7">
        <v>192</v>
      </c>
      <c r="R29" s="7" t="s">
        <v>27</v>
      </c>
      <c r="S29" s="7" t="s">
        <v>27</v>
      </c>
      <c r="T29" s="7">
        <v>105116</v>
      </c>
      <c r="Y29" s="8" t="s">
        <v>27</v>
      </c>
    </row>
    <row r="30" spans="2:25" s="8" customFormat="1" ht="15">
      <c r="B30" s="6" t="s">
        <v>171</v>
      </c>
      <c r="C30" s="6" t="s">
        <v>172</v>
      </c>
      <c r="D30" s="6" t="s">
        <v>173</v>
      </c>
      <c r="E30" s="7" t="s">
        <v>115</v>
      </c>
      <c r="F30" s="7">
        <f>VLOOKUP(N30,'[1]Revistas'!$B$2:$H$62913,2,FALSE)</f>
        <v>6.081</v>
      </c>
      <c r="G30" s="7" t="str">
        <f>VLOOKUP(N30,'[1]Revistas'!$B$2:$H$62913,3,FALSE)</f>
        <v>Q1</v>
      </c>
      <c r="H30" s="7" t="str">
        <f>VLOOKUP(N30,'[1]Revistas'!$B$2:$H$62913,4,FALSE)</f>
        <v>BIOCHEMISTRY &amp; MOLECULAR BIOLOGY</v>
      </c>
      <c r="I30" s="7" t="str">
        <f>VLOOKUP(N30,'[1]Revistas'!$B$2:$H$62913,5,FALSE)</f>
        <v>65/297</v>
      </c>
      <c r="J30" s="7" t="str">
        <f>VLOOKUP(N30,'[1]Revistas'!$B$2:$H$62913,6,FALSE)</f>
        <v>NO</v>
      </c>
      <c r="K30" s="7" t="s">
        <v>174</v>
      </c>
      <c r="L30" s="7" t="s">
        <v>175</v>
      </c>
      <c r="M30" s="7">
        <v>0</v>
      </c>
      <c r="N30" s="7" t="s">
        <v>176</v>
      </c>
      <c r="O30" s="7" t="s">
        <v>41</v>
      </c>
      <c r="P30" s="7">
        <v>2021</v>
      </c>
      <c r="Q30" s="7">
        <v>9</v>
      </c>
      <c r="R30" s="7">
        <v>11</v>
      </c>
      <c r="S30" s="7" t="s">
        <v>27</v>
      </c>
      <c r="T30" s="7">
        <v>1609</v>
      </c>
      <c r="Y30" s="8" t="s">
        <v>27</v>
      </c>
    </row>
    <row r="31" spans="2:25" s="8" customFormat="1" ht="15">
      <c r="B31" s="6" t="s">
        <v>177</v>
      </c>
      <c r="C31" s="6" t="s">
        <v>178</v>
      </c>
      <c r="D31" s="6" t="s">
        <v>173</v>
      </c>
      <c r="E31" s="7" t="s">
        <v>23</v>
      </c>
      <c r="F31" s="7">
        <f>VLOOKUP(N31,'[1]Revistas'!$B$2:$H$62913,2,FALSE)</f>
        <v>6.081</v>
      </c>
      <c r="G31" s="7" t="str">
        <f>VLOOKUP(N31,'[1]Revistas'!$B$2:$H$62913,3,FALSE)</f>
        <v>Q1</v>
      </c>
      <c r="H31" s="7" t="str">
        <f>VLOOKUP(N31,'[1]Revistas'!$B$2:$H$62913,4,FALSE)</f>
        <v>BIOCHEMISTRY &amp; MOLECULAR BIOLOGY</v>
      </c>
      <c r="I31" s="7" t="str">
        <f>VLOOKUP(N31,'[1]Revistas'!$B$2:$H$62913,5,FALSE)</f>
        <v>65/297</v>
      </c>
      <c r="J31" s="7" t="str">
        <f>VLOOKUP(N31,'[1]Revistas'!$B$2:$H$62913,6,FALSE)</f>
        <v>NO</v>
      </c>
      <c r="K31" s="7" t="s">
        <v>179</v>
      </c>
      <c r="L31" s="7" t="s">
        <v>180</v>
      </c>
      <c r="M31" s="7">
        <v>2</v>
      </c>
      <c r="N31" s="7" t="s">
        <v>176</v>
      </c>
      <c r="O31" s="7" t="s">
        <v>181</v>
      </c>
      <c r="P31" s="7">
        <v>2021</v>
      </c>
      <c r="Q31" s="7">
        <v>9</v>
      </c>
      <c r="R31" s="7">
        <v>7</v>
      </c>
      <c r="S31" s="7" t="s">
        <v>27</v>
      </c>
      <c r="T31" s="7">
        <v>786</v>
      </c>
      <c r="Y31" s="8" t="s">
        <v>27</v>
      </c>
    </row>
    <row r="32" spans="2:25" s="8" customFormat="1" ht="15">
      <c r="B32" s="6" t="s">
        <v>182</v>
      </c>
      <c r="C32" s="6" t="s">
        <v>183</v>
      </c>
      <c r="D32" s="6" t="s">
        <v>173</v>
      </c>
      <c r="E32" s="7" t="s">
        <v>23</v>
      </c>
      <c r="F32" s="7">
        <f>VLOOKUP(N32,'[1]Revistas'!$B$2:$H$62913,2,FALSE)</f>
        <v>6.081</v>
      </c>
      <c r="G32" s="7" t="str">
        <f>VLOOKUP(N32,'[1]Revistas'!$B$2:$H$62913,3,FALSE)</f>
        <v>Q1</v>
      </c>
      <c r="H32" s="7" t="str">
        <f>VLOOKUP(N32,'[1]Revistas'!$B$2:$H$62913,4,FALSE)</f>
        <v>BIOCHEMISTRY &amp; MOLECULAR BIOLOGY</v>
      </c>
      <c r="I32" s="7" t="str">
        <f>VLOOKUP(N32,'[1]Revistas'!$B$2:$H$62913,5,FALSE)</f>
        <v>65/297</v>
      </c>
      <c r="J32" s="7" t="str">
        <f>VLOOKUP(N32,'[1]Revistas'!$B$2:$H$62913,6,FALSE)</f>
        <v>NO</v>
      </c>
      <c r="K32" s="7" t="s">
        <v>184</v>
      </c>
      <c r="L32" s="7" t="s">
        <v>185</v>
      </c>
      <c r="M32" s="7">
        <v>1</v>
      </c>
      <c r="N32" s="7" t="s">
        <v>176</v>
      </c>
      <c r="O32" s="7" t="s">
        <v>64</v>
      </c>
      <c r="P32" s="7">
        <v>2021</v>
      </c>
      <c r="Q32" s="7">
        <v>9</v>
      </c>
      <c r="R32" s="7">
        <v>6</v>
      </c>
      <c r="S32" s="7" t="s">
        <v>27</v>
      </c>
      <c r="T32" s="7">
        <v>599</v>
      </c>
      <c r="Y32" s="8" t="s">
        <v>27</v>
      </c>
    </row>
    <row r="33" spans="2:25" s="8" customFormat="1" ht="15">
      <c r="B33" s="6" t="s">
        <v>186</v>
      </c>
      <c r="C33" s="6" t="s">
        <v>187</v>
      </c>
      <c r="D33" s="6" t="s">
        <v>173</v>
      </c>
      <c r="E33" s="7" t="s">
        <v>23</v>
      </c>
      <c r="F33" s="7">
        <f>VLOOKUP(N33,'[1]Revistas'!$B$2:$H$62913,2,FALSE)</f>
        <v>6.081</v>
      </c>
      <c r="G33" s="7" t="str">
        <f>VLOOKUP(N33,'[1]Revistas'!$B$2:$H$62913,3,FALSE)</f>
        <v>Q1</v>
      </c>
      <c r="H33" s="7" t="str">
        <f>VLOOKUP(N33,'[1]Revistas'!$B$2:$H$62913,4,FALSE)</f>
        <v>BIOCHEMISTRY &amp; MOLECULAR BIOLOGY</v>
      </c>
      <c r="I33" s="7" t="str">
        <f>VLOOKUP(N33,'[1]Revistas'!$B$2:$H$62913,5,FALSE)</f>
        <v>65/297</v>
      </c>
      <c r="J33" s="7" t="str">
        <f>VLOOKUP(N33,'[1]Revistas'!$B$2:$H$62913,6,FALSE)</f>
        <v>NO</v>
      </c>
      <c r="K33" s="7" t="s">
        <v>188</v>
      </c>
      <c r="L33" s="7" t="s">
        <v>189</v>
      </c>
      <c r="M33" s="7">
        <v>7</v>
      </c>
      <c r="N33" s="7" t="s">
        <v>176</v>
      </c>
      <c r="O33" s="7" t="s">
        <v>190</v>
      </c>
      <c r="P33" s="7">
        <v>2021</v>
      </c>
      <c r="Q33" s="7">
        <v>9</v>
      </c>
      <c r="R33" s="7">
        <v>1</v>
      </c>
      <c r="S33" s="7" t="s">
        <v>27</v>
      </c>
      <c r="T33" s="7">
        <v>8</v>
      </c>
      <c r="Y33" s="8" t="s">
        <v>27</v>
      </c>
    </row>
    <row r="34" spans="2:25" s="8" customFormat="1" ht="15">
      <c r="B34" s="6" t="s">
        <v>191</v>
      </c>
      <c r="C34" s="6" t="s">
        <v>192</v>
      </c>
      <c r="D34" s="6" t="s">
        <v>193</v>
      </c>
      <c r="E34" s="7" t="s">
        <v>23</v>
      </c>
      <c r="F34" s="7">
        <f>VLOOKUP(N34,'[1]Revistas'!$B$2:$H$62913,2,FALSE)</f>
        <v>6.089</v>
      </c>
      <c r="G34" s="7" t="str">
        <f>VLOOKUP(N34,'[1]Revistas'!$B$2:$H$62913,3,FALSE)</f>
        <v>Q1</v>
      </c>
      <c r="H34" s="7" t="str">
        <f>VLOOKUP(N34,'[1]Revistas'!$B$2:$H$62913,4,FALSE)</f>
        <v>NEUROSCIENCES</v>
      </c>
      <c r="I34" s="7" t="str">
        <f>VLOOKUP(N34,'[1]Revistas'!$B$2:$H$62913,5,FALSE)</f>
        <v>53/273</v>
      </c>
      <c r="J34" s="7" t="str">
        <f>VLOOKUP(N34,'[1]Revistas'!$B$2:$H$62913,6,FALSE)</f>
        <v>SI</v>
      </c>
      <c r="K34" s="7" t="s">
        <v>194</v>
      </c>
      <c r="L34" s="7" t="s">
        <v>195</v>
      </c>
      <c r="M34" s="7">
        <v>1</v>
      </c>
      <c r="N34" s="7" t="s">
        <v>196</v>
      </c>
      <c r="O34" s="7" t="s">
        <v>152</v>
      </c>
      <c r="P34" s="7">
        <v>2021</v>
      </c>
      <c r="Q34" s="7">
        <v>28</v>
      </c>
      <c r="R34" s="7">
        <v>12</v>
      </c>
      <c r="S34" s="7">
        <v>4078</v>
      </c>
      <c r="T34" s="7">
        <v>4089</v>
      </c>
      <c r="Y34" s="8" t="s">
        <v>27</v>
      </c>
    </row>
    <row r="35" spans="2:25" s="8" customFormat="1" ht="15">
      <c r="B35" s="6" t="s">
        <v>197</v>
      </c>
      <c r="C35" s="6" t="s">
        <v>198</v>
      </c>
      <c r="D35" s="6" t="s">
        <v>193</v>
      </c>
      <c r="E35" s="7" t="s">
        <v>23</v>
      </c>
      <c r="F35" s="7">
        <f>VLOOKUP(N35,'[1]Revistas'!$B$2:$H$62913,2,FALSE)</f>
        <v>6.089</v>
      </c>
      <c r="G35" s="7" t="str">
        <f>VLOOKUP(N35,'[1]Revistas'!$B$2:$H$62913,3,FALSE)</f>
        <v>Q1</v>
      </c>
      <c r="H35" s="7" t="str">
        <f>VLOOKUP(N35,'[1]Revistas'!$B$2:$H$62913,4,FALSE)</f>
        <v>NEUROSCIENCES</v>
      </c>
      <c r="I35" s="7" t="str">
        <f>VLOOKUP(N35,'[1]Revistas'!$B$2:$H$62913,5,FALSE)</f>
        <v>53/273</v>
      </c>
      <c r="J35" s="7" t="str">
        <f>VLOOKUP(N35,'[1]Revistas'!$B$2:$H$62913,6,FALSE)</f>
        <v>SI</v>
      </c>
      <c r="K35" s="7" t="s">
        <v>199</v>
      </c>
      <c r="L35" s="7" t="s">
        <v>200</v>
      </c>
      <c r="M35" s="7">
        <v>1</v>
      </c>
      <c r="N35" s="7" t="s">
        <v>196</v>
      </c>
      <c r="O35" s="7" t="s">
        <v>145</v>
      </c>
      <c r="P35" s="7">
        <v>2021</v>
      </c>
      <c r="Q35" s="7">
        <v>28</v>
      </c>
      <c r="R35" s="7">
        <v>9</v>
      </c>
      <c r="S35" s="7">
        <v>3001</v>
      </c>
      <c r="T35" s="7">
        <v>3011</v>
      </c>
      <c r="Y35" s="8" t="s">
        <v>27</v>
      </c>
    </row>
    <row r="36" spans="2:25" s="8" customFormat="1" ht="15">
      <c r="B36" s="6" t="s">
        <v>201</v>
      </c>
      <c r="C36" s="6" t="s">
        <v>202</v>
      </c>
      <c r="D36" s="6" t="s">
        <v>203</v>
      </c>
      <c r="E36" s="7" t="s">
        <v>23</v>
      </c>
      <c r="F36" s="7">
        <f>VLOOKUP(N36,'[1]Revistas'!$B$2:$H$62913,2,FALSE)</f>
        <v>6.222</v>
      </c>
      <c r="G36" s="7" t="str">
        <f>VLOOKUP(N36,'[1]Revistas'!$B$2:$H$62913,3,FALSE)</f>
        <v>Q1</v>
      </c>
      <c r="H36" s="7" t="str">
        <f>VLOOKUP(N36,'[1]Revistas'!$B$2:$H$62913,4,FALSE)</f>
        <v>PSYCHIATRY</v>
      </c>
      <c r="I36" s="7" t="str">
        <f>VLOOKUP(N36,'[1]Revistas'!$B$2:$H$62913,5,FALSE)</f>
        <v>24/156</v>
      </c>
      <c r="J36" s="7" t="str">
        <f>VLOOKUP(N36,'[1]Revistas'!$B$2:$H$62913,6,FALSE)</f>
        <v>NO</v>
      </c>
      <c r="K36" s="7" t="s">
        <v>204</v>
      </c>
      <c r="L36" s="7" t="s">
        <v>205</v>
      </c>
      <c r="M36" s="7">
        <v>0</v>
      </c>
      <c r="N36" s="7" t="s">
        <v>206</v>
      </c>
      <c r="O36" s="7" t="s">
        <v>207</v>
      </c>
      <c r="P36" s="7">
        <v>2021</v>
      </c>
      <c r="Q36" s="7">
        <v>11</v>
      </c>
      <c r="R36" s="7">
        <v>1</v>
      </c>
      <c r="S36" s="7" t="s">
        <v>27</v>
      </c>
      <c r="T36" s="7">
        <v>142</v>
      </c>
      <c r="Y36" s="8" t="s">
        <v>27</v>
      </c>
    </row>
    <row r="37" spans="2:25" s="8" customFormat="1" ht="15">
      <c r="B37" s="6" t="s">
        <v>208</v>
      </c>
      <c r="C37" s="6" t="s">
        <v>209</v>
      </c>
      <c r="D37" s="6" t="s">
        <v>210</v>
      </c>
      <c r="E37" s="7" t="s">
        <v>211</v>
      </c>
      <c r="F37" s="7">
        <f>VLOOKUP(N37,'[1]Revistas'!$B$2:$H$62913,2,FALSE)</f>
        <v>6.295</v>
      </c>
      <c r="G37" s="7" t="str">
        <f>VLOOKUP(N37,'[1]Revistas'!$B$2:$H$62913,3,FALSE)</f>
        <v>Q1</v>
      </c>
      <c r="H37" s="7" t="str">
        <f>VLOOKUP(N37,'[1]Revistas'!$B$2:$H$62913,4,FALSE)</f>
        <v>CLINICAL NEUROLOGY</v>
      </c>
      <c r="I37" s="7" t="str">
        <f>VLOOKUP(N37,'[1]Revistas'!$B$2:$H$62913,5,FALSE)</f>
        <v>29/208</v>
      </c>
      <c r="J37" s="7" t="str">
        <f>VLOOKUP(N37,'[1]Revistas'!$B$2:$H$62913,6,FALSE)</f>
        <v>NO</v>
      </c>
      <c r="K37" s="7" t="s">
        <v>212</v>
      </c>
      <c r="L37" s="7" t="s">
        <v>27</v>
      </c>
      <c r="M37" s="7">
        <v>0</v>
      </c>
      <c r="N37" s="7" t="s">
        <v>213</v>
      </c>
      <c r="O37" s="7" t="s">
        <v>145</v>
      </c>
      <c r="P37" s="7">
        <v>2021</v>
      </c>
      <c r="Q37" s="7">
        <v>41</v>
      </c>
      <c r="R37" s="7" t="s">
        <v>214</v>
      </c>
      <c r="S37" s="7">
        <v>68</v>
      </c>
      <c r="T37" s="7">
        <v>68</v>
      </c>
      <c r="Y37" s="8" t="s">
        <v>27</v>
      </c>
    </row>
    <row r="38" spans="2:25" s="8" customFormat="1" ht="15">
      <c r="B38" s="6" t="s">
        <v>208</v>
      </c>
      <c r="C38" s="6" t="s">
        <v>209</v>
      </c>
      <c r="D38" s="6" t="s">
        <v>215</v>
      </c>
      <c r="E38" s="7" t="s">
        <v>211</v>
      </c>
      <c r="F38" s="7">
        <f>VLOOKUP(N38,'[1]Revistas'!$B$2:$H$62913,2,FALSE)</f>
        <v>7.277</v>
      </c>
      <c r="G38" s="7" t="str">
        <f>VLOOKUP(N38,'[1]Revistas'!$B$2:$H$62913,3,FALSE)</f>
        <v>Q1</v>
      </c>
      <c r="H38" s="7" t="str">
        <f>VLOOKUP(N38,'[1]Revistas'!$B$2:$H$62913,4,FALSE)</f>
        <v>NEUROSCIENCES</v>
      </c>
      <c r="I38" s="7" t="str">
        <f>VLOOKUP(N38,'[1]Revistas'!$B$2:$H$62913,5,FALSE)</f>
        <v>36/273</v>
      </c>
      <c r="J38" s="7" t="str">
        <f>VLOOKUP(N38,'[1]Revistas'!$B$2:$H$62913,6,FALSE)</f>
        <v>NO</v>
      </c>
      <c r="K38" s="7" t="s">
        <v>212</v>
      </c>
      <c r="L38" s="7" t="s">
        <v>27</v>
      </c>
      <c r="M38" s="7">
        <v>0</v>
      </c>
      <c r="N38" s="7" t="s">
        <v>216</v>
      </c>
      <c r="O38" s="7" t="s">
        <v>145</v>
      </c>
      <c r="P38" s="7">
        <v>2021</v>
      </c>
      <c r="Q38" s="7">
        <v>22</v>
      </c>
      <c r="R38" s="7" t="s">
        <v>217</v>
      </c>
      <c r="S38" s="7">
        <v>45</v>
      </c>
      <c r="T38" s="7">
        <v>45</v>
      </c>
      <c r="Y38" s="8" t="s">
        <v>27</v>
      </c>
    </row>
    <row r="39" spans="2:20" s="8" customFormat="1" ht="15">
      <c r="B39" s="6" t="s">
        <v>218</v>
      </c>
      <c r="C39" s="6" t="s">
        <v>219</v>
      </c>
      <c r="D39" s="6" t="s">
        <v>220</v>
      </c>
      <c r="E39" s="7" t="s">
        <v>23</v>
      </c>
      <c r="F39" s="7">
        <f>VLOOKUP(N39,'[1]Revistas'!$B$2:$H$62913,2,FALSE)</f>
        <v>7.914</v>
      </c>
      <c r="G39" s="7" t="str">
        <f>VLOOKUP(N39,'[1]Revistas'!$B$2:$H$62913,3,FALSE)</f>
        <v>Q1</v>
      </c>
      <c r="H39" s="7" t="str">
        <f>VLOOKUP(N39,'[1]Revistas'!$B$2:$H$62913,4,FALSE)</f>
        <v>PERIPHERAL VASCULAR DISEASE</v>
      </c>
      <c r="I39" s="7" t="str">
        <f>VLOOKUP(N39,'[1]Revistas'!$B$2:$H$62913,5,FALSE)</f>
        <v>6 DE  65</v>
      </c>
      <c r="J39" s="7" t="str">
        <f>VLOOKUP(N39,'[1]Revistas'!$B$2:$H$62913,6,FALSE)</f>
        <v>SI</v>
      </c>
      <c r="K39" s="7" t="s">
        <v>221</v>
      </c>
      <c r="L39" s="7" t="s">
        <v>222</v>
      </c>
      <c r="M39" s="7">
        <v>15</v>
      </c>
      <c r="N39" s="7" t="s">
        <v>223</v>
      </c>
      <c r="O39" s="7" t="s">
        <v>88</v>
      </c>
      <c r="P39" s="7">
        <v>2021</v>
      </c>
      <c r="Q39" s="7">
        <v>52</v>
      </c>
      <c r="R39" s="7">
        <v>2</v>
      </c>
      <c r="S39" s="7">
        <v>552</v>
      </c>
      <c r="T39" s="7">
        <v>562</v>
      </c>
    </row>
    <row r="40" spans="2:25" s="8" customFormat="1" ht="15">
      <c r="B40" s="6" t="s">
        <v>224</v>
      </c>
      <c r="C40" s="6" t="s">
        <v>225</v>
      </c>
      <c r="D40" s="6" t="s">
        <v>226</v>
      </c>
      <c r="E40" s="7" t="s">
        <v>211</v>
      </c>
      <c r="F40" s="7">
        <f>VLOOKUP(N40,'[1]Revistas'!$B$2:$H$62913,2,FALSE)</f>
        <v>10.422</v>
      </c>
      <c r="G40" s="7" t="str">
        <f>VLOOKUP(N40,'[1]Revistas'!$B$2:$H$62913,3,FALSE)</f>
        <v>Q1</v>
      </c>
      <c r="H40" s="7" t="str">
        <f>VLOOKUP(N40,'[1]Revistas'!$B$2:$H$62913,4,FALSE)</f>
        <v>NEUROSCIENCES</v>
      </c>
      <c r="I40" s="7" t="str">
        <f>VLOOKUP(N40,'[1]Revistas'!$B$2:$H$62913,5,FALSE)</f>
        <v>17/273</v>
      </c>
      <c r="J40" s="7" t="str">
        <f>VLOOKUP(N40,'[1]Revistas'!$B$2:$H$62913,6,FALSE)</f>
        <v>SI</v>
      </c>
      <c r="K40" s="7" t="s">
        <v>227</v>
      </c>
      <c r="L40" s="7" t="s">
        <v>27</v>
      </c>
      <c r="M40" s="7">
        <v>0</v>
      </c>
      <c r="N40" s="7" t="s">
        <v>228</v>
      </c>
      <c r="O40" s="7" t="s">
        <v>229</v>
      </c>
      <c r="P40" s="7">
        <v>2021</v>
      </c>
      <c r="Q40" s="7">
        <v>90</v>
      </c>
      <c r="R40" s="7" t="s">
        <v>27</v>
      </c>
      <c r="S40" s="7" t="s">
        <v>230</v>
      </c>
      <c r="T40" s="7" t="s">
        <v>230</v>
      </c>
      <c r="Y40" s="8" t="s">
        <v>27</v>
      </c>
    </row>
    <row r="41" spans="2:25" s="8" customFormat="1" ht="15">
      <c r="B41" s="6" t="s">
        <v>231</v>
      </c>
      <c r="C41" s="6" t="s">
        <v>232</v>
      </c>
      <c r="D41" s="6" t="s">
        <v>233</v>
      </c>
      <c r="E41" s="7" t="s">
        <v>23</v>
      </c>
      <c r="F41" s="7">
        <f>VLOOKUP(N41,'[1]Revistas'!$B$2:$H$62913,2,FALSE)</f>
        <v>11.205</v>
      </c>
      <c r="G41" s="7" t="str">
        <f>VLOOKUP(N41,'[1]Revistas'!$B$2:$H$62913,3,FALSE)</f>
        <v>Q1</v>
      </c>
      <c r="H41" s="7" t="str">
        <f>VLOOKUP(N41,'[1]Revistas'!$B$2:$H$62913,4,FALSE)</f>
        <v>MULTIDISCIPLINARY SCIENCES</v>
      </c>
      <c r="I41" s="7" t="str">
        <f>VLOOKUP(N41,'[1]Revistas'!$B$2:$H$62913,5,FALSE)</f>
        <v>08 DE 73</v>
      </c>
      <c r="J41" s="7" t="str">
        <f>VLOOKUP(N41,'[1]Revistas'!$B$2:$H$62913,6,FALSE)</f>
        <v>NO</v>
      </c>
      <c r="K41" s="7" t="s">
        <v>234</v>
      </c>
      <c r="L41" s="7" t="s">
        <v>235</v>
      </c>
      <c r="M41" s="7">
        <v>0</v>
      </c>
      <c r="N41" s="7" t="s">
        <v>236</v>
      </c>
      <c r="O41" s="7" t="s">
        <v>237</v>
      </c>
      <c r="P41" s="7">
        <v>2021</v>
      </c>
      <c r="Q41" s="7">
        <v>118</v>
      </c>
      <c r="R41" s="7">
        <v>50</v>
      </c>
      <c r="S41" s="7" t="s">
        <v>27</v>
      </c>
      <c r="T41" s="7" t="s">
        <v>238</v>
      </c>
      <c r="Y41" s="8" t="s">
        <v>27</v>
      </c>
    </row>
    <row r="42" spans="2:25" s="8" customFormat="1" ht="15">
      <c r="B42" s="6" t="s">
        <v>239</v>
      </c>
      <c r="C42" s="6" t="s">
        <v>240</v>
      </c>
      <c r="D42" s="6" t="s">
        <v>241</v>
      </c>
      <c r="E42" s="7" t="s">
        <v>23</v>
      </c>
      <c r="F42" s="7">
        <f>VLOOKUP(N42,'[1]Revistas'!$B$2:$H$62913,2,FALSE)</f>
        <v>14.919</v>
      </c>
      <c r="G42" s="7" t="str">
        <f>VLOOKUP(N42,'[1]Revistas'!$B$2:$H$62913,3,FALSE)</f>
        <v>Q1</v>
      </c>
      <c r="H42" s="7" t="str">
        <f>VLOOKUP(N42,'[1]Revistas'!$B$2:$H$62913,4,FALSE)</f>
        <v>MULTIDISCIPLINARY SCIENCES</v>
      </c>
      <c r="I42" s="7" t="str">
        <f>VLOOKUP(N42,'[1]Revistas'!$B$2:$H$62913,5,FALSE)</f>
        <v>4 DE 73</v>
      </c>
      <c r="J42" s="7" t="str">
        <f>VLOOKUP(N42,'[1]Revistas'!$B$2:$H$62913,6,FALSE)</f>
        <v>SI</v>
      </c>
      <c r="K42" s="7" t="s">
        <v>242</v>
      </c>
      <c r="L42" s="7" t="s">
        <v>243</v>
      </c>
      <c r="M42" s="7">
        <v>14</v>
      </c>
      <c r="N42" s="7" t="s">
        <v>244</v>
      </c>
      <c r="O42" s="7" t="s">
        <v>245</v>
      </c>
      <c r="P42" s="7">
        <v>2021</v>
      </c>
      <c r="Q42" s="7">
        <v>12</v>
      </c>
      <c r="R42" s="7">
        <v>1</v>
      </c>
      <c r="S42" s="7" t="s">
        <v>27</v>
      </c>
      <c r="T42" s="7">
        <v>3417</v>
      </c>
      <c r="Y42" s="8" t="s">
        <v>27</v>
      </c>
    </row>
    <row r="43" spans="2:25" s="8" customFormat="1" ht="15">
      <c r="B43" s="6" t="s">
        <v>246</v>
      </c>
      <c r="C43" s="6" t="s">
        <v>247</v>
      </c>
      <c r="D43" s="6" t="s">
        <v>248</v>
      </c>
      <c r="E43" s="7" t="s">
        <v>23</v>
      </c>
      <c r="F43" s="7" t="str">
        <f>VLOOKUP(N43,'[1]Revistas'!$B$2:$H$62913,2,FALSE)</f>
        <v>not indexed</v>
      </c>
      <c r="G43" s="7" t="str">
        <f>VLOOKUP(N43,'[1]Revistas'!$B$2:$H$62913,3,FALSE)</f>
        <v>not indexed</v>
      </c>
      <c r="H43" s="7" t="str">
        <f>VLOOKUP(N43,'[1]Revistas'!$B$2:$H$62913,4,FALSE)</f>
        <v>not indexed</v>
      </c>
      <c r="I43" s="7" t="str">
        <f>VLOOKUP(N43,'[1]Revistas'!$B$2:$H$62913,5,FALSE)</f>
        <v>not indexed</v>
      </c>
      <c r="J43" s="7" t="str">
        <f>VLOOKUP(N43,'[1]Revistas'!$B$2:$H$62913,6,FALSE)</f>
        <v>NO</v>
      </c>
      <c r="K43" s="7" t="s">
        <v>249</v>
      </c>
      <c r="L43" s="7" t="s">
        <v>250</v>
      </c>
      <c r="M43" s="7">
        <v>3</v>
      </c>
      <c r="N43" s="7" t="s">
        <v>251</v>
      </c>
      <c r="O43" s="7" t="s">
        <v>145</v>
      </c>
      <c r="P43" s="7">
        <v>2021</v>
      </c>
      <c r="Q43" s="7">
        <v>6</v>
      </c>
      <c r="R43" s="7">
        <v>3</v>
      </c>
      <c r="S43" s="7" t="s">
        <v>27</v>
      </c>
      <c r="T43" s="7" t="s">
        <v>27</v>
      </c>
      <c r="Y43" s="8" t="s">
        <v>27</v>
      </c>
    </row>
    <row r="44" spans="2:25" s="8" customFormat="1" ht="15">
      <c r="B44" s="6" t="s">
        <v>252</v>
      </c>
      <c r="C44" s="6" t="s">
        <v>253</v>
      </c>
      <c r="D44" s="6" t="s">
        <v>254</v>
      </c>
      <c r="E44" s="7" t="s">
        <v>23</v>
      </c>
      <c r="F44" s="7">
        <f>VLOOKUP(N44,'[1]Revistas'!$B$2:$H$62913,2,FALSE)</f>
        <v>2.082</v>
      </c>
      <c r="G44" s="7" t="str">
        <f>VLOOKUP(N44,'[1]Revistas'!$B$2:$H$62913,3,FALSE)</f>
        <v>Q3</v>
      </c>
      <c r="H44" s="7" t="str">
        <f>VLOOKUP(N44,'[1]Revistas'!$B$2:$H$62913,4,FALSE)</f>
        <v>OBSTETRICS &amp; GYNECOLOGY</v>
      </c>
      <c r="I44" s="7" t="str">
        <f>VLOOKUP(N44,'[1]Revistas'!$B$2:$H$62913,5,FALSE)</f>
        <v>61/83</v>
      </c>
      <c r="J44" s="7" t="str">
        <f>VLOOKUP(N44,'[1]Revistas'!$B$2:$H$62913,6,FALSE)</f>
        <v>NO</v>
      </c>
      <c r="K44" s="7" t="s">
        <v>255</v>
      </c>
      <c r="L44" s="7" t="s">
        <v>256</v>
      </c>
      <c r="M44" s="7">
        <v>0</v>
      </c>
      <c r="N44" s="7" t="s">
        <v>257</v>
      </c>
      <c r="O44" s="7" t="s">
        <v>229</v>
      </c>
      <c r="P44" s="7">
        <v>2021</v>
      </c>
      <c r="Q44" s="7">
        <v>161</v>
      </c>
      <c r="R44" s="7" t="s">
        <v>27</v>
      </c>
      <c r="S44" s="7" t="s">
        <v>27</v>
      </c>
      <c r="T44" s="7">
        <v>105454</v>
      </c>
      <c r="Y44" s="8" t="s">
        <v>27</v>
      </c>
    </row>
    <row r="45" spans="2:25" s="8" customFormat="1" ht="15">
      <c r="B45" s="6" t="s">
        <v>258</v>
      </c>
      <c r="C45" s="6" t="s">
        <v>259</v>
      </c>
      <c r="D45" s="6" t="s">
        <v>260</v>
      </c>
      <c r="E45" s="7" t="s">
        <v>23</v>
      </c>
      <c r="F45" s="7">
        <f>VLOOKUP(N45,'[1]Revistas'!$B$2:$H$62913,2,FALSE)</f>
        <v>5.266</v>
      </c>
      <c r="G45" s="7" t="str">
        <f>VLOOKUP(N45,'[1]Revistas'!$B$2:$H$62913,3,FALSE)</f>
        <v>Q1</v>
      </c>
      <c r="H45" s="7" t="str">
        <f>VLOOKUP(N45,'[1]Revistas'!$B$2:$H$62913,4,FALSE)</f>
        <v>CLINICAL NEUROLOGY</v>
      </c>
      <c r="I45" s="7" t="str">
        <f>VLOOKUP(N45,'[1]Revistas'!$B$2:$H$62913,5,FALSE)</f>
        <v>43/208</v>
      </c>
      <c r="J45" s="7" t="str">
        <f>VLOOKUP(N45,'[1]Revistas'!$B$2:$H$62913,6,FALSE)</f>
        <v>NO</v>
      </c>
      <c r="K45" s="7" t="s">
        <v>261</v>
      </c>
      <c r="L45" s="7" t="s">
        <v>262</v>
      </c>
      <c r="M45" s="7">
        <v>18</v>
      </c>
      <c r="N45" s="7" t="s">
        <v>263</v>
      </c>
      <c r="O45" s="7" t="s">
        <v>181</v>
      </c>
      <c r="P45" s="7">
        <v>2021</v>
      </c>
      <c r="Q45" s="7">
        <v>16</v>
      </c>
      <c r="R45" s="7">
        <v>5</v>
      </c>
      <c r="S45" s="7">
        <v>573</v>
      </c>
      <c r="T45" s="7">
        <v>584</v>
      </c>
      <c r="Y45" s="8" t="s">
        <v>27</v>
      </c>
    </row>
    <row r="46" spans="2:25" s="8" customFormat="1" ht="15">
      <c r="B46" s="6" t="s">
        <v>264</v>
      </c>
      <c r="C46" s="6" t="s">
        <v>265</v>
      </c>
      <c r="D46" s="6" t="s">
        <v>266</v>
      </c>
      <c r="E46" s="7" t="s">
        <v>211</v>
      </c>
      <c r="F46" s="7">
        <f>VLOOKUP(N46,'[1]Revistas'!$B$2:$H$62913,2,FALSE)</f>
        <v>3.033</v>
      </c>
      <c r="G46" s="7" t="str">
        <f>VLOOKUP(N46,'[1]Revistas'!$B$2:$H$62913,3,FALSE)</f>
        <v>Q3</v>
      </c>
      <c r="H46" s="7" t="str">
        <f>VLOOKUP(N46,'[1]Revistas'!$B$2:$H$62913,4,FALSE)</f>
        <v>PHARMACOLOGY &amp; PHARMACY</v>
      </c>
      <c r="I46" s="7" t="str">
        <f>VLOOKUP(N46,'[1]Revistas'!$B$2:$H$62913,5,FALSE)</f>
        <v>162/276</v>
      </c>
      <c r="J46" s="7" t="str">
        <f>VLOOKUP(N46,'[1]Revistas'!$B$2:$H$62913,6,FALSE)</f>
        <v>NO</v>
      </c>
      <c r="K46" s="7" t="s">
        <v>267</v>
      </c>
      <c r="L46" s="7" t="s">
        <v>27</v>
      </c>
      <c r="M46" s="7">
        <v>0</v>
      </c>
      <c r="N46" s="7" t="s">
        <v>268</v>
      </c>
      <c r="O46" s="7" t="s">
        <v>190</v>
      </c>
      <c r="P46" s="7">
        <v>2021</v>
      </c>
      <c r="Q46" s="7">
        <v>190</v>
      </c>
      <c r="R46" s="7" t="s">
        <v>27</v>
      </c>
      <c r="S46" s="7" t="s">
        <v>269</v>
      </c>
      <c r="T46" s="7" t="s">
        <v>270</v>
      </c>
      <c r="Y46" s="8" t="s">
        <v>27</v>
      </c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2:20" s="1" customFormat="1" ht="15" hidden="1">
      <c r="B1005" s="1" t="s">
        <v>4</v>
      </c>
      <c r="C1005" s="1" t="s">
        <v>4</v>
      </c>
      <c r="D1005" s="1" t="s">
        <v>4</v>
      </c>
      <c r="E1005" s="2" t="s">
        <v>5</v>
      </c>
      <c r="F1005" s="2" t="s">
        <v>4</v>
      </c>
      <c r="G1005" s="2" t="s">
        <v>6</v>
      </c>
      <c r="H1005" s="2" t="s">
        <v>271</v>
      </c>
      <c r="I1005" s="2" t="s">
        <v>4</v>
      </c>
      <c r="J1005" s="2" t="s">
        <v>9</v>
      </c>
      <c r="K1005" s="2" t="s">
        <v>272</v>
      </c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2:20" s="1" customFormat="1" ht="15" hidden="1">
      <c r="B1006" s="1" t="s">
        <v>23</v>
      </c>
      <c r="C1006" s="1">
        <f>DCOUNTA(A4:T999,C1005,B1005:B1006)</f>
        <v>33</v>
      </c>
      <c r="D1006" s="1" t="s">
        <v>23</v>
      </c>
      <c r="E1006" s="2">
        <f>DSUM(A4:T1000,F4,D1005:D1006)</f>
        <v>153.411</v>
      </c>
      <c r="F1006" s="2" t="s">
        <v>23</v>
      </c>
      <c r="G1006" s="2" t="s">
        <v>273</v>
      </c>
      <c r="H1006" s="2">
        <f>DCOUNTA(A4:T1000,G4,F1005:G1006)</f>
        <v>14</v>
      </c>
      <c r="I1006" s="2" t="s">
        <v>23</v>
      </c>
      <c r="J1006" s="2" t="s">
        <v>274</v>
      </c>
      <c r="K1006" s="2">
        <f>DCOUNTA(A4:T1000,J4,I1005:J1006)</f>
        <v>4</v>
      </c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2:20" s="1" customFormat="1" ht="15" hidden="1">
      <c r="B1008" s="1" t="s">
        <v>4</v>
      </c>
      <c r="D1008" s="1" t="s">
        <v>4</v>
      </c>
      <c r="E1008" s="2" t="s">
        <v>5</v>
      </c>
      <c r="F1008" s="2" t="s">
        <v>4</v>
      </c>
      <c r="G1008" s="2" t="s">
        <v>6</v>
      </c>
      <c r="H1008" s="2" t="s">
        <v>271</v>
      </c>
      <c r="I1008" s="2" t="s">
        <v>4</v>
      </c>
      <c r="J1008" s="2" t="s">
        <v>9</v>
      </c>
      <c r="K1008" s="2" t="s">
        <v>272</v>
      </c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2:20" s="1" customFormat="1" ht="15" hidden="1">
      <c r="B1009" s="1" t="s">
        <v>275</v>
      </c>
      <c r="C1009" s="1">
        <f>DCOUNTA(A4:T1000,E4,B1008:B1009)</f>
        <v>0</v>
      </c>
      <c r="D1009" s="1" t="s">
        <v>275</v>
      </c>
      <c r="E1009" s="2">
        <f>DSUM(A4:T1000,E1008,D1008:D1009)</f>
        <v>0</v>
      </c>
      <c r="F1009" s="2" t="s">
        <v>275</v>
      </c>
      <c r="G1009" s="2" t="s">
        <v>273</v>
      </c>
      <c r="H1009" s="2">
        <f>DCOUNTA(A4:T1000,G4,F1008:G1009)</f>
        <v>0</v>
      </c>
      <c r="I1009" s="2" t="s">
        <v>275</v>
      </c>
      <c r="J1009" s="2" t="s">
        <v>274</v>
      </c>
      <c r="K1009" s="2">
        <f>DCOUNTA(A4:T1000,J4,I1008:J1009)</f>
        <v>0</v>
      </c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2:20" s="1" customFormat="1" ht="15" hidden="1">
      <c r="B1011" s="1" t="s">
        <v>4</v>
      </c>
      <c r="D1011" s="1" t="s">
        <v>4</v>
      </c>
      <c r="E1011" s="2" t="s">
        <v>5</v>
      </c>
      <c r="F1011" s="2" t="s">
        <v>4</v>
      </c>
      <c r="G1011" s="2" t="s">
        <v>6</v>
      </c>
      <c r="H1011" s="2" t="s">
        <v>271</v>
      </c>
      <c r="I1011" s="2" t="s">
        <v>4</v>
      </c>
      <c r="J1011" s="2" t="s">
        <v>9</v>
      </c>
      <c r="K1011" s="2" t="s">
        <v>272</v>
      </c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2:20" s="1" customFormat="1" ht="15" hidden="1">
      <c r="B1012" s="1" t="s">
        <v>276</v>
      </c>
      <c r="C1012" s="1">
        <f>DCOUNTA(A4:T1000,E4,B1011:B1012)</f>
        <v>0</v>
      </c>
      <c r="D1012" s="1" t="s">
        <v>276</v>
      </c>
      <c r="E1012" s="2">
        <f>DSUM(A4:T1000,F4,D1011:D1012)</f>
        <v>0</v>
      </c>
      <c r="F1012" s="2" t="s">
        <v>276</v>
      </c>
      <c r="G1012" s="2" t="s">
        <v>273</v>
      </c>
      <c r="H1012" s="2">
        <f>DCOUNTA(A4:T1000,G4,F1011:G1012)</f>
        <v>0</v>
      </c>
      <c r="I1012" s="2" t="s">
        <v>276</v>
      </c>
      <c r="J1012" s="2" t="s">
        <v>274</v>
      </c>
      <c r="K1012" s="2">
        <f>DCOUNTA(A4:T1000,J4,I1011:J1012)</f>
        <v>0</v>
      </c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2:20" s="1" customFormat="1" ht="15" hidden="1">
      <c r="B1014" s="1" t="s">
        <v>4</v>
      </c>
      <c r="D1014" s="1" t="s">
        <v>4</v>
      </c>
      <c r="E1014" s="2" t="s">
        <v>5</v>
      </c>
      <c r="F1014" s="2" t="s">
        <v>4</v>
      </c>
      <c r="G1014" s="2" t="s">
        <v>6</v>
      </c>
      <c r="H1014" s="2" t="s">
        <v>271</v>
      </c>
      <c r="I1014" s="2" t="s">
        <v>4</v>
      </c>
      <c r="J1014" s="2" t="s">
        <v>9</v>
      </c>
      <c r="K1014" s="2" t="s">
        <v>272</v>
      </c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2:20" s="1" customFormat="1" ht="15" hidden="1">
      <c r="B1015" s="1" t="s">
        <v>104</v>
      </c>
      <c r="C1015" s="1">
        <f>DCOUNTA(C4:T1000,E4,B1014:B1015)</f>
        <v>2</v>
      </c>
      <c r="D1015" s="1" t="s">
        <v>104</v>
      </c>
      <c r="E1015" s="2">
        <f>DSUM(A4:T1000,F4,D1014:D1015)</f>
        <v>8.006</v>
      </c>
      <c r="F1015" s="2" t="s">
        <v>104</v>
      </c>
      <c r="G1015" s="2" t="s">
        <v>273</v>
      </c>
      <c r="H1015" s="2">
        <f>DCOUNTA(A4:T1000,G4,F1014:G1015)</f>
        <v>0</v>
      </c>
      <c r="I1015" s="2" t="s">
        <v>104</v>
      </c>
      <c r="J1015" s="2" t="s">
        <v>274</v>
      </c>
      <c r="K1015" s="2">
        <f>DCOUNTA(A4:T1000,J4,I1014:J1015)</f>
        <v>0</v>
      </c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2:20" s="1" customFormat="1" ht="15" hidden="1">
      <c r="B1018" s="1" t="s">
        <v>4</v>
      </c>
      <c r="D1018" s="1" t="s">
        <v>4</v>
      </c>
      <c r="E1018" s="2" t="s">
        <v>5</v>
      </c>
      <c r="F1018" s="2" t="s">
        <v>4</v>
      </c>
      <c r="G1018" s="2" t="s">
        <v>6</v>
      </c>
      <c r="H1018" s="2" t="s">
        <v>271</v>
      </c>
      <c r="I1018" s="2" t="s">
        <v>4</v>
      </c>
      <c r="J1018" s="2" t="s">
        <v>9</v>
      </c>
      <c r="K1018" s="2" t="s">
        <v>272</v>
      </c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2:20" s="1" customFormat="1" ht="15" hidden="1">
      <c r="B1019" s="1" t="s">
        <v>211</v>
      </c>
      <c r="C1019" s="1">
        <f>DCOUNTA(A4:T1000,E4,B1018:B1019)</f>
        <v>4</v>
      </c>
      <c r="D1019" s="1" t="s">
        <v>211</v>
      </c>
      <c r="E1019" s="2">
        <f>DSUM(A4:T1000,F4,D1018:D1019)</f>
        <v>27.027</v>
      </c>
      <c r="F1019" s="2" t="s">
        <v>211</v>
      </c>
      <c r="G1019" s="2" t="s">
        <v>273</v>
      </c>
      <c r="H1019" s="2">
        <f>DCOUNTA(A4:T1000,G4,F1018:G1019)</f>
        <v>3</v>
      </c>
      <c r="I1019" s="2" t="s">
        <v>211</v>
      </c>
      <c r="J1019" s="2" t="s">
        <v>274</v>
      </c>
      <c r="K1019" s="2">
        <f>DCOUNTA(A4:T1000,J4,I1018:J1019)</f>
        <v>1</v>
      </c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2:20" s="1" customFormat="1" ht="15" hidden="1">
      <c r="B1021" s="1" t="s">
        <v>4</v>
      </c>
      <c r="D1021" s="1" t="s">
        <v>4</v>
      </c>
      <c r="E1021" s="2" t="s">
        <v>5</v>
      </c>
      <c r="F1021" s="2" t="s">
        <v>4</v>
      </c>
      <c r="G1021" s="2" t="s">
        <v>6</v>
      </c>
      <c r="H1021" s="2" t="s">
        <v>271</v>
      </c>
      <c r="I1021" s="2" t="s">
        <v>4</v>
      </c>
      <c r="J1021" s="2" t="s">
        <v>9</v>
      </c>
      <c r="K1021" s="2" t="s">
        <v>272</v>
      </c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2:20" s="1" customFormat="1" ht="15" hidden="1">
      <c r="B1022" s="1" t="s">
        <v>115</v>
      </c>
      <c r="C1022" s="1">
        <f>DCOUNTA(B4:T1000,B1021,B1021:B1022)</f>
        <v>3</v>
      </c>
      <c r="D1022" s="1" t="s">
        <v>115</v>
      </c>
      <c r="E1022" s="2">
        <f>DSUM(A4:T1000,F4,D1021:D1022)</f>
        <v>16.007</v>
      </c>
      <c r="F1022" s="2" t="s">
        <v>115</v>
      </c>
      <c r="G1022" s="2" t="s">
        <v>273</v>
      </c>
      <c r="H1022" s="2">
        <f>DCOUNTA(A4:T1000,G4,F1021:G1022)</f>
        <v>2</v>
      </c>
      <c r="I1022" s="2" t="s">
        <v>115</v>
      </c>
      <c r="J1022" s="2" t="s">
        <v>274</v>
      </c>
      <c r="K1022" s="2">
        <f>DCOUNTA(A4:T1000,J4,I1021:J1022)</f>
        <v>0</v>
      </c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3:51" s="1" customFormat="1" ht="15.75">
      <c r="C1024" s="9" t="s">
        <v>277</v>
      </c>
      <c r="D1024" s="9" t="s">
        <v>278</v>
      </c>
      <c r="E1024" s="9" t="s">
        <v>279</v>
      </c>
      <c r="F1024" s="9" t="s">
        <v>280</v>
      </c>
      <c r="G1024" s="9" t="s">
        <v>281</v>
      </c>
      <c r="H1024" s="2"/>
      <c r="I1024" s="2"/>
      <c r="J1024" s="2"/>
      <c r="K1024" s="2"/>
      <c r="L1024" s="2"/>
      <c r="M1024" s="2"/>
      <c r="N1024" s="2"/>
      <c r="O1024" s="10"/>
      <c r="P1024" s="2"/>
      <c r="Q1024" s="2"/>
      <c r="R1024" s="2"/>
      <c r="S1024" s="2"/>
      <c r="T1024" s="2"/>
      <c r="AX1024" s="1" t="s">
        <v>282</v>
      </c>
      <c r="AY1024" s="1" t="s">
        <v>283</v>
      </c>
    </row>
    <row r="1025" spans="3:20" s="1" customFormat="1" ht="15.75">
      <c r="C1025" s="11">
        <f>C1006</f>
        <v>33</v>
      </c>
      <c r="D1025" s="12" t="s">
        <v>284</v>
      </c>
      <c r="E1025" s="12">
        <f>E1006</f>
        <v>153.411</v>
      </c>
      <c r="F1025" s="11">
        <f>H1006</f>
        <v>14</v>
      </c>
      <c r="G1025" s="11">
        <f>K1006</f>
        <v>4</v>
      </c>
      <c r="H1025" s="2"/>
      <c r="I1025" s="2"/>
      <c r="J1025" s="2"/>
      <c r="K1025" s="2"/>
      <c r="L1025" s="2"/>
      <c r="M1025" s="2"/>
      <c r="N1025" s="2"/>
      <c r="O1025" s="10"/>
      <c r="P1025" s="2"/>
      <c r="Q1025" s="2"/>
      <c r="R1025" s="2"/>
      <c r="S1025" s="2"/>
      <c r="T1025" s="2"/>
    </row>
    <row r="1026" spans="3:20" s="1" customFormat="1" ht="15.75">
      <c r="C1026" s="11">
        <f>C1009</f>
        <v>0</v>
      </c>
      <c r="D1026" s="12" t="s">
        <v>285</v>
      </c>
      <c r="E1026" s="12">
        <f>E1009</f>
        <v>0</v>
      </c>
      <c r="F1026" s="11">
        <f>H1009</f>
        <v>0</v>
      </c>
      <c r="G1026" s="11">
        <f>K1009</f>
        <v>0</v>
      </c>
      <c r="H1026" s="2"/>
      <c r="I1026" s="2"/>
      <c r="J1026" s="2"/>
      <c r="K1026" s="2"/>
      <c r="L1026" s="2"/>
      <c r="M1026" s="2"/>
      <c r="N1026" s="2"/>
      <c r="O1026" s="10"/>
      <c r="P1026" s="2"/>
      <c r="Q1026" s="2"/>
      <c r="R1026" s="2"/>
      <c r="S1026" s="2"/>
      <c r="T1026" s="2"/>
    </row>
    <row r="1027" spans="3:20" s="1" customFormat="1" ht="15.75">
      <c r="C1027" s="11">
        <f>C1012</f>
        <v>0</v>
      </c>
      <c r="D1027" s="12" t="s">
        <v>286</v>
      </c>
      <c r="E1027" s="12">
        <f>E1012</f>
        <v>0</v>
      </c>
      <c r="F1027" s="11">
        <f>H1012</f>
        <v>0</v>
      </c>
      <c r="G1027" s="11">
        <f>K1012</f>
        <v>0</v>
      </c>
      <c r="H1027" s="2"/>
      <c r="I1027" s="2"/>
      <c r="J1027" s="2"/>
      <c r="K1027" s="2"/>
      <c r="L1027" s="2"/>
      <c r="M1027" s="2"/>
      <c r="N1027" s="2"/>
      <c r="O1027" s="10"/>
      <c r="P1027" s="2"/>
      <c r="Q1027" s="2"/>
      <c r="R1027" s="2"/>
      <c r="S1027" s="2"/>
      <c r="T1027" s="2"/>
    </row>
    <row r="1028" spans="3:20" s="1" customFormat="1" ht="15.75">
      <c r="C1028" s="11">
        <f>C1015</f>
        <v>2</v>
      </c>
      <c r="D1028" s="12" t="s">
        <v>287</v>
      </c>
      <c r="E1028" s="12">
        <f>E1015</f>
        <v>8.006</v>
      </c>
      <c r="F1028" s="11">
        <f>H1015</f>
        <v>0</v>
      </c>
      <c r="G1028" s="11">
        <f>K1015</f>
        <v>0</v>
      </c>
      <c r="H1028" s="2"/>
      <c r="I1028" s="2"/>
      <c r="J1028" s="2"/>
      <c r="K1028" s="2"/>
      <c r="L1028" s="2"/>
      <c r="M1028" s="2"/>
      <c r="N1028" s="2"/>
      <c r="O1028" s="10"/>
      <c r="P1028" s="2"/>
      <c r="Q1028" s="2"/>
      <c r="R1028" s="2"/>
      <c r="S1028" s="2"/>
      <c r="T1028" s="2"/>
    </row>
    <row r="1029" spans="3:20" s="1" customFormat="1" ht="15.75">
      <c r="C1029" s="11">
        <f>C1019</f>
        <v>4</v>
      </c>
      <c r="D1029" s="12" t="s">
        <v>211</v>
      </c>
      <c r="E1029" s="12">
        <f>E1019</f>
        <v>27.027</v>
      </c>
      <c r="F1029" s="11">
        <f>H1019</f>
        <v>3</v>
      </c>
      <c r="G1029" s="11">
        <f>K1019</f>
        <v>1</v>
      </c>
      <c r="H1029" s="2"/>
      <c r="I1029" s="2"/>
      <c r="J1029" s="2"/>
      <c r="K1029" s="2"/>
      <c r="L1029" s="2"/>
      <c r="M1029" s="2"/>
      <c r="N1029" s="2"/>
      <c r="O1029" s="10"/>
      <c r="P1029" s="2"/>
      <c r="Q1029" s="2"/>
      <c r="R1029" s="2"/>
      <c r="S1029" s="2"/>
      <c r="T1029" s="2"/>
    </row>
    <row r="1030" spans="3:20" s="1" customFormat="1" ht="15.75">
      <c r="C1030" s="11">
        <f>C1022</f>
        <v>3</v>
      </c>
      <c r="D1030" s="12" t="s">
        <v>288</v>
      </c>
      <c r="E1030" s="12">
        <f>E1022</f>
        <v>16.007</v>
      </c>
      <c r="F1030" s="11">
        <f>H1022</f>
        <v>2</v>
      </c>
      <c r="G1030" s="11">
        <f>K1022</f>
        <v>0</v>
      </c>
      <c r="H1030" s="2"/>
      <c r="I1030" s="2"/>
      <c r="J1030" s="2"/>
      <c r="K1030" s="2"/>
      <c r="L1030" s="2"/>
      <c r="M1030" s="2"/>
      <c r="N1030" s="2"/>
      <c r="O1030" s="10"/>
      <c r="P1030" s="2"/>
      <c r="Q1030" s="2"/>
      <c r="R1030" s="2"/>
      <c r="S1030" s="2"/>
      <c r="T1030" s="2"/>
    </row>
    <row r="1031" spans="3:20" s="1" customFormat="1" ht="15.75">
      <c r="C1031" s="13"/>
      <c r="D1031" s="9" t="s">
        <v>289</v>
      </c>
      <c r="E1031" s="9">
        <f>E1025</f>
        <v>153.411</v>
      </c>
      <c r="F1031" s="13"/>
      <c r="G1031" s="2"/>
      <c r="H1031" s="2"/>
      <c r="I1031" s="2"/>
      <c r="J1031" s="2"/>
      <c r="K1031" s="2"/>
      <c r="L1031" s="2"/>
      <c r="M1031" s="2"/>
      <c r="N1031" s="2"/>
      <c r="O1031" s="10"/>
      <c r="P1031" s="2"/>
      <c r="Q1031" s="2"/>
      <c r="R1031" s="2"/>
      <c r="S1031" s="2"/>
      <c r="T1031" s="2"/>
    </row>
    <row r="1032" spans="3:20" s="1" customFormat="1" ht="15.75">
      <c r="C1032" s="13"/>
      <c r="D1032" s="9" t="s">
        <v>290</v>
      </c>
      <c r="E1032" s="9">
        <f>E1025+E1026+E1027+E1028+E1029+E1030</f>
        <v>204.45100000000002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7" spans="5:20" s="8" customFormat="1" ht="15"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</row>
    <row r="1048" spans="5:20" s="1" customFormat="1" ht="1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ht="1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 ht="1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 ht="1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 ht="1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 ht="1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 ht="1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 ht="1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 ht="1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 ht="1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ht="1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2022-04-28T12:38:51Z</dcterms:created>
  <dcterms:modified xsi:type="dcterms:W3CDTF">2022-04-28T12:39:08Z</dcterms:modified>
  <cp:category/>
  <cp:version/>
  <cp:contentType/>
  <cp:contentStatus/>
</cp:coreProperties>
</file>